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hidePivotFieldList="1"/>
  <bookViews>
    <workbookView xWindow="-105" yWindow="-105" windowWidth="16605" windowHeight="8835" firstSheet="1" activeTab="1"/>
  </bookViews>
  <sheets>
    <sheet name="Hoja1" sheetId="4" state="hidden" r:id="rId1"/>
    <sheet name="Adquisiciones  " sheetId="2" r:id="rId2"/>
    <sheet name="archivo de datos" sheetId="3" state="hidden" r:id="rId3"/>
  </sheets>
  <definedNames>
    <definedName name="_xlnm._FilterDatabase" localSheetId="1" hidden="1">'Adquisiciones  '!$A$4:$R$928</definedName>
  </definedNames>
  <calcPr calcId="191029"/>
  <pivotCaches>
    <pivotCache cacheId="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8" i="2" l="1"/>
  <c r="I98" i="2"/>
  <c r="J186" i="2"/>
  <c r="I186" i="2"/>
  <c r="F14" i="4"/>
  <c r="B18" i="4"/>
  <c r="B17" i="4"/>
  <c r="G7" i="4"/>
  <c r="G6" i="4"/>
  <c r="G4" i="4"/>
  <c r="G12" i="4"/>
  <c r="G11" i="4"/>
  <c r="G10" i="4"/>
  <c r="G9" i="4"/>
  <c r="G8" i="4"/>
  <c r="E887" i="2" l="1"/>
  <c r="E464" i="2"/>
  <c r="E573" i="2" l="1"/>
  <c r="E629" i="2"/>
  <c r="E608" i="2"/>
  <c r="E556" i="2"/>
  <c r="E549" i="2"/>
  <c r="E511" i="2"/>
  <c r="E500" i="2"/>
  <c r="E499" i="2"/>
  <c r="E498" i="2"/>
  <c r="E496" i="2"/>
  <c r="E495" i="2"/>
  <c r="E476" i="2"/>
  <c r="E475" i="2"/>
  <c r="E474" i="2"/>
  <c r="E473" i="2"/>
  <c r="E472" i="2"/>
  <c r="E471" i="2"/>
  <c r="E559" i="2"/>
  <c r="E603" i="2"/>
  <c r="E606" i="2"/>
  <c r="E432" i="2"/>
  <c r="E91" i="2"/>
  <c r="E90" i="2"/>
  <c r="E89" i="2"/>
  <c r="E88" i="2"/>
  <c r="E87" i="2"/>
  <c r="E86" i="2"/>
  <c r="E85" i="2"/>
  <c r="E470" i="2"/>
  <c r="E469" i="2"/>
  <c r="E453" i="2"/>
  <c r="E338" i="2"/>
  <c r="E336" i="2"/>
  <c r="E321" i="2"/>
  <c r="E313" i="2"/>
  <c r="E646" i="2"/>
  <c r="E466" i="2"/>
  <c r="E311" i="2"/>
  <c r="E307" i="2"/>
  <c r="E236" i="2"/>
</calcChain>
</file>

<file path=xl/sharedStrings.xml><?xml version="1.0" encoding="utf-8"?>
<sst xmlns="http://schemas.openxmlformats.org/spreadsheetml/2006/main" count="116379" uniqueCount="108275">
  <si>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</si>
  <si>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</si>
  <si>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</si>
  <si>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</si>
  <si>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</si>
  <si>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</si>
  <si>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</si>
  <si>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</si>
  <si>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</si>
  <si>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</si>
  <si>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</si>
  <si>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</si>
  <si>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</si>
  <si>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</si>
  <si>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</si>
  <si>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</si>
  <si>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</si>
  <si>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</si>
  <si>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</si>
  <si>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</si>
  <si>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</si>
  <si>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</si>
  <si>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</si>
  <si>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</si>
  <si>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</si>
  <si>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</si>
  <si>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</si>
  <si>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</si>
  <si>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</si>
  <si>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</si>
  <si>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</si>
  <si>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</si>
  <si>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</si>
  <si>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</si>
  <si>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</si>
  <si>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</si>
  <si>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</si>
  <si>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</si>
  <si>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</si>
  <si>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</si>
  <si>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</si>
  <si>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</si>
  <si>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</si>
  <si>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</si>
  <si>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</si>
  <si>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</si>
  <si>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</si>
  <si>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</si>
  <si>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</si>
  <si>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</si>
  <si>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</si>
  <si>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</si>
  <si>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</si>
  <si>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</si>
  <si>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</si>
  <si>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</si>
  <si>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</si>
  <si>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</si>
  <si>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</si>
  <si>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</si>
  <si>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</si>
  <si>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</si>
  <si>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</si>
  <si>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</si>
  <si>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</si>
  <si>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</si>
  <si>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</si>
  <si>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</si>
  <si>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</si>
  <si>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</si>
  <si>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</si>
  <si>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</si>
  <si>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</si>
  <si>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</si>
  <si>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</si>
  <si>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</si>
  <si>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</si>
  <si>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</si>
  <si>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</si>
  <si>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</si>
  <si>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</si>
  <si>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</si>
  <si>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</si>
  <si>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</si>
  <si>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</si>
  <si>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</si>
  <si>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</si>
  <si>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</si>
  <si>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</si>
  <si>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</si>
  <si>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</si>
  <si>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</si>
  <si>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</si>
  <si>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</si>
  <si>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</si>
  <si>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</si>
  <si>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</si>
  <si>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</si>
  <si>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</si>
  <si>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</si>
  <si>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</si>
  <si>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</si>
  <si>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</si>
  <si>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</si>
  <si>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</si>
  <si>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</si>
  <si>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</si>
  <si>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</si>
  <si>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</si>
  <si>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</si>
  <si>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</si>
  <si>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</si>
  <si>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</si>
  <si>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</si>
  <si>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</si>
  <si>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</si>
  <si>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</si>
  <si>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</si>
  <si>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</si>
  <si>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</si>
  <si>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</si>
  <si>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</si>
  <si>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</si>
  <si>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</si>
  <si>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</si>
  <si>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</si>
  <si>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</si>
  <si>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</si>
  <si>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</si>
  <si>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</si>
  <si>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</si>
  <si>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</si>
  <si>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</si>
  <si>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</si>
  <si>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</si>
  <si>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</si>
  <si>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</si>
  <si>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</si>
  <si>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</si>
  <si>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</si>
  <si>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</si>
  <si>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</si>
  <si>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</si>
  <si>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</si>
  <si>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</si>
  <si>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</si>
  <si>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</si>
  <si>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</si>
  <si>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</si>
  <si>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</si>
  <si>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</si>
  <si>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</si>
  <si>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</si>
  <si>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</si>
  <si>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</si>
  <si>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</si>
  <si>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</si>
  <si>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</si>
  <si>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</si>
  <si>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</si>
  <si>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</si>
  <si>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</si>
  <si>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</si>
  <si>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</si>
  <si>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</si>
  <si>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</si>
  <si>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</si>
  <si>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</si>
  <si>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</si>
  <si>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</si>
  <si>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</si>
  <si>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</si>
  <si>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</si>
  <si>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</si>
  <si>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</si>
  <si>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</si>
  <si>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</si>
  <si>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</si>
  <si>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</si>
  <si>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</si>
  <si>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</si>
  <si>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</si>
  <si>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</si>
  <si>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</si>
  <si>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</si>
  <si>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</si>
  <si>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</si>
  <si>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</si>
  <si>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</si>
  <si>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</si>
  <si>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</si>
  <si>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</si>
  <si>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</si>
  <si>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</si>
  <si>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</si>
  <si>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</si>
  <si>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</si>
  <si>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</si>
  <si>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</si>
  <si>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</si>
  <si>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</si>
  <si>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</si>
  <si>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</si>
  <si>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</si>
  <si>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</si>
  <si>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</si>
  <si>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</si>
  <si>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</si>
  <si>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</si>
  <si>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</si>
  <si>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</si>
  <si>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</si>
  <si>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</si>
  <si>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</si>
  <si>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</si>
  <si>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</si>
  <si>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</si>
  <si>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</si>
  <si>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</si>
  <si>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</si>
  <si>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</si>
  <si>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</si>
  <si>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</si>
  <si>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</si>
  <si>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</si>
  <si>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</si>
  <si>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</si>
  <si>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</si>
  <si>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</si>
  <si>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</si>
  <si>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</si>
  <si>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</si>
  <si>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</si>
  <si>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</si>
  <si>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</si>
  <si>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</si>
  <si>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</si>
  <si>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</si>
  <si>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</si>
  <si>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</si>
  <si>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</si>
  <si>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</si>
  <si>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</si>
  <si>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</si>
  <si>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</si>
  <si>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</si>
  <si>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</si>
  <si>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</si>
  <si>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</si>
  <si>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</si>
  <si>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</si>
  <si>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</si>
  <si>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</si>
  <si>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</si>
  <si>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</si>
  <si>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</si>
  <si>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</si>
  <si>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</si>
  <si>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</si>
  <si>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</si>
  <si>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</si>
  <si>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</si>
  <si>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</si>
  <si>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</si>
  <si>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</si>
  <si>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</si>
  <si>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</si>
  <si>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</si>
  <si>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</si>
  <si>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</si>
  <si>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</si>
  <si>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</si>
  <si>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</si>
  <si>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</si>
  <si>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</si>
  <si>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</si>
  <si>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</si>
  <si>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</si>
  <si>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</si>
  <si>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</si>
  <si>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</si>
  <si>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</si>
  <si>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</si>
  <si>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</si>
  <si>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</si>
  <si>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</si>
  <si>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</si>
  <si>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</si>
  <si>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</si>
  <si>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</si>
  <si>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</si>
  <si>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</si>
  <si>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</si>
  <si>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</si>
  <si>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</si>
  <si>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</si>
  <si>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</si>
  <si>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</si>
  <si>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</si>
  <si>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</si>
  <si>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</si>
  <si>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</si>
  <si>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</si>
  <si>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</si>
  <si>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</si>
  <si>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</si>
  <si>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</si>
  <si>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</si>
  <si>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</si>
  <si>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</si>
  <si>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</si>
  <si>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</si>
  <si>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</si>
  <si>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</si>
  <si>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</si>
  <si>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</si>
  <si>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</si>
  <si>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</si>
  <si>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</si>
  <si>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</si>
  <si>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</si>
  <si>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</si>
  <si>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</si>
  <si>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</si>
  <si>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</si>
  <si>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</si>
  <si>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</si>
  <si>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</si>
  <si>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</si>
  <si>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</si>
  <si>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</si>
  <si>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</si>
  <si>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</si>
  <si>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</si>
  <si>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</si>
  <si>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</si>
  <si>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</si>
  <si>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</si>
  <si>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</si>
  <si>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</si>
  <si>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</si>
  <si>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</si>
  <si>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</si>
  <si>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</si>
  <si>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</si>
  <si>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</si>
  <si>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</si>
  <si>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</si>
  <si>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</si>
  <si>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</si>
  <si>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</si>
  <si>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</si>
  <si>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</si>
  <si>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</si>
  <si>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</si>
  <si>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</si>
  <si>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</si>
  <si>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</si>
  <si>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</si>
  <si>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</si>
  <si>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</si>
  <si>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</si>
  <si>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</si>
  <si>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</si>
  <si>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</si>
  <si>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</si>
  <si>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</si>
  <si>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</si>
  <si>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</si>
  <si>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</si>
  <si>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</si>
  <si>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</si>
  <si>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</si>
  <si>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</si>
  <si>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</si>
  <si>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</si>
  <si>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</si>
  <si>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</si>
  <si>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</si>
  <si>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</si>
  <si>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</si>
  <si>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</si>
  <si>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</si>
  <si>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</si>
  <si>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</si>
  <si>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</si>
  <si>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</si>
  <si>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</si>
  <si>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</si>
  <si>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</si>
  <si>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</si>
  <si>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</si>
  <si>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</si>
  <si>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</si>
  <si>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</si>
  <si>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</si>
  <si>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</si>
  <si>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</si>
  <si>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</si>
  <si>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</si>
  <si>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</si>
  <si>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</si>
  <si>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</si>
  <si>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</si>
  <si>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</si>
  <si>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</si>
  <si>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</si>
  <si>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</si>
  <si>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</si>
  <si>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</si>
  <si>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</si>
  <si>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</si>
  <si>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</si>
  <si>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</si>
  <si>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</si>
  <si>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</si>
  <si>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</si>
  <si>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</si>
  <si>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</si>
  <si>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</si>
  <si>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</si>
  <si>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</si>
  <si>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</si>
  <si>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</si>
  <si>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</si>
  <si>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</si>
  <si>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</si>
  <si>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</si>
  <si>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</si>
  <si>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</si>
  <si>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</si>
  <si>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</si>
  <si>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</si>
  <si>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</si>
  <si>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</si>
  <si>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</si>
  <si>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</si>
  <si>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</si>
  <si>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</si>
  <si>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</si>
  <si>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</si>
  <si>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</si>
  <si>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</si>
  <si>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</si>
  <si>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</si>
  <si>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</si>
  <si>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</si>
  <si>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</si>
  <si>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</si>
  <si>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</si>
  <si>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</si>
  <si>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</si>
  <si>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</si>
  <si>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</si>
  <si>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</si>
  <si>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</si>
  <si>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</si>
  <si>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</si>
  <si>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</si>
  <si>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</si>
  <si>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</si>
  <si>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</si>
  <si>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</si>
  <si>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</si>
  <si>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</si>
  <si>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</si>
  <si>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</si>
  <si>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</si>
  <si>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</si>
  <si>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</si>
  <si>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</si>
  <si>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</si>
  <si>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</si>
  <si>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</si>
  <si>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</si>
  <si>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</si>
  <si>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</si>
  <si>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</si>
  <si>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</si>
  <si>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</si>
  <si>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</si>
  <si>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</si>
  <si>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</si>
  <si>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</si>
  <si>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</si>
  <si>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</si>
  <si>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</si>
  <si>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</si>
  <si>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</si>
  <si>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</si>
  <si>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</si>
  <si>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</si>
  <si>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</si>
  <si>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</si>
  <si>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</si>
  <si>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</si>
  <si>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</si>
  <si>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</si>
  <si>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</si>
  <si>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</si>
  <si>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</si>
  <si>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</si>
  <si>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</si>
  <si>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</si>
  <si>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</si>
  <si>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</si>
  <si>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</si>
  <si>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</si>
  <si>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</si>
  <si>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</si>
  <si>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</si>
  <si>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</si>
  <si>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</si>
  <si>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</si>
  <si>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</si>
  <si>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</si>
  <si>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</si>
  <si>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</si>
  <si>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</si>
  <si>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</si>
  <si>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</si>
  <si>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</si>
  <si>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</si>
  <si>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</si>
  <si>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</si>
  <si>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</si>
  <si>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</si>
  <si>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</si>
  <si>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</si>
  <si>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</si>
  <si>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</si>
  <si>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</si>
  <si>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</si>
  <si>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</si>
  <si>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</si>
  <si>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</si>
  <si>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</si>
  <si>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</si>
  <si>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</si>
  <si>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</si>
  <si>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</si>
  <si>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</si>
  <si>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</si>
  <si>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</si>
  <si>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</si>
  <si>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</si>
  <si>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</si>
  <si>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</si>
  <si>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</si>
  <si>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</si>
  <si>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</si>
  <si>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</si>
  <si>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</si>
  <si>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</si>
  <si>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</si>
  <si>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</si>
  <si>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</si>
  <si>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</si>
  <si>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</si>
  <si>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</si>
  <si>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</si>
  <si>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</si>
  <si>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</si>
  <si>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</si>
  <si>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</si>
  <si>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</si>
  <si>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</si>
  <si>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</si>
  <si>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</si>
  <si>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</si>
  <si>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</si>
  <si>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</si>
  <si>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</si>
  <si>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</si>
  <si>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</si>
  <si>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</si>
  <si>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</si>
  <si>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</si>
  <si>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</si>
  <si>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</si>
  <si>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</si>
  <si>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</si>
  <si>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</si>
  <si>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</si>
  <si>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</si>
  <si>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</si>
  <si>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</si>
  <si>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</si>
  <si>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</si>
  <si>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</si>
  <si>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</si>
  <si>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</si>
  <si>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</si>
  <si>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</si>
  <si>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</si>
  <si>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</si>
  <si>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</si>
  <si>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</si>
  <si>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</si>
  <si>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</si>
  <si>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</si>
  <si>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</si>
  <si>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</si>
  <si>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</si>
  <si>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</si>
  <si>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</si>
  <si>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</si>
  <si>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</si>
  <si>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</si>
  <si>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</si>
  <si>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</si>
  <si>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</si>
  <si>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</si>
  <si>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</si>
  <si>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</si>
  <si>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</si>
  <si>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</si>
  <si>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</si>
  <si>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</si>
  <si>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</si>
  <si>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</si>
  <si>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</si>
  <si>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</si>
  <si>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</si>
  <si>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</si>
  <si>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</si>
  <si>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</si>
  <si>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</si>
  <si>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</si>
  <si>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</si>
  <si>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</si>
  <si>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</si>
  <si>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</si>
  <si>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</si>
  <si>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</si>
  <si>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</si>
  <si>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</si>
  <si>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</si>
  <si>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</si>
  <si>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</si>
  <si>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</si>
  <si>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</si>
  <si>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</si>
  <si>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</si>
  <si>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</si>
  <si>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</si>
  <si>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</si>
  <si>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</si>
  <si>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</si>
  <si>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</si>
  <si>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</si>
  <si>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</si>
  <si>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</si>
  <si>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</si>
  <si>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</si>
  <si>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</si>
  <si>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</si>
  <si>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</si>
  <si>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</si>
  <si>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</si>
  <si>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</si>
  <si>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</si>
  <si>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</si>
  <si>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</si>
  <si>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</si>
  <si>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</si>
  <si>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</si>
  <si>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</si>
  <si>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</si>
  <si>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</si>
  <si>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</si>
  <si>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</si>
  <si>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</si>
  <si>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</si>
  <si>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</si>
  <si>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</si>
  <si>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</si>
  <si>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</si>
  <si>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</si>
  <si>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</si>
  <si>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</si>
  <si>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</si>
  <si>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</si>
  <si>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</si>
  <si>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</si>
  <si>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</si>
  <si>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</si>
  <si>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</si>
  <si>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</si>
  <si>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</si>
  <si>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</si>
  <si>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</si>
  <si>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</si>
  <si>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</si>
  <si>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</si>
  <si>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</si>
  <si>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</si>
  <si>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</si>
  <si>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</si>
  <si>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</si>
  <si>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</si>
  <si>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</si>
  <si>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</si>
  <si>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</si>
  <si>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</si>
  <si>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</si>
  <si>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</si>
  <si>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</si>
  <si>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</si>
  <si>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</si>
  <si>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</si>
  <si>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</si>
  <si>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</si>
  <si>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</si>
  <si>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</si>
  <si>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</si>
  <si>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</si>
  <si>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</si>
  <si>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</si>
  <si>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</si>
  <si>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</si>
  <si>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</si>
  <si>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</si>
  <si>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</si>
  <si>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</si>
  <si>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</si>
  <si>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</si>
  <si>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</si>
  <si>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</si>
  <si>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</si>
  <si>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</si>
  <si>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</si>
  <si>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</si>
  <si>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</si>
  <si>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</si>
  <si>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</si>
  <si>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</si>
  <si>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</si>
  <si>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</si>
  <si>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</si>
  <si>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</si>
  <si>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</si>
  <si>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</si>
  <si>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</si>
  <si>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</si>
  <si>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</si>
  <si>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</si>
  <si>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</si>
  <si>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</si>
  <si>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</si>
  <si>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</si>
  <si>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</si>
  <si>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</si>
  <si>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</si>
  <si>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</si>
  <si>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</si>
  <si>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</si>
  <si>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</si>
  <si>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</si>
  <si>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</si>
  <si>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</si>
  <si>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</si>
  <si>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</si>
  <si>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</si>
  <si>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</si>
  <si>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</si>
  <si>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</si>
  <si>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</si>
  <si>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</si>
  <si>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</si>
  <si>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</si>
  <si>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</si>
  <si>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</si>
  <si>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</si>
  <si>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</si>
  <si>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</si>
  <si>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</si>
  <si>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</si>
  <si>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</si>
  <si>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</si>
  <si>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</si>
  <si>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</si>
  <si>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</si>
  <si>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</si>
  <si>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</si>
  <si>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</si>
  <si>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</si>
  <si>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</si>
  <si>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</si>
  <si>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</si>
  <si>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</si>
  <si>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</si>
  <si>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</si>
  <si>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</si>
  <si>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</si>
  <si>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</si>
  <si>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</si>
  <si>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</si>
  <si>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</si>
  <si>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</si>
  <si>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</si>
  <si>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</si>
  <si>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</si>
  <si>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</si>
  <si>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</si>
  <si>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</si>
  <si>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</si>
  <si>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</si>
  <si>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</si>
  <si>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</si>
  <si>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</si>
  <si>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</si>
  <si>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</si>
  <si>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</si>
  <si>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</si>
  <si>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</si>
  <si>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</si>
  <si>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</si>
  <si>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</si>
  <si>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</si>
  <si>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</si>
  <si>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</si>
  <si>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</si>
  <si>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</si>
  <si>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</si>
  <si>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</si>
  <si>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</si>
  <si>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</si>
  <si>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</si>
  <si>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</si>
  <si>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</si>
  <si>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</si>
  <si>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</si>
  <si>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</si>
  <si>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</si>
  <si>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</si>
  <si>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</si>
  <si>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</si>
  <si>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</si>
  <si>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</si>
  <si>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</si>
  <si>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</si>
  <si>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</si>
  <si>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</si>
  <si>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</si>
  <si>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</si>
  <si>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</si>
  <si>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</si>
  <si>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</si>
  <si>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</si>
  <si>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</si>
  <si>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</si>
  <si>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</si>
  <si>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</si>
  <si>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</si>
  <si>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</si>
  <si>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</si>
  <si>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</si>
  <si>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</si>
  <si>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</si>
  <si>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</si>
  <si>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</si>
  <si>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</si>
  <si>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</si>
  <si>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</si>
  <si>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</si>
  <si>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</si>
  <si>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</si>
  <si>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</si>
  <si>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</si>
  <si>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</si>
  <si>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</si>
  <si>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</si>
  <si>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</si>
  <si>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</si>
  <si>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</si>
  <si>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</si>
  <si>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</si>
  <si>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</si>
  <si>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</si>
  <si>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</si>
  <si>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</si>
  <si>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</si>
  <si>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</si>
  <si>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</si>
  <si>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</si>
  <si>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</si>
  <si>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</si>
  <si>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</si>
  <si>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</si>
  <si>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</si>
  <si>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</si>
  <si>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</si>
  <si>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</si>
  <si>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</si>
  <si>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</si>
  <si>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</si>
  <si>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</si>
  <si>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</si>
  <si>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</si>
  <si>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</si>
  <si>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</si>
  <si>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</si>
  <si>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</si>
  <si>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</si>
  <si>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</si>
  <si>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</si>
  <si>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</si>
  <si>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</si>
  <si>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</si>
  <si>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</si>
  <si>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</si>
  <si>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</si>
  <si>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</si>
  <si>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</si>
  <si>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</si>
  <si>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</si>
  <si>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</si>
  <si>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</si>
  <si>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</si>
  <si>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</si>
  <si>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</si>
  <si>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</si>
  <si>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</si>
  <si>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</si>
  <si>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</si>
  <si>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</si>
  <si>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</si>
  <si>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</si>
  <si>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</si>
  <si>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</si>
  <si>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</si>
  <si>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</si>
  <si>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</si>
  <si>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</si>
  <si>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</si>
  <si>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</si>
  <si>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</si>
  <si>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</si>
  <si>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</si>
  <si>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</si>
  <si>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</si>
  <si>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</si>
  <si>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</si>
  <si>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</si>
  <si>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</si>
  <si>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</si>
  <si>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</si>
  <si>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</si>
  <si>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</si>
  <si>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</si>
  <si>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</si>
  <si>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</si>
  <si>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</si>
  <si>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</si>
  <si>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</si>
  <si>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</si>
  <si>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</si>
  <si>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</si>
  <si>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</si>
  <si>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</si>
  <si>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</si>
  <si>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</si>
  <si>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</si>
  <si>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</si>
  <si>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</si>
  <si>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</si>
  <si>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</si>
  <si>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</si>
  <si>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</si>
  <si>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</si>
  <si>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</si>
  <si>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</si>
  <si>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</si>
  <si>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</si>
  <si>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</si>
  <si>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</si>
  <si>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</si>
  <si>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</si>
  <si>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</si>
  <si>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</si>
  <si>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</si>
  <si>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</si>
  <si>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</si>
  <si>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</si>
  <si>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</si>
  <si>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</si>
  <si>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</si>
  <si>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</si>
  <si>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</si>
  <si>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</si>
  <si>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</si>
  <si>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</si>
  <si>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</si>
  <si>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</si>
  <si>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</si>
  <si>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</si>
  <si>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</si>
  <si>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</si>
  <si>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</si>
  <si>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</si>
  <si>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</si>
  <si>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</si>
  <si>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</si>
  <si>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</si>
  <si>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</si>
  <si>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</si>
  <si>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</si>
  <si>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</si>
  <si>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</si>
  <si>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</si>
  <si>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</si>
  <si>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</si>
  <si>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</si>
  <si>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</si>
  <si>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</si>
  <si>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</si>
  <si>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</si>
  <si>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</si>
  <si>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</si>
  <si>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</si>
  <si>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</si>
  <si>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</si>
  <si>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</si>
  <si>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</si>
  <si>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</si>
  <si>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</si>
  <si>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</si>
  <si>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</si>
  <si>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</si>
  <si>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</si>
  <si>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</si>
  <si>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</si>
  <si>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</si>
  <si>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</si>
  <si>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</si>
  <si>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</si>
  <si>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</si>
  <si>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</si>
  <si>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</si>
  <si>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</si>
  <si>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</si>
  <si>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</si>
  <si>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</si>
  <si>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</si>
  <si>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</si>
  <si>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</si>
  <si>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</si>
  <si>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</si>
  <si>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</si>
  <si>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</si>
  <si>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</si>
  <si>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</si>
  <si>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</si>
  <si>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</si>
  <si>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</si>
  <si>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</si>
  <si>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</si>
  <si>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</si>
  <si>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</si>
  <si>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</si>
  <si>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</si>
  <si>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</si>
  <si>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</si>
  <si>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</si>
  <si>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</si>
  <si>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</si>
  <si>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</si>
  <si>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</si>
  <si>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</si>
  <si>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</si>
  <si>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</si>
  <si>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</si>
  <si>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</si>
  <si>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</si>
  <si>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</si>
  <si>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</si>
  <si>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</si>
  <si>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</si>
  <si>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</si>
  <si>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</si>
  <si>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</si>
  <si>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</si>
  <si>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</si>
  <si>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</si>
  <si>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</si>
  <si>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</si>
  <si>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</si>
  <si>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</si>
  <si>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</si>
  <si>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</si>
  <si>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</si>
  <si>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</si>
  <si>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</si>
  <si>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</si>
  <si>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</si>
  <si>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</si>
  <si>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</si>
  <si>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</si>
  <si>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</si>
  <si>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</si>
  <si>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</si>
  <si>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</si>
  <si>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</si>
  <si>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</si>
  <si>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</si>
  <si>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</si>
  <si>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</si>
  <si>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</si>
  <si>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</si>
  <si>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</si>
  <si>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</si>
  <si>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</si>
  <si>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</si>
  <si>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</si>
  <si>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</si>
  <si>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</si>
  <si>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</si>
  <si>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</si>
  <si>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</si>
  <si>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</si>
  <si>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</si>
  <si>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</si>
  <si>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</si>
  <si>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</si>
  <si>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</si>
  <si>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</si>
  <si>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</si>
  <si>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</si>
  <si>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</si>
  <si>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</si>
  <si>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</si>
  <si>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</si>
  <si>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</si>
  <si>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</si>
  <si>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</si>
  <si>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</si>
  <si>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</si>
  <si>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</si>
  <si>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</si>
  <si>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</si>
  <si>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</si>
  <si>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</si>
  <si>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</si>
  <si>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</si>
  <si>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</si>
  <si>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</si>
  <si>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</si>
  <si>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</si>
  <si>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</si>
  <si>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</si>
  <si>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</si>
  <si>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</si>
  <si>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</si>
  <si>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</si>
  <si>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</si>
  <si>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</si>
  <si>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</si>
  <si>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</si>
  <si>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</si>
  <si>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</si>
  <si>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</si>
  <si>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</si>
  <si>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</si>
  <si>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</si>
  <si>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</si>
  <si>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</si>
  <si>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</si>
  <si>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</si>
  <si>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</si>
  <si>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</si>
  <si>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</si>
  <si>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</si>
  <si>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</si>
  <si>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</si>
  <si>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</si>
  <si>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</si>
  <si>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</si>
  <si>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</si>
  <si>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</si>
  <si>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</si>
  <si>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</si>
  <si>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</si>
  <si>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</si>
  <si>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</si>
  <si>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</si>
  <si>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</si>
  <si>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</si>
  <si>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</si>
  <si>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</si>
  <si>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</si>
  <si>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</si>
  <si>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</si>
  <si>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</si>
  <si>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</si>
  <si>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</si>
  <si>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</si>
  <si>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</si>
  <si>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</si>
  <si>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</si>
  <si>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</si>
  <si>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</si>
  <si>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</si>
  <si>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</si>
  <si>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</si>
  <si>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</si>
  <si>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</si>
  <si>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</si>
  <si>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</si>
  <si>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</si>
  <si>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</si>
  <si>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</si>
  <si>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</si>
  <si>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</si>
  <si>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</si>
  <si>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</si>
  <si>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</si>
  <si>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</si>
  <si>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</si>
  <si>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</si>
  <si>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</si>
  <si>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</si>
  <si>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</si>
  <si>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</si>
  <si>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</si>
  <si>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</si>
  <si>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</si>
  <si>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</si>
  <si>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</si>
  <si>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</si>
  <si>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</si>
  <si>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</si>
  <si>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</si>
  <si>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</si>
  <si>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</si>
  <si>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</si>
  <si>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</si>
  <si>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</si>
  <si>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</si>
  <si>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</si>
  <si>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</si>
  <si>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</si>
  <si>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</si>
  <si>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</si>
  <si>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</si>
  <si>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</si>
  <si>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</si>
  <si>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</si>
  <si>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</si>
  <si>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</si>
  <si>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</si>
  <si>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</si>
  <si>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</si>
  <si>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</si>
  <si>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</si>
  <si>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</si>
  <si>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</si>
  <si>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</si>
  <si>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</si>
  <si>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</si>
  <si>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</si>
  <si>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</si>
  <si>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</si>
  <si>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</si>
  <si>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</si>
  <si>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</si>
  <si>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</si>
  <si>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</si>
  <si>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</si>
  <si>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</si>
  <si>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</si>
  <si>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</si>
  <si>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</si>
  <si>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</si>
  <si>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</si>
  <si>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</si>
  <si>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</si>
  <si>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</si>
  <si>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</si>
  <si>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</si>
  <si>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</si>
  <si>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</si>
  <si>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</si>
  <si>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</si>
  <si>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</si>
  <si>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</si>
  <si>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</si>
  <si>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</si>
  <si>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</si>
  <si>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</si>
  <si>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</si>
  <si>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</si>
  <si>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</si>
  <si>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</si>
  <si>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</si>
  <si>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</si>
  <si>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</si>
  <si>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</si>
  <si>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</si>
  <si>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</si>
  <si>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</si>
  <si>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</si>
  <si>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</si>
  <si>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</si>
  <si>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</si>
  <si>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</si>
  <si>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</si>
  <si>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</si>
  <si>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</si>
  <si>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</si>
  <si>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</si>
  <si>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</si>
  <si>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</si>
  <si>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</si>
  <si>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</si>
  <si>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</si>
  <si>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</si>
  <si>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</si>
  <si>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</si>
  <si>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</si>
  <si>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</si>
  <si>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</si>
  <si>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</si>
  <si>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</si>
  <si>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</si>
  <si>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</si>
  <si>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</si>
  <si>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</si>
  <si>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</si>
  <si>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</si>
  <si>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</si>
  <si>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</si>
  <si>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</si>
  <si>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</si>
  <si>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</si>
  <si>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</si>
  <si>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</si>
  <si>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</si>
  <si>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</si>
  <si>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</si>
  <si>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</si>
  <si>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</si>
  <si>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</si>
  <si>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</si>
  <si>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</si>
  <si>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</si>
  <si>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</si>
  <si>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</si>
  <si>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</si>
  <si>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</si>
  <si>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</si>
  <si>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</si>
  <si>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</si>
  <si>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</si>
  <si>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</si>
  <si>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</si>
  <si>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</si>
  <si>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</si>
  <si>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</si>
  <si>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</si>
  <si>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</si>
  <si>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</si>
  <si>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</si>
  <si>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</si>
  <si>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</si>
  <si>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</si>
  <si>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</si>
  <si>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</si>
  <si>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</si>
  <si>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</si>
  <si>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</si>
  <si>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</si>
  <si>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</si>
  <si>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</si>
  <si>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</si>
  <si>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</si>
  <si>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</si>
  <si>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</si>
  <si>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</si>
  <si>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</si>
  <si>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</si>
  <si>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</si>
  <si>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</si>
  <si>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</si>
  <si>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</si>
  <si>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</si>
  <si>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</si>
  <si>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</si>
  <si>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</si>
  <si>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</si>
  <si>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</si>
  <si>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</si>
  <si>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</si>
  <si>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</si>
  <si>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</si>
  <si>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</si>
  <si>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</si>
  <si>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</si>
  <si>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</si>
  <si>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</si>
  <si>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</si>
  <si>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</si>
  <si>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</si>
  <si>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</si>
  <si>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</si>
  <si>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</si>
  <si>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</si>
  <si>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</si>
  <si>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</si>
  <si>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</si>
  <si>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</si>
  <si>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</si>
  <si>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</si>
  <si>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</si>
  <si>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</si>
  <si>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</si>
  <si>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</si>
  <si>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</si>
  <si>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</si>
  <si>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</si>
  <si>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</si>
  <si>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</si>
  <si>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</si>
  <si>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</si>
  <si>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</si>
  <si>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</si>
  <si>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</si>
  <si>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</si>
  <si>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</si>
  <si>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</si>
  <si>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</si>
  <si>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</si>
  <si>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</si>
  <si>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</si>
  <si>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</si>
  <si>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</si>
  <si>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</si>
  <si>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</si>
  <si>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</si>
  <si>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</si>
  <si>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</si>
  <si>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</si>
  <si>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</si>
  <si>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</si>
  <si>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</si>
  <si>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</si>
  <si>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</si>
  <si>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</si>
  <si>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</si>
  <si>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</si>
  <si>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</si>
  <si>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</si>
  <si>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</si>
  <si>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</si>
  <si>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</si>
  <si>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</si>
  <si>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</si>
  <si>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</si>
  <si>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</si>
  <si>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</si>
  <si>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</si>
  <si>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</si>
  <si>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</si>
  <si>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</si>
  <si>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</si>
  <si>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</si>
  <si>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</si>
  <si>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</si>
  <si>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</si>
  <si>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</si>
  <si>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</si>
  <si>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</si>
  <si>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</si>
  <si>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</si>
  <si>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</si>
  <si>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</si>
  <si>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</si>
  <si>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</si>
  <si>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</si>
  <si>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</si>
  <si>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</si>
  <si>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</si>
  <si>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</si>
  <si>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</si>
  <si>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</si>
  <si>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</si>
  <si>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</si>
  <si>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</si>
  <si>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</si>
  <si>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</si>
  <si>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</si>
  <si>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</si>
  <si>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</si>
  <si>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</si>
  <si>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</si>
  <si>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</si>
  <si>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</si>
  <si>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</si>
  <si>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</si>
  <si>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</si>
  <si>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</si>
  <si>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</si>
  <si>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</si>
  <si>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</si>
  <si>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</si>
  <si>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</si>
  <si>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</si>
  <si>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</si>
  <si>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</si>
  <si>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</si>
  <si>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</si>
  <si>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</si>
  <si>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</si>
  <si>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</si>
  <si>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</si>
  <si>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</si>
  <si>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</si>
  <si>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</si>
  <si>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</si>
  <si>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</si>
  <si>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</si>
  <si>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</si>
  <si>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</si>
  <si>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</si>
  <si>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</si>
  <si>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</si>
  <si>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</si>
  <si>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</si>
  <si>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</si>
  <si>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</si>
  <si>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</si>
  <si>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</si>
  <si>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</si>
  <si>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</si>
  <si>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</si>
  <si>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</si>
  <si>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</si>
  <si>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</si>
  <si>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</si>
  <si>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</si>
  <si>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</si>
  <si>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</si>
  <si>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</si>
  <si>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</si>
  <si>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</si>
  <si>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</si>
  <si>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</si>
  <si>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</si>
  <si>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</si>
  <si>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</si>
  <si>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</si>
  <si>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</si>
  <si>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</si>
  <si>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</si>
  <si>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</si>
  <si>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</si>
  <si>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</si>
  <si>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</si>
  <si>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</si>
  <si>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</si>
  <si>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</si>
  <si>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</si>
  <si>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</si>
  <si>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</si>
  <si>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</si>
  <si>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</si>
  <si>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</si>
  <si>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</si>
  <si>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</si>
  <si>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</si>
  <si>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</si>
  <si>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</si>
  <si>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</si>
  <si>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</si>
  <si>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</si>
  <si>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</si>
  <si>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</si>
  <si>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</si>
  <si>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</si>
  <si>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</si>
  <si>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</si>
  <si>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</si>
  <si>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</si>
  <si>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</si>
  <si>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</si>
  <si>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</si>
  <si>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</si>
  <si>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</si>
  <si>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</si>
  <si>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</si>
  <si>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</si>
  <si>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</si>
  <si>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</si>
  <si>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</si>
  <si>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</si>
  <si>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</si>
  <si>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</si>
  <si>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</si>
  <si>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</si>
  <si>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</si>
  <si>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</si>
  <si>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</si>
  <si>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</si>
  <si>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</si>
  <si>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</si>
  <si>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</si>
  <si>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</si>
  <si>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</si>
  <si>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</si>
  <si>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</si>
  <si>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</si>
  <si>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</si>
  <si>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</si>
  <si>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</si>
  <si>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</si>
  <si>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</si>
  <si>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</si>
  <si>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</si>
  <si>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</si>
  <si>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</si>
  <si>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</si>
  <si>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</si>
  <si>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</si>
  <si>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</si>
  <si>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</si>
  <si>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</si>
  <si>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</si>
  <si>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</si>
  <si>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</si>
  <si>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</si>
  <si>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</si>
  <si>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</si>
  <si>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</si>
  <si>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</si>
  <si>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</si>
  <si>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</si>
  <si>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</si>
  <si>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</si>
  <si>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</si>
  <si>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</si>
  <si>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</si>
  <si>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</si>
  <si>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</si>
  <si>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</si>
  <si>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</si>
  <si>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</si>
  <si>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</si>
  <si>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</si>
  <si>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</si>
  <si>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</si>
  <si>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</si>
  <si>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</si>
  <si>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</si>
  <si>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</si>
  <si>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</si>
  <si>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</si>
  <si>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</si>
  <si>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</si>
  <si>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</si>
  <si>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</si>
  <si>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</si>
  <si>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</si>
  <si>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</si>
  <si>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</si>
  <si>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</si>
  <si>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</si>
  <si>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</si>
  <si>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</si>
  <si>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</si>
  <si>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</si>
  <si>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</si>
  <si>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</si>
  <si>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</si>
  <si>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</si>
  <si>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</si>
  <si>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</si>
  <si>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</si>
  <si>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</si>
  <si>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</si>
  <si>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</si>
  <si>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</si>
  <si>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</si>
  <si>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</si>
  <si>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</si>
  <si>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</si>
  <si>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</si>
  <si>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</si>
  <si>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</si>
  <si>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</si>
  <si>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</si>
  <si>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</si>
  <si>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</si>
  <si>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</si>
  <si>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</si>
  <si>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</si>
  <si>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</si>
  <si>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</si>
  <si>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</si>
  <si>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</si>
  <si>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</si>
  <si>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</si>
  <si>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</si>
  <si>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</si>
  <si>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</si>
  <si>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</si>
  <si>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</si>
  <si>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</si>
  <si>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</si>
  <si>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</si>
  <si>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</si>
  <si>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</si>
  <si>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</si>
  <si>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</si>
  <si>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</si>
  <si>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</si>
  <si>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</si>
  <si>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</si>
  <si>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</si>
  <si>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</si>
  <si>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</si>
  <si>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</si>
  <si>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</si>
  <si>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</si>
  <si>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</si>
  <si>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</si>
  <si>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</si>
  <si>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</si>
  <si>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</si>
  <si>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</si>
  <si>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</si>
  <si>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</si>
  <si>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</si>
  <si>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</si>
  <si>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</si>
  <si>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</si>
  <si>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</si>
  <si>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</si>
  <si>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</si>
  <si>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</si>
  <si>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</si>
  <si>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</si>
  <si>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</si>
  <si>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</si>
  <si>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</si>
  <si>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</si>
  <si>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</si>
  <si>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</si>
  <si>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</si>
  <si>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</si>
  <si>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</si>
  <si>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</si>
  <si>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</si>
  <si>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</si>
  <si>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</si>
  <si>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</si>
  <si>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</si>
  <si>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</si>
  <si>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</si>
  <si>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</si>
  <si>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</si>
  <si>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</si>
  <si>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</si>
  <si>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</si>
  <si>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</si>
  <si>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</si>
  <si>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</si>
  <si>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</si>
  <si>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</si>
  <si>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</si>
  <si>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</si>
  <si>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</si>
  <si>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</si>
  <si>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</si>
  <si>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</si>
  <si>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</si>
  <si>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</si>
  <si>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</si>
  <si>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</si>
  <si>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</si>
  <si>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</si>
  <si>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</si>
  <si>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</si>
  <si>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</si>
  <si>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</si>
  <si>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</si>
  <si>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</si>
  <si>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</si>
  <si>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</si>
  <si>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</si>
  <si>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</si>
  <si>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</si>
  <si>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</si>
  <si>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</si>
  <si>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</si>
  <si>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</si>
  <si>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</si>
  <si>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</si>
  <si>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</si>
  <si>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</si>
  <si>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</si>
  <si>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</si>
  <si>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</si>
  <si>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</si>
  <si>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</si>
  <si>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</si>
  <si>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</si>
  <si>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</si>
  <si>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</si>
  <si>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</si>
  <si>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</si>
  <si>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</si>
  <si>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</si>
  <si>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</si>
  <si>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</si>
  <si>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</si>
  <si>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</si>
  <si>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</si>
  <si>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</si>
  <si>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</si>
  <si>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</si>
  <si>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</si>
  <si>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</si>
  <si>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</si>
  <si>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</si>
  <si>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</si>
  <si>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</si>
  <si>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</si>
  <si>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</si>
  <si>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</si>
  <si>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</si>
  <si>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</si>
  <si>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</si>
  <si>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</si>
  <si>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</si>
  <si>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</si>
  <si>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</si>
  <si>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</si>
  <si>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</si>
  <si>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</si>
  <si>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</si>
  <si>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</si>
  <si>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</si>
  <si>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</si>
  <si>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</si>
  <si>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</si>
  <si>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</si>
  <si>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</si>
  <si>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</si>
  <si>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</si>
  <si>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</si>
  <si>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</si>
  <si>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</si>
  <si>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</si>
  <si>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</si>
  <si>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</si>
  <si>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</si>
  <si>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</si>
  <si>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</si>
  <si>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</si>
  <si>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</si>
  <si>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</si>
  <si>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</si>
  <si>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</si>
  <si>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</si>
  <si>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</si>
  <si>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</si>
  <si>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</si>
  <si>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</si>
  <si>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</si>
  <si>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</si>
  <si>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</si>
  <si>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</si>
  <si>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</si>
  <si>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</si>
  <si>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</si>
  <si>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</si>
  <si>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</si>
  <si>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</si>
  <si>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</si>
  <si>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</si>
  <si>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</si>
  <si>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</si>
  <si>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</si>
  <si>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</si>
  <si>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</si>
  <si>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</si>
  <si>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</si>
  <si>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</si>
  <si>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</si>
  <si>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</si>
  <si>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</si>
  <si>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</si>
  <si>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</si>
  <si>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</si>
  <si>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</si>
  <si>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</si>
  <si>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</si>
  <si>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</si>
  <si>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</si>
  <si>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</si>
  <si>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</si>
  <si>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</si>
  <si>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</si>
  <si>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</si>
  <si>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</si>
  <si>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</si>
  <si>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</si>
  <si>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</si>
  <si>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</si>
  <si>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</si>
  <si>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</si>
  <si>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</si>
  <si>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</si>
  <si>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</si>
  <si>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</si>
  <si>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</si>
  <si>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</si>
  <si>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</si>
  <si>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</si>
  <si>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</si>
  <si>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</si>
  <si>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</si>
  <si>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</si>
  <si>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</si>
  <si>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</si>
  <si>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</si>
  <si>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</si>
  <si>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</si>
  <si>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</si>
  <si>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</si>
  <si>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</si>
  <si>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</si>
  <si>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</si>
  <si>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</si>
  <si>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</si>
  <si>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</si>
  <si>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</si>
  <si>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</si>
  <si>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</si>
  <si>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</si>
  <si>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</si>
  <si>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</si>
  <si>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</si>
  <si>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</si>
  <si>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</si>
  <si>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</si>
  <si>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</si>
  <si>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</si>
  <si>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</si>
  <si>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</si>
  <si>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</si>
  <si>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</si>
  <si>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</si>
  <si>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</si>
  <si>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</si>
  <si>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</si>
  <si>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</si>
  <si>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</si>
  <si>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</si>
  <si>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</si>
  <si>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</si>
  <si>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</si>
  <si>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</si>
  <si>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</si>
  <si>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</si>
  <si>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</si>
  <si>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</si>
  <si>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</si>
  <si>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</si>
  <si>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</si>
  <si>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</si>
  <si>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</si>
  <si>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</si>
  <si>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</si>
  <si>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</si>
  <si>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</si>
  <si>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</si>
  <si>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</si>
  <si>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</si>
  <si>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</si>
  <si>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</si>
  <si>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</si>
  <si>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</si>
  <si>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</si>
  <si>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</si>
  <si>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</si>
  <si>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</si>
  <si>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</si>
  <si>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</si>
  <si>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</si>
  <si>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</si>
  <si>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</si>
  <si>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</si>
  <si>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</si>
  <si>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</si>
  <si>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</si>
  <si>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</si>
  <si>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</si>
  <si>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</si>
  <si>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</si>
  <si>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</si>
  <si>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</si>
  <si>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</si>
  <si>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</si>
  <si>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</si>
  <si>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</si>
  <si>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</si>
  <si>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</si>
  <si>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</si>
  <si>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</si>
  <si>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</si>
  <si>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</si>
  <si>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</si>
  <si>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</si>
  <si>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</si>
  <si>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</si>
  <si>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</si>
  <si>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</si>
  <si>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</si>
  <si>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</si>
  <si>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</si>
  <si>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</si>
  <si>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</si>
  <si>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</si>
  <si>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</si>
  <si>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</si>
  <si>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</si>
  <si>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</si>
  <si>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</si>
  <si>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</si>
  <si>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</si>
  <si>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</si>
  <si>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</si>
  <si>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</si>
  <si>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</si>
  <si>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</si>
  <si>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</si>
  <si>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</si>
  <si>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</si>
  <si>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</si>
  <si>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</si>
  <si>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</si>
  <si>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</si>
  <si>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</si>
  <si>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</si>
  <si>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</si>
  <si>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</si>
  <si>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</si>
  <si>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</si>
  <si>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</si>
  <si>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</si>
  <si>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</si>
  <si>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</si>
  <si>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</si>
  <si>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</si>
  <si>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</si>
  <si>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</si>
  <si>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</si>
  <si>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</si>
  <si>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</si>
  <si>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</si>
  <si>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</si>
  <si>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</si>
  <si>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</si>
  <si>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</si>
  <si>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</si>
  <si>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</si>
  <si>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</si>
  <si>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</si>
  <si>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</si>
  <si>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</si>
  <si>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</si>
  <si>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</si>
  <si>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</si>
  <si>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</si>
  <si>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</si>
  <si>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</si>
  <si>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</si>
  <si>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</si>
  <si>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</si>
  <si>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</si>
  <si>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</si>
  <si>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</si>
  <si>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</si>
  <si>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</si>
  <si>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</si>
  <si>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</si>
  <si>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</si>
  <si>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</si>
  <si>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</si>
  <si>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</si>
  <si>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</si>
  <si>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</si>
  <si>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</si>
  <si>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</si>
  <si>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</si>
  <si>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</si>
  <si>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</si>
  <si>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</si>
  <si>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</si>
  <si>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</si>
  <si>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</si>
  <si>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</si>
  <si>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</si>
  <si>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</si>
  <si>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</si>
  <si>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</si>
  <si>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</si>
  <si>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</si>
  <si>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</si>
  <si>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</si>
  <si>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</si>
  <si>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</si>
  <si>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</si>
  <si>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</si>
  <si>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</si>
  <si>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</si>
  <si>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</si>
  <si>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</si>
  <si>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</si>
  <si>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</si>
  <si>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</si>
  <si>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</si>
  <si>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</si>
  <si>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</si>
  <si>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</si>
  <si>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</si>
  <si>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</si>
  <si>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</si>
  <si>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</si>
  <si>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</si>
  <si>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</si>
  <si>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</si>
  <si>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</si>
  <si>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</si>
  <si>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</si>
  <si>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</si>
  <si>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</si>
  <si>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</si>
  <si>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</si>
  <si>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</si>
  <si>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</si>
  <si>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</si>
  <si>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</si>
  <si>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</si>
  <si>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</si>
  <si>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</si>
  <si>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</si>
  <si>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</si>
  <si>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</si>
  <si>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</si>
  <si>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</si>
  <si>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</si>
  <si>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</si>
  <si>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</si>
  <si>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</si>
  <si>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</si>
  <si>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</si>
  <si>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</si>
  <si>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</si>
  <si>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</si>
  <si>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</si>
  <si>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</si>
  <si>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</si>
  <si>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</si>
  <si>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</si>
  <si>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</si>
  <si>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</si>
  <si>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</si>
  <si>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</si>
  <si>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</si>
  <si>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</si>
  <si>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</si>
  <si>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</si>
  <si>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</si>
  <si>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</si>
  <si>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</si>
  <si>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</si>
  <si>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</si>
  <si>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</si>
  <si>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</si>
  <si>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</si>
  <si>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</si>
  <si>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</si>
  <si>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</si>
  <si>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</si>
  <si>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</si>
  <si>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</si>
  <si>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</si>
  <si>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</si>
  <si>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</si>
  <si>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</si>
  <si>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</si>
  <si>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</si>
  <si>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</si>
  <si>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</si>
  <si>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</si>
  <si>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</si>
  <si>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</si>
  <si>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</si>
  <si>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</si>
  <si>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</si>
  <si>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</si>
  <si>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</si>
  <si>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</si>
  <si>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</si>
  <si>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</si>
  <si>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</si>
  <si>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</si>
  <si>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</si>
  <si>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</si>
  <si>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</si>
  <si>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</si>
  <si>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</si>
  <si>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</si>
  <si>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</si>
  <si>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</si>
  <si>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</si>
  <si>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</si>
  <si>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</si>
  <si>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</si>
  <si>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</si>
  <si>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</si>
  <si>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</si>
  <si>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</si>
  <si>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</si>
  <si>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</si>
  <si>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</si>
  <si>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</si>
  <si>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</si>
  <si>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</si>
  <si>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</si>
  <si>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</si>
  <si>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</si>
  <si>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</si>
  <si>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</si>
  <si>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</si>
  <si>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</si>
  <si>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</si>
  <si>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</si>
  <si>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</si>
  <si>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</si>
  <si>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</si>
  <si>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</si>
  <si>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</si>
  <si>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</si>
  <si>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</si>
  <si>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</si>
  <si>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</si>
  <si>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</si>
  <si>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</si>
  <si>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</si>
  <si>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</si>
  <si>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</si>
  <si>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</si>
  <si>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</si>
  <si>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</si>
  <si>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</si>
  <si>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</si>
  <si>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</si>
  <si>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</si>
  <si>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</si>
  <si>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</si>
  <si>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</si>
  <si>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</si>
  <si>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</si>
  <si>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</si>
  <si>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</si>
  <si>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</si>
  <si>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</si>
  <si>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</si>
  <si>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</si>
  <si>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</si>
  <si>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</si>
  <si>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</si>
  <si>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</si>
  <si>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</si>
  <si>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</si>
  <si>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</si>
  <si>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</si>
  <si>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</si>
  <si>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</si>
  <si>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</si>
  <si>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</si>
  <si>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</si>
  <si>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</si>
  <si>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</si>
  <si>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</si>
  <si>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</si>
  <si>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</si>
  <si>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</si>
  <si>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</si>
  <si>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</si>
  <si>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</si>
  <si>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</si>
  <si>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</si>
  <si>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</si>
  <si>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</si>
  <si>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</si>
  <si>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</si>
  <si>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</si>
  <si>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</si>
  <si>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</si>
  <si>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</si>
  <si>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</si>
  <si>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</si>
  <si>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</si>
  <si>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</si>
  <si>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</si>
  <si>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</si>
  <si>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</si>
  <si>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</si>
  <si>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</si>
  <si>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</si>
  <si>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</si>
  <si>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</si>
  <si>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</si>
  <si>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</si>
  <si>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</si>
  <si>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</si>
  <si>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</si>
  <si>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</si>
  <si>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</si>
  <si>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</si>
  <si>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</si>
  <si>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</si>
  <si>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</si>
  <si>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</si>
  <si>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</si>
  <si>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</si>
  <si>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</si>
  <si>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</si>
  <si>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</si>
  <si>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</si>
  <si>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</si>
  <si>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</si>
  <si>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</si>
  <si>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</si>
  <si>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</si>
  <si>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</si>
  <si>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</si>
  <si>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</si>
  <si>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</si>
  <si>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</si>
  <si>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</si>
  <si>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</si>
  <si>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</si>
  <si>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</si>
  <si>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</si>
  <si>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</si>
  <si>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</si>
  <si>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</si>
  <si>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</si>
  <si>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</si>
  <si>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</si>
  <si>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</si>
  <si>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</si>
  <si>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</si>
  <si>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</si>
  <si>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</si>
  <si>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</si>
  <si>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</si>
  <si>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</si>
  <si>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</si>
  <si>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</si>
  <si>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</si>
  <si>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</si>
  <si>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</si>
  <si>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</si>
  <si>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</si>
  <si>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</si>
  <si>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</si>
  <si>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</si>
  <si>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</si>
  <si>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</si>
  <si>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</si>
  <si>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</si>
  <si>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</si>
  <si>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</si>
  <si>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</si>
  <si>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</si>
  <si>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</si>
  <si>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</si>
  <si>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</si>
  <si>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</si>
  <si>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</si>
  <si>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</si>
  <si>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</si>
  <si>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</si>
  <si>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</si>
  <si>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</si>
  <si>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</si>
  <si>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</si>
  <si>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</si>
  <si>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</si>
  <si>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</si>
  <si>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</si>
  <si>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</si>
  <si>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</si>
  <si>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</si>
  <si>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</si>
  <si>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</si>
  <si>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</si>
  <si>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</si>
  <si>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</si>
  <si>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</si>
  <si>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</si>
  <si>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</si>
  <si>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</si>
  <si>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</si>
  <si>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</si>
  <si>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</si>
  <si>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</si>
  <si>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</si>
  <si>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</si>
  <si>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</si>
  <si>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</si>
  <si>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</si>
  <si>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</si>
  <si>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</si>
  <si>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</si>
  <si>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</si>
  <si>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</si>
  <si>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</si>
  <si>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</si>
  <si>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</si>
  <si>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</si>
  <si>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</si>
  <si>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</si>
  <si>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</si>
  <si>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</si>
  <si>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</si>
  <si>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</si>
  <si>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</si>
  <si>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</si>
  <si>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</si>
  <si>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</si>
  <si>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</si>
  <si>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</si>
  <si>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</si>
  <si>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</si>
  <si>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</si>
  <si>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</si>
  <si>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</si>
  <si>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</si>
  <si>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</si>
  <si>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</si>
  <si>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</si>
  <si>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</si>
  <si>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</si>
  <si>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</si>
  <si>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</si>
  <si>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</si>
  <si>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</si>
  <si>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</si>
  <si>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</si>
  <si>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</si>
  <si>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</si>
  <si>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</si>
  <si>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</si>
  <si>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</si>
  <si>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</si>
  <si>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</si>
  <si>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</si>
  <si>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</si>
  <si>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</si>
  <si>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</si>
  <si>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</si>
  <si>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</si>
  <si>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</si>
  <si>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</si>
  <si>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</si>
  <si>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</si>
  <si>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</si>
  <si>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</si>
  <si>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</si>
  <si>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</si>
  <si>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</si>
  <si>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</si>
  <si>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</si>
  <si>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</si>
  <si>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</si>
  <si>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</si>
  <si>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</si>
  <si>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</si>
  <si>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</si>
  <si>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</si>
  <si>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</si>
  <si>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</si>
  <si>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</si>
  <si>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</si>
  <si>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</si>
  <si>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</si>
  <si>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</si>
  <si>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</si>
  <si>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</si>
  <si>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</si>
  <si>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</si>
  <si>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</si>
  <si>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</si>
  <si>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</si>
  <si>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</si>
  <si>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</si>
  <si>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</si>
  <si>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</si>
  <si>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</si>
  <si>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</si>
  <si>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</si>
  <si>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</si>
  <si>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</si>
  <si>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</si>
  <si>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</si>
  <si>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</si>
  <si>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</si>
  <si>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</si>
  <si>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</si>
  <si>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</si>
  <si>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</si>
  <si>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</si>
  <si>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</si>
  <si>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</si>
  <si>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</si>
  <si>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</si>
  <si>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</si>
  <si>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</si>
  <si>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</si>
  <si>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</si>
  <si>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</si>
  <si>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</si>
  <si>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</si>
  <si>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</si>
  <si>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</si>
  <si>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</si>
  <si>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</si>
  <si>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</si>
  <si>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</si>
  <si>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</si>
  <si>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</si>
  <si>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</si>
  <si>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</si>
  <si>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</si>
  <si>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</si>
  <si>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</si>
  <si>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</si>
  <si>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</si>
  <si>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</si>
  <si>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</si>
  <si>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</si>
  <si>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</si>
  <si>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</si>
  <si>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</si>
  <si>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</si>
  <si>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</si>
  <si>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</si>
  <si>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</si>
  <si>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</si>
  <si>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</si>
  <si>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</si>
  <si>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</si>
  <si>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</si>
  <si>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</si>
  <si>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</si>
  <si>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</si>
  <si>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</si>
  <si>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</si>
  <si>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</si>
  <si>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</si>
  <si>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</si>
  <si>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</si>
  <si>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</si>
  <si>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</si>
  <si>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</si>
  <si>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</si>
  <si>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</si>
  <si>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</si>
  <si>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</si>
  <si>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</si>
  <si>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</si>
  <si>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</si>
  <si>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</si>
  <si>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</si>
  <si>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</si>
  <si>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</si>
  <si>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</si>
  <si>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</si>
  <si>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</si>
  <si>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</si>
  <si>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</si>
  <si>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</si>
  <si>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</si>
  <si>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</si>
  <si>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</si>
  <si>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</si>
  <si>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</si>
  <si>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</si>
  <si>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</si>
  <si>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</si>
  <si>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</si>
  <si>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</si>
  <si>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</si>
  <si>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</si>
  <si>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</si>
  <si>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</si>
  <si>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</si>
  <si>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</si>
  <si>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</si>
  <si>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</si>
  <si>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</si>
  <si>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</si>
  <si>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</si>
  <si>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</si>
  <si>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</si>
  <si>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</si>
  <si>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</si>
  <si>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</si>
  <si>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</si>
  <si>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</si>
  <si>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</si>
  <si>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</si>
  <si>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</si>
  <si>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</si>
  <si>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</si>
  <si>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</si>
  <si>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</si>
  <si>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</si>
  <si>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</si>
  <si>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</si>
  <si>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</si>
  <si>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</si>
  <si>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</si>
  <si>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</si>
  <si>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</si>
  <si>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</si>
  <si>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</si>
  <si>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</si>
  <si>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</si>
  <si>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</si>
  <si>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</si>
  <si>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</si>
  <si>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</si>
  <si>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</si>
  <si>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</si>
  <si>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</si>
  <si>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</si>
  <si>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</si>
  <si>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</si>
  <si>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</si>
  <si>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</si>
  <si>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</si>
  <si>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</si>
  <si>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</si>
  <si>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</si>
  <si>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</si>
  <si>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</si>
  <si>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</si>
  <si>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</si>
  <si>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</si>
  <si>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</si>
  <si>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</si>
  <si>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</si>
  <si>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</si>
  <si>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</si>
  <si>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</si>
  <si>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</si>
  <si>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</si>
  <si>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</si>
  <si>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</si>
  <si>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</si>
  <si>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</si>
  <si>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</si>
  <si>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</si>
  <si>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</si>
  <si>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</si>
  <si>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</si>
  <si>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</si>
  <si>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</si>
  <si>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</si>
  <si>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</si>
  <si>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</si>
  <si>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</si>
  <si>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</si>
  <si>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</si>
  <si>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</si>
  <si>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</si>
  <si>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</si>
  <si>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</si>
  <si>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</si>
  <si>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</si>
  <si>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</si>
  <si>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</si>
  <si>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</si>
  <si>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</si>
  <si>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</si>
  <si>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</si>
  <si>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</si>
  <si>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</si>
  <si>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</si>
  <si>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</si>
  <si>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</si>
  <si>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</si>
  <si>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</si>
  <si>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</si>
  <si>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</si>
  <si>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</si>
  <si>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</si>
  <si>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</si>
  <si>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</si>
  <si>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</si>
  <si>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</si>
  <si>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</si>
  <si>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</si>
  <si>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</si>
  <si>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</si>
  <si>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</si>
  <si>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</si>
  <si>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</si>
  <si>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</si>
  <si>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</si>
  <si>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</si>
  <si>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</si>
  <si>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</si>
  <si>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</si>
  <si>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</si>
  <si>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</si>
  <si>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</si>
  <si>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</si>
  <si>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</si>
  <si>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</si>
  <si>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</si>
  <si>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</si>
  <si>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</si>
  <si>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</si>
  <si>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</si>
  <si>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</si>
  <si>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</si>
  <si>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</si>
  <si>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</si>
  <si>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</si>
  <si>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</si>
  <si>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</si>
  <si>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</si>
  <si>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</si>
  <si>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</si>
  <si>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</si>
  <si>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</si>
  <si>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</si>
  <si>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</si>
  <si>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</si>
  <si>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</si>
  <si>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</si>
  <si>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</si>
  <si>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</si>
  <si>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</si>
  <si>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</si>
  <si>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</si>
  <si>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</si>
  <si>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</si>
  <si>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</si>
  <si>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</si>
  <si>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</si>
  <si>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</si>
  <si>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</si>
  <si>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</si>
  <si>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</si>
  <si>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</si>
  <si>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</si>
  <si>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</si>
  <si>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</si>
  <si>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</si>
  <si>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</si>
  <si>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</si>
  <si>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</si>
  <si>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</si>
  <si>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</si>
  <si>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</si>
  <si>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</si>
  <si>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</si>
  <si>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</si>
  <si>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</si>
  <si>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</si>
  <si>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</si>
  <si>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</si>
  <si>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</si>
  <si>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</si>
  <si>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</si>
  <si>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</si>
  <si>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</si>
  <si>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</si>
  <si>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</si>
  <si>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</si>
  <si>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</si>
  <si>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</si>
  <si>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</si>
  <si>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</si>
  <si>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</si>
  <si>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</si>
  <si>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</si>
  <si>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</si>
  <si>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</si>
  <si>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</si>
  <si>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</si>
  <si>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</si>
  <si>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</si>
  <si>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</si>
  <si>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</si>
  <si>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</si>
  <si>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</si>
  <si>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</si>
  <si>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</si>
  <si>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</si>
  <si>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</si>
  <si>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</si>
  <si>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</si>
  <si>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</si>
  <si>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</si>
  <si>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</si>
  <si>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</si>
  <si>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</si>
  <si>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</si>
  <si>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</si>
  <si>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</si>
  <si>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</si>
  <si>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</si>
  <si>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</si>
  <si>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</si>
  <si>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</si>
  <si>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</si>
  <si>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</si>
  <si>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</si>
  <si>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</si>
  <si>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</si>
  <si>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</si>
  <si>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</si>
  <si>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</si>
  <si>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</si>
  <si>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</si>
  <si>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</si>
  <si>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</si>
  <si>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</si>
  <si>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</si>
  <si>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</si>
  <si>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</si>
  <si>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</si>
  <si>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</si>
  <si>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</si>
  <si>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</si>
  <si>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</si>
  <si>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</si>
  <si>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</si>
  <si>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</si>
  <si>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</si>
  <si>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</si>
  <si>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</si>
  <si>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</si>
  <si>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</si>
  <si>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</si>
  <si>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</si>
  <si>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</si>
  <si>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</si>
  <si>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</si>
  <si>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</si>
  <si>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</si>
  <si>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</si>
  <si>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</si>
  <si>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</si>
  <si>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</si>
  <si>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</si>
  <si>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</si>
  <si>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</si>
  <si>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</si>
  <si>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</si>
  <si>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</si>
  <si>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</si>
  <si>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</si>
  <si>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</si>
  <si>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</si>
  <si>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</si>
  <si>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</si>
  <si>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</si>
  <si>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</si>
  <si>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</si>
  <si>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</si>
  <si>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</si>
  <si>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</si>
  <si>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</si>
  <si>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</si>
  <si>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</si>
  <si>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</si>
  <si>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</si>
  <si>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</si>
  <si>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</si>
  <si>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</si>
  <si>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</si>
  <si>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</si>
  <si>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</si>
  <si>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</si>
  <si>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</si>
  <si>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</si>
  <si>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</si>
  <si>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</si>
  <si>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</si>
  <si>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</si>
  <si>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</si>
  <si>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</si>
  <si>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</si>
  <si>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</si>
  <si>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</si>
  <si>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</si>
  <si>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</si>
  <si>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</si>
  <si>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</si>
  <si>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</si>
  <si>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</si>
  <si>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</si>
  <si>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</si>
  <si>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</si>
  <si>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</si>
  <si>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</si>
  <si>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</si>
  <si>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</si>
  <si>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</si>
  <si>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</si>
  <si>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</si>
  <si>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</si>
  <si>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</si>
  <si>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</si>
  <si>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</si>
  <si>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</si>
  <si>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</si>
  <si>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</si>
  <si>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</si>
  <si>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</si>
  <si>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</si>
  <si>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</si>
  <si>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</si>
  <si>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</si>
  <si>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</si>
  <si>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</si>
  <si>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</si>
  <si>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</si>
  <si>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</si>
  <si>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</si>
  <si>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</si>
  <si>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</si>
  <si>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</si>
  <si>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</si>
  <si>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</si>
  <si>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</si>
  <si>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</si>
  <si>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</si>
  <si>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</si>
  <si>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</si>
  <si>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</si>
  <si>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</si>
  <si>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</si>
  <si>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</si>
  <si>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</si>
  <si>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</si>
  <si>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</si>
  <si>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</si>
  <si>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</si>
  <si>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</si>
  <si>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</si>
  <si>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</si>
  <si>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</si>
  <si>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</si>
  <si>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</si>
  <si>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</si>
  <si>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</si>
  <si>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</si>
  <si>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</si>
  <si>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</si>
  <si>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</si>
  <si>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</si>
  <si>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</si>
  <si>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</si>
  <si>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</si>
  <si>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</si>
  <si>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</si>
  <si>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</si>
  <si>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</si>
  <si>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</si>
  <si>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</si>
  <si>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</si>
  <si>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</si>
  <si>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</si>
  <si>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</si>
  <si>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</si>
  <si>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</si>
  <si>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</si>
  <si>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</si>
  <si>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</si>
  <si>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</si>
  <si>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</si>
  <si>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</si>
  <si>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</si>
  <si>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</si>
  <si>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</si>
  <si>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</si>
  <si>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</si>
  <si>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</si>
  <si>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</si>
  <si>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</si>
  <si>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</si>
  <si>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</si>
  <si>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</si>
  <si>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</si>
  <si>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</si>
  <si>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</si>
  <si>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</si>
  <si>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</si>
  <si>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</si>
  <si>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</si>
  <si>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</si>
  <si>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</si>
  <si>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</si>
  <si>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</si>
  <si>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</si>
  <si>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</si>
  <si>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</si>
  <si>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</si>
  <si>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</si>
  <si>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</si>
  <si>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</si>
  <si>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</si>
  <si>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</si>
  <si>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</si>
  <si>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</si>
  <si>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</si>
  <si>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</si>
  <si>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</si>
  <si>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</si>
  <si>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</si>
  <si>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</si>
  <si>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</si>
  <si>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</si>
  <si>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</si>
  <si>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</si>
  <si>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</si>
  <si>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</si>
  <si>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</si>
  <si>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</si>
  <si>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</si>
  <si>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</si>
  <si>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</si>
  <si>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</si>
  <si>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</si>
  <si>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</si>
  <si>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</si>
  <si>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</si>
  <si>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</si>
  <si>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</si>
  <si>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</si>
  <si>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</si>
  <si>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</si>
  <si>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</si>
  <si>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</si>
  <si>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</si>
  <si>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</si>
  <si>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</si>
  <si>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</si>
  <si>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</si>
  <si>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</si>
  <si>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</si>
  <si>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</si>
  <si>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</si>
  <si>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</si>
  <si>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</si>
  <si>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</si>
  <si>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</si>
  <si>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</si>
  <si>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</si>
  <si>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</si>
  <si>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</si>
  <si>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</si>
  <si>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</si>
  <si>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</si>
  <si>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</si>
  <si>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</si>
  <si>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</si>
  <si>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</si>
  <si>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</si>
  <si>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</si>
  <si>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</si>
  <si>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</si>
  <si>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</si>
  <si>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</si>
  <si>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</si>
  <si>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</si>
  <si>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</si>
  <si>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</si>
  <si>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</si>
  <si>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</si>
  <si>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</si>
  <si>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</si>
  <si>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</si>
  <si>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</si>
  <si>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</si>
  <si>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</si>
  <si>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</si>
  <si>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</si>
  <si>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</si>
  <si>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</si>
  <si>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</si>
  <si>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</si>
  <si>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</si>
  <si>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</si>
  <si>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</si>
  <si>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</si>
  <si>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</si>
  <si>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</si>
  <si>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</si>
  <si>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</si>
  <si>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</si>
  <si>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</si>
  <si>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</si>
  <si>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</si>
  <si>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</si>
  <si>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</si>
  <si>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</si>
  <si>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</si>
  <si>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</si>
  <si>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</si>
  <si>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</si>
  <si>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</si>
  <si>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</si>
  <si>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</si>
  <si>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</si>
  <si>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</si>
  <si>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</si>
  <si>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</si>
  <si>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</si>
  <si>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</si>
  <si>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</si>
  <si>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</si>
  <si>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</si>
  <si>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</si>
  <si>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</si>
  <si>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</si>
  <si>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</si>
  <si>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</si>
  <si>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</si>
  <si>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</si>
  <si>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</si>
  <si>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</si>
  <si>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</si>
  <si>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</si>
  <si>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</si>
  <si>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</si>
  <si>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</si>
  <si>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</si>
  <si>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</si>
  <si>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</si>
  <si>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</si>
  <si>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</si>
  <si>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</si>
  <si>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</si>
  <si>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</si>
  <si>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</si>
  <si>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</si>
  <si>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</si>
  <si>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</si>
  <si>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</si>
  <si>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</si>
  <si>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</si>
  <si>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</si>
  <si>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</si>
  <si>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</si>
  <si>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</si>
  <si>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</si>
  <si>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</si>
  <si>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</si>
  <si>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</si>
  <si>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</si>
  <si>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</si>
  <si>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</si>
  <si>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</si>
  <si>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</si>
  <si>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</si>
  <si>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</si>
  <si>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</si>
  <si>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</si>
  <si>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</si>
  <si>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</si>
  <si>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</si>
  <si>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</si>
  <si>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</si>
  <si>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</si>
  <si>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</si>
  <si>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</si>
  <si>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</si>
  <si>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</si>
  <si>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</si>
  <si>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</si>
  <si>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</si>
  <si>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</si>
  <si>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</si>
  <si>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</si>
  <si>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</si>
  <si>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</si>
  <si>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</si>
  <si>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</si>
  <si>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</si>
  <si>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</si>
  <si>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</si>
  <si>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</si>
  <si>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</si>
  <si>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</si>
  <si>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</si>
  <si>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</si>
  <si>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</si>
  <si>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</si>
  <si>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</si>
  <si>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</si>
  <si>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</si>
  <si>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</si>
  <si>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</si>
  <si>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</si>
  <si>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</si>
  <si>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</si>
  <si>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</si>
  <si>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</si>
  <si>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</si>
  <si>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</si>
  <si>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</si>
  <si>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</si>
  <si>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</si>
  <si>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</si>
  <si>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</si>
  <si>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</si>
  <si>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</si>
  <si>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</si>
  <si>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</si>
  <si>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</si>
  <si>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</si>
  <si>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</si>
  <si>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</si>
  <si>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</si>
  <si>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</si>
  <si>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</si>
  <si>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</si>
  <si>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</si>
  <si>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</si>
  <si>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</si>
  <si>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</si>
  <si>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</si>
  <si>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</si>
  <si>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</si>
  <si>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</si>
  <si>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</si>
  <si>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</si>
  <si>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</si>
  <si>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</si>
  <si>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</si>
  <si>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</si>
  <si>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</si>
  <si>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</si>
  <si>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</si>
  <si>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</si>
  <si>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</si>
  <si>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</si>
  <si>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</si>
  <si>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</si>
  <si>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</si>
  <si>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</si>
  <si>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</si>
  <si>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</si>
  <si>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</si>
  <si>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</si>
  <si>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</si>
  <si>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</si>
  <si>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</si>
  <si>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</si>
  <si>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</si>
  <si>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</si>
  <si>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</si>
  <si>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</si>
  <si>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</si>
  <si>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</si>
  <si>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</si>
  <si>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</si>
  <si>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</si>
  <si>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</si>
  <si>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</si>
  <si>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</si>
  <si>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</si>
  <si>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</si>
  <si>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</si>
  <si>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</si>
  <si>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</si>
  <si>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</si>
  <si>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</si>
  <si>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</si>
  <si>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</si>
  <si>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</si>
  <si>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</si>
  <si>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</si>
  <si>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</si>
  <si>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</si>
  <si>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</si>
  <si>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</si>
  <si>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</si>
  <si>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</si>
  <si>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</si>
  <si>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</si>
  <si>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</si>
  <si>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</si>
  <si>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</si>
  <si>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</si>
  <si>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</si>
  <si>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</si>
  <si>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</si>
  <si>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</si>
  <si>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</si>
  <si>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</si>
  <si>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</si>
  <si>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</si>
  <si>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</si>
  <si>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</si>
  <si>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</si>
  <si>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</si>
  <si>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</si>
  <si>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</si>
  <si>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</si>
  <si>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</si>
  <si>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</si>
  <si>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</si>
  <si>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</si>
  <si>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</si>
  <si>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</si>
  <si>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</si>
  <si>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</si>
  <si>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</si>
  <si>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</si>
  <si>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</si>
  <si>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</si>
  <si>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</si>
  <si>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</si>
  <si>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</si>
  <si>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</si>
  <si>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</si>
  <si>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</si>
  <si>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</si>
  <si>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</si>
  <si>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</si>
  <si>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</si>
  <si>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</si>
  <si>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</si>
  <si>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</si>
  <si>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</si>
  <si>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</si>
  <si>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</si>
  <si>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</si>
  <si>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</si>
  <si>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</si>
  <si>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</si>
  <si>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</si>
  <si>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</si>
  <si>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</si>
  <si>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</si>
  <si>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</si>
  <si>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</si>
  <si>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</si>
  <si>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</si>
  <si>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</si>
  <si>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</si>
  <si>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</si>
  <si>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</si>
  <si>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</si>
  <si>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</si>
  <si>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</si>
  <si>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</si>
  <si>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</si>
  <si>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</si>
  <si>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</si>
  <si>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</si>
  <si>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</si>
  <si>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</si>
  <si>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</si>
  <si>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</si>
  <si>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</si>
  <si>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</si>
  <si>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</si>
  <si>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</si>
  <si>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</si>
  <si>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</si>
  <si>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</si>
  <si>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</si>
  <si>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</si>
  <si>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</si>
  <si>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</si>
  <si>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</si>
  <si>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</si>
  <si>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</si>
  <si>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</si>
  <si>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</si>
  <si>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</si>
  <si>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</si>
  <si>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</si>
  <si>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</si>
  <si>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</si>
  <si>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</si>
  <si>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</si>
  <si>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</si>
  <si>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</si>
  <si>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</si>
  <si>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</si>
  <si>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</si>
  <si>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</si>
  <si>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</si>
  <si>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</si>
  <si>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</si>
  <si>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</si>
  <si>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</si>
  <si>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</si>
  <si>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</si>
  <si>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</si>
  <si>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</si>
  <si>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</si>
  <si>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</si>
  <si>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</si>
  <si>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</si>
  <si>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</si>
  <si>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</si>
  <si>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</si>
  <si>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</si>
  <si>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</si>
  <si>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</si>
  <si>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</si>
  <si>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</si>
  <si>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</si>
  <si>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</si>
  <si>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</si>
  <si>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</si>
  <si>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</si>
  <si>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</si>
  <si>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</si>
  <si>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</si>
  <si>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</si>
  <si>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</si>
  <si>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</si>
  <si>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</si>
  <si>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</si>
  <si>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</si>
  <si>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</si>
  <si>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</si>
  <si>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</si>
  <si>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</si>
  <si>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</si>
  <si>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</si>
  <si>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</si>
  <si>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</si>
  <si>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</si>
  <si>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</si>
  <si>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</si>
  <si>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</si>
  <si>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</si>
  <si>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</si>
  <si>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</si>
  <si>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</si>
  <si>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</si>
  <si>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</si>
  <si>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</si>
  <si>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</si>
  <si>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</si>
  <si>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</si>
  <si>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</si>
  <si>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</si>
  <si>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</si>
  <si>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</si>
  <si>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</si>
  <si>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</si>
  <si>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</si>
  <si>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</si>
  <si>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</si>
  <si>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</si>
  <si>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</si>
  <si>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</si>
  <si>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</si>
  <si>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</si>
  <si>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</si>
  <si>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</si>
  <si>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</si>
  <si>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</si>
  <si>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</si>
  <si>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</si>
  <si>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</si>
  <si>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</si>
  <si>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</si>
  <si>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</si>
  <si>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</si>
  <si>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</si>
  <si>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</si>
  <si>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</si>
  <si>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</si>
  <si>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</si>
  <si>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</si>
  <si>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</si>
  <si>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</si>
  <si>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</si>
  <si>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</si>
  <si>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</si>
  <si>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</si>
  <si>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</si>
  <si>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</si>
  <si>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</si>
  <si>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</si>
  <si>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</si>
  <si>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</si>
  <si>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</si>
  <si>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</si>
  <si>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</si>
  <si>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</si>
  <si>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</si>
  <si>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</si>
  <si>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</si>
  <si>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</si>
  <si>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</si>
  <si>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</si>
  <si>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</si>
  <si>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</si>
  <si>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</si>
  <si>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</si>
  <si>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</si>
  <si>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</si>
  <si>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</si>
  <si>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</si>
  <si>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</si>
  <si>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</si>
  <si>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</si>
  <si>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</si>
  <si>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</si>
  <si>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</si>
  <si>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</si>
  <si>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</si>
  <si>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</si>
  <si>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</si>
  <si>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</si>
  <si>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</si>
  <si>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</si>
  <si>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</si>
  <si>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</si>
  <si>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</si>
  <si>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</si>
  <si>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</si>
  <si>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</si>
  <si>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</si>
  <si>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</si>
  <si>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</si>
  <si>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</si>
  <si>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</si>
  <si>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</si>
  <si>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</si>
  <si>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</si>
  <si>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</si>
  <si>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</si>
  <si>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</si>
  <si>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</si>
  <si>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</si>
  <si>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</si>
  <si>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</si>
  <si>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</si>
  <si>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</si>
  <si>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</si>
  <si>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</si>
  <si>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</si>
  <si>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</si>
  <si>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</si>
  <si>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</si>
  <si>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</si>
  <si>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</si>
  <si>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</si>
  <si>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</si>
  <si>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</si>
  <si>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</si>
  <si>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</si>
  <si>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</si>
  <si>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</si>
  <si>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</si>
  <si>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</si>
  <si>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</si>
  <si>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</si>
  <si>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</si>
  <si>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</si>
  <si>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</si>
  <si>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</si>
  <si>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</si>
  <si>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</si>
  <si>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</si>
  <si>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</si>
  <si>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</si>
  <si>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</si>
  <si>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</si>
  <si>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</si>
  <si>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</si>
  <si>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</si>
  <si>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</si>
  <si>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</si>
  <si>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</si>
  <si>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</si>
  <si>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</si>
  <si>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</si>
  <si>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</si>
  <si>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</si>
  <si>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</si>
  <si>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</si>
  <si>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</si>
  <si>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</si>
  <si>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</si>
  <si>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</si>
  <si>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</si>
  <si>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</si>
  <si>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</si>
  <si>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</si>
  <si>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</si>
  <si>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</si>
  <si>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</si>
  <si>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</si>
  <si>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</si>
  <si>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</si>
  <si>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</si>
  <si>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</si>
  <si>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</si>
  <si>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</si>
  <si>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</si>
  <si>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</si>
  <si>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</si>
  <si>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</si>
  <si>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</si>
  <si>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</si>
  <si>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</si>
  <si>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</si>
  <si>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</si>
  <si>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</si>
  <si>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</si>
  <si>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</si>
  <si>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</si>
  <si>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</si>
  <si>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</si>
  <si>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</si>
  <si>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</si>
  <si>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</si>
  <si>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</si>
  <si>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</si>
  <si>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</si>
  <si>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</si>
  <si>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</si>
  <si>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</si>
  <si>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</si>
  <si>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</si>
  <si>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</si>
  <si>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</si>
  <si>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</si>
  <si>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</si>
  <si>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</si>
  <si>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</si>
  <si>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</si>
  <si>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</si>
  <si>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</si>
  <si>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</si>
  <si>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</si>
  <si>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</si>
  <si>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</si>
  <si>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</si>
  <si>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</si>
  <si>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</si>
  <si>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</si>
  <si>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</si>
  <si>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</si>
  <si>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</si>
  <si>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</si>
  <si>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</si>
  <si>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</si>
  <si>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</si>
  <si>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</si>
  <si>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</si>
  <si>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</si>
  <si>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</si>
  <si>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</si>
  <si>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</si>
  <si>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</si>
  <si>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</si>
  <si>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</si>
  <si>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</si>
  <si>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</si>
  <si>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</si>
  <si>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</si>
  <si>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</si>
  <si>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</si>
  <si>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</si>
  <si>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</si>
  <si>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</si>
  <si>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</si>
  <si>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</si>
  <si>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</si>
  <si>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</si>
  <si>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</si>
  <si>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</si>
  <si>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</si>
  <si>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</si>
  <si>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</si>
  <si>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</si>
  <si>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</si>
  <si>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</si>
  <si>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</si>
  <si>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</si>
  <si>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</si>
  <si>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</si>
  <si>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</si>
  <si>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</si>
  <si>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</si>
  <si>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</si>
  <si>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</si>
  <si>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</si>
  <si>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</si>
  <si>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</si>
  <si>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</si>
  <si>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</si>
  <si>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</si>
  <si>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</si>
  <si>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</si>
  <si>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</si>
  <si>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</si>
  <si>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</si>
  <si>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</si>
  <si>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</si>
  <si>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</si>
  <si>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</si>
  <si>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</si>
  <si>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</si>
  <si>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</si>
  <si>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</si>
  <si>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</si>
  <si>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</si>
  <si>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</si>
  <si>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</si>
  <si>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</si>
  <si>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</si>
  <si>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</si>
  <si>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</si>
  <si>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</si>
  <si>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</si>
  <si>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</si>
  <si>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</si>
  <si>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</si>
  <si>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</si>
  <si>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</si>
  <si>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</si>
  <si>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</si>
  <si>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</si>
  <si>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</si>
  <si>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</si>
  <si>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</si>
  <si>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</si>
  <si>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</si>
  <si>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</si>
  <si>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</si>
  <si>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</si>
  <si>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</si>
  <si>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</si>
  <si>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</si>
  <si>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</si>
  <si>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</si>
  <si>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</si>
  <si>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</si>
  <si>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</si>
  <si>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</si>
  <si>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</si>
  <si>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</si>
  <si>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</si>
  <si>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</si>
  <si>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</si>
  <si>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</si>
  <si>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</si>
  <si>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</si>
  <si>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</si>
  <si>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</si>
  <si>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</si>
  <si>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</si>
  <si>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</si>
  <si>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</si>
  <si>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</si>
  <si>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</si>
  <si>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</si>
  <si>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</si>
  <si>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</si>
  <si>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</si>
  <si>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</si>
  <si>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</si>
  <si>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</si>
  <si>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</si>
  <si>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</si>
  <si>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</si>
  <si>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</si>
  <si>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</si>
  <si>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</si>
  <si>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</si>
  <si>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</si>
  <si>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</si>
  <si>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</si>
  <si>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</si>
  <si>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</si>
  <si>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</si>
  <si>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</si>
  <si>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</si>
  <si>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</si>
  <si>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</si>
  <si>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</si>
  <si>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</si>
  <si>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</si>
  <si>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</si>
  <si>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</si>
  <si>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</si>
  <si>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</si>
  <si>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</si>
  <si>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</si>
  <si>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</si>
  <si>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</si>
  <si>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</si>
  <si>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</si>
  <si>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</si>
  <si>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</si>
  <si>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</si>
  <si>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</si>
  <si>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</si>
  <si>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</si>
  <si>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</si>
  <si>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</si>
  <si>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</si>
  <si>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</si>
  <si>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</si>
  <si>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</si>
  <si>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</si>
  <si>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</si>
  <si>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</si>
  <si>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</si>
  <si>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</si>
  <si>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</si>
  <si>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</si>
  <si>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</si>
  <si>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</si>
  <si>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</si>
  <si>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</si>
  <si>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</si>
  <si>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</si>
  <si>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</si>
  <si>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</si>
  <si>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</si>
  <si>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</si>
  <si>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</si>
  <si>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</si>
  <si>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</si>
  <si>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</si>
  <si>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</si>
  <si>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</si>
  <si>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</si>
  <si>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</si>
  <si>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</si>
  <si>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</si>
  <si>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</si>
  <si>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</si>
  <si>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</si>
  <si>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</si>
  <si>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</si>
  <si>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</si>
  <si>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</si>
  <si>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</si>
  <si>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</si>
  <si>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</si>
  <si>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</si>
  <si>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</si>
  <si>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</si>
  <si>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</si>
  <si>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</si>
  <si>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</si>
  <si>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</si>
  <si>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</si>
  <si>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</si>
  <si>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</si>
  <si>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</si>
  <si>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</si>
  <si>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</si>
  <si>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</si>
  <si>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</si>
  <si>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</si>
  <si>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</si>
  <si>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</si>
  <si>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</si>
  <si>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</si>
  <si>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</si>
  <si>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</si>
  <si>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</si>
  <si>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</si>
  <si>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</si>
  <si>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</si>
  <si>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</si>
  <si>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</si>
  <si>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</si>
  <si>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</si>
  <si>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</si>
  <si>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</si>
  <si>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</si>
  <si>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</si>
  <si>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</si>
  <si>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</si>
  <si>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</si>
  <si>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</si>
  <si>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</si>
  <si>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</si>
  <si>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</si>
  <si>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</si>
  <si>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</si>
  <si>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</si>
  <si>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</si>
  <si>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</si>
  <si>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</si>
  <si>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</si>
  <si>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</si>
  <si>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</si>
  <si>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</si>
  <si>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</si>
  <si>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</si>
  <si>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</si>
  <si>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</si>
  <si>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</si>
  <si>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</si>
  <si>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</si>
  <si>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</si>
  <si>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</si>
  <si>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</si>
  <si>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</si>
  <si>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</si>
  <si>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</si>
  <si>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</si>
  <si>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</si>
  <si>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</si>
  <si>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</si>
  <si>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</si>
  <si>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</si>
  <si>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</si>
  <si>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</si>
  <si>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</si>
  <si>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</si>
  <si>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</si>
  <si>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</si>
  <si>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</si>
  <si>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</si>
  <si>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</si>
  <si>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</si>
  <si>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</si>
  <si>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</si>
  <si>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</si>
  <si>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</si>
  <si>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</si>
  <si>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</si>
  <si>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</si>
  <si>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</si>
  <si>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</si>
  <si>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</si>
  <si>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</si>
  <si>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</si>
  <si>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</si>
  <si>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</si>
  <si>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</si>
  <si>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</si>
  <si>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</si>
  <si>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</si>
  <si>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</si>
  <si>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</si>
  <si>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</si>
  <si>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</si>
  <si>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</si>
  <si>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</si>
  <si>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</si>
  <si>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</si>
  <si>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</si>
  <si>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</si>
  <si>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</si>
  <si>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</si>
  <si>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</si>
  <si>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</si>
  <si>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</si>
  <si>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</si>
  <si>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</si>
  <si>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</si>
  <si>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</si>
  <si>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</si>
  <si>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</si>
  <si>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</si>
  <si>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</si>
  <si>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</si>
  <si>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</si>
  <si>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</si>
  <si>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</si>
  <si>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</si>
  <si>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</si>
  <si>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</si>
  <si>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</si>
  <si>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</si>
  <si>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</si>
  <si>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</si>
  <si>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</si>
  <si>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</si>
  <si>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</si>
  <si>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</si>
  <si>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</si>
  <si>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</si>
  <si>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</si>
  <si>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</si>
  <si>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</si>
  <si>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</si>
  <si>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</si>
  <si>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</si>
  <si>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</si>
  <si>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</si>
  <si>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</si>
  <si>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</si>
  <si>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</si>
  <si>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</si>
  <si>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</si>
  <si>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</si>
  <si>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</si>
  <si>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</si>
  <si>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</si>
  <si>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</si>
  <si>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</si>
  <si>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</si>
  <si>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</si>
  <si>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</si>
  <si>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</si>
  <si>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</si>
  <si>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</si>
  <si>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</si>
  <si>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</si>
  <si>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</si>
  <si>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</si>
  <si>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</si>
  <si>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</si>
  <si>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</si>
  <si>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</si>
  <si>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</si>
  <si>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</si>
  <si>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</si>
  <si>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</si>
  <si>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</si>
  <si>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</si>
  <si>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</si>
  <si>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</si>
  <si>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</si>
  <si>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</si>
  <si>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</si>
  <si>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</si>
  <si>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</si>
  <si>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</si>
  <si>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</si>
  <si>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</si>
  <si>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</si>
  <si>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</si>
  <si>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</si>
  <si>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</si>
  <si>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</si>
  <si>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</si>
  <si>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</si>
  <si>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</si>
  <si>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</si>
  <si>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</si>
  <si>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</si>
  <si>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</si>
  <si>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</si>
  <si>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</si>
  <si>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</si>
  <si>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</si>
  <si>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</si>
  <si>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</si>
  <si>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</si>
  <si>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</si>
  <si>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</si>
  <si>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</si>
  <si>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</si>
  <si>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</si>
  <si>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</si>
  <si>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</si>
  <si>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</si>
  <si>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</si>
  <si>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</si>
  <si>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</si>
  <si>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</si>
  <si>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</si>
  <si>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</si>
  <si>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</si>
  <si>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</si>
  <si>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</si>
  <si>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</si>
  <si>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</si>
  <si>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</si>
  <si>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</si>
  <si>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</si>
  <si>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</si>
  <si>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</si>
  <si>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</si>
  <si>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</si>
  <si>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</si>
  <si>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</si>
  <si>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</si>
  <si>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</si>
  <si>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</si>
  <si>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</si>
  <si>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</si>
  <si>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</si>
  <si>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</si>
  <si>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</si>
  <si>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</si>
  <si>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</si>
  <si>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</si>
  <si>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</si>
  <si>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</si>
  <si>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</si>
  <si>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</si>
  <si>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</si>
  <si>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</si>
  <si>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</si>
  <si>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</si>
  <si>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</si>
  <si>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</si>
  <si>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</si>
  <si>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</si>
  <si>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</si>
  <si>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</si>
  <si>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</si>
  <si>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</si>
  <si>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</si>
  <si>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</si>
  <si>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</si>
  <si>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</si>
  <si>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</si>
  <si>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</si>
  <si>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</si>
  <si>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</si>
  <si>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</si>
  <si>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</si>
  <si>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</si>
  <si>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</si>
  <si>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</si>
  <si>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</si>
  <si>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</si>
  <si>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</si>
  <si>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</si>
  <si>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</si>
  <si>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</si>
  <si>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</si>
  <si>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</si>
  <si>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</si>
  <si>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</si>
  <si>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</si>
  <si>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</si>
  <si>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</si>
  <si>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</si>
  <si>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</si>
  <si>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</si>
  <si>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</si>
  <si>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</si>
  <si>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</si>
  <si>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</si>
  <si>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</si>
  <si>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</si>
  <si>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</si>
  <si>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</si>
  <si>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</si>
  <si>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</si>
  <si>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</si>
  <si>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</si>
  <si>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</si>
  <si>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</si>
  <si>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</si>
  <si>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</si>
  <si>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</si>
  <si>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</si>
  <si>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</si>
  <si>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</si>
  <si>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</si>
  <si>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</si>
  <si>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</si>
  <si>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</si>
  <si>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</si>
  <si>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</si>
  <si>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</si>
  <si>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</si>
  <si>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</si>
  <si>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</si>
  <si>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</si>
  <si>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</si>
  <si>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</si>
  <si>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</si>
  <si>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</si>
  <si>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</si>
  <si>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</si>
  <si>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</si>
  <si>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</si>
  <si>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</si>
  <si>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</si>
  <si>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</si>
  <si>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</si>
  <si>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</si>
  <si>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</si>
  <si>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</si>
  <si>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</si>
  <si>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</si>
  <si>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</si>
  <si>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</si>
  <si>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</si>
  <si>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</si>
  <si>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</si>
  <si>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</si>
  <si>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</si>
  <si>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</si>
  <si>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</si>
  <si>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</si>
  <si>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</si>
  <si>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</si>
  <si>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</si>
  <si>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</si>
  <si>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</si>
  <si>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</si>
  <si>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</si>
  <si>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</si>
  <si>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</si>
  <si>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</si>
  <si>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</si>
  <si>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</si>
  <si>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</si>
  <si>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</si>
  <si>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</si>
  <si>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</si>
  <si>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</si>
  <si>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</si>
  <si>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</si>
  <si>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</si>
  <si>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</si>
  <si>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</si>
  <si>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</si>
  <si>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</si>
  <si>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</si>
  <si>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</si>
  <si>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</si>
  <si>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</si>
  <si>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</si>
  <si>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</si>
  <si>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</si>
  <si>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</si>
  <si>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</si>
  <si>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</si>
  <si>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</si>
  <si>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</si>
  <si>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</si>
  <si>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</si>
  <si>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</si>
  <si>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</si>
  <si>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</si>
  <si>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</si>
  <si>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</si>
  <si>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</si>
  <si>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</si>
  <si>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</si>
  <si>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</si>
  <si>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</si>
  <si>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</si>
  <si>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</si>
  <si>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</si>
  <si>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</si>
  <si>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</si>
  <si>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</si>
  <si>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</si>
  <si>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</si>
  <si>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</si>
  <si>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</si>
  <si>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</si>
  <si>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</si>
  <si>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</si>
  <si>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</si>
  <si>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</si>
  <si>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</si>
  <si>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</si>
  <si>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</si>
  <si>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</si>
  <si>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</si>
  <si>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</si>
  <si>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</si>
  <si>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</si>
  <si>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</si>
  <si>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</si>
  <si>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</si>
  <si>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</si>
  <si>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</si>
  <si>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</si>
  <si>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</si>
  <si>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</si>
  <si>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</si>
  <si>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</si>
  <si>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</si>
  <si>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</si>
  <si>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</si>
  <si>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</si>
  <si>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</si>
  <si>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</si>
  <si>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</si>
  <si>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</si>
  <si>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</si>
  <si>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</si>
  <si>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</si>
  <si>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</si>
  <si>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</si>
  <si>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</si>
  <si>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</si>
  <si>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</si>
  <si>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</si>
  <si>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</si>
  <si>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</si>
  <si>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</si>
  <si>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</si>
  <si>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</si>
  <si>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</si>
  <si>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</si>
  <si>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</si>
  <si>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</si>
  <si>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</si>
  <si>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</si>
  <si>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</si>
  <si>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</si>
  <si>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</si>
  <si>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</si>
  <si>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</si>
  <si>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</si>
  <si>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</si>
  <si>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</si>
  <si>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</si>
  <si>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</si>
  <si>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</si>
  <si>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</si>
  <si>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</si>
  <si>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</si>
  <si>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</si>
  <si>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</si>
  <si>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</si>
  <si>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</si>
  <si>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</si>
  <si>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</si>
  <si>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</si>
  <si>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</si>
  <si>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</si>
  <si>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</si>
  <si>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</si>
  <si>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</si>
  <si>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</si>
  <si>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</si>
  <si>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</si>
  <si>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</si>
  <si>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</si>
  <si>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</si>
  <si>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</si>
  <si>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</si>
  <si>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</si>
  <si>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</si>
  <si>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</si>
  <si>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</si>
  <si>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</si>
  <si>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</si>
  <si>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</si>
  <si>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</si>
  <si>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</si>
  <si>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</si>
  <si>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</si>
  <si>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</si>
  <si>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</si>
  <si>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</si>
  <si>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</si>
  <si>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</si>
  <si>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</si>
  <si>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</si>
  <si>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</si>
  <si>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</si>
  <si>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</si>
  <si>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</si>
  <si>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</si>
  <si>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</si>
  <si>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</si>
  <si>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</si>
  <si>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</si>
  <si>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</si>
  <si>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</si>
  <si>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</si>
  <si>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</si>
  <si>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</si>
  <si>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</si>
  <si>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</si>
  <si>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</si>
  <si>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</si>
  <si>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</si>
  <si>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</si>
  <si>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</si>
  <si>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</si>
  <si>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</si>
  <si>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</si>
  <si>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</si>
  <si>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</si>
  <si>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</si>
  <si>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</si>
  <si>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</si>
  <si>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</si>
  <si>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</si>
  <si>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</si>
  <si>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</si>
  <si>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</si>
  <si>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</si>
  <si>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</si>
  <si>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</si>
  <si>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</si>
  <si>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</si>
  <si>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</si>
  <si>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</si>
  <si>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</si>
  <si>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</si>
  <si>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</si>
  <si>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</si>
  <si>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</si>
  <si>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</si>
  <si>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</si>
  <si>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</si>
  <si>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</si>
  <si>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</si>
  <si>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</si>
  <si>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</si>
  <si>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</si>
  <si>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</si>
  <si>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</si>
  <si>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</si>
  <si>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</si>
  <si>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</si>
  <si>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</si>
  <si>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</si>
  <si>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</si>
  <si>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</si>
  <si>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</si>
  <si>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</si>
  <si>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</si>
  <si>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</si>
  <si>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</si>
  <si>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</si>
  <si>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</si>
  <si>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</si>
  <si>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</si>
  <si>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</si>
  <si>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</si>
  <si>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</si>
  <si>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</si>
  <si>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</si>
  <si>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</si>
  <si>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</si>
  <si>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</si>
  <si>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</si>
  <si>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</si>
  <si>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</si>
  <si>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</si>
  <si>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</si>
  <si>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</si>
  <si>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</si>
  <si>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</si>
  <si>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</si>
  <si>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</si>
  <si>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</si>
  <si>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</si>
  <si>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</si>
  <si>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</si>
  <si>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</si>
  <si>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</si>
  <si>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</si>
  <si>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</si>
  <si>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</si>
  <si>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</si>
  <si>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</si>
  <si>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</si>
  <si>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</si>
  <si>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</si>
  <si>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</si>
  <si>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</si>
  <si>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</si>
  <si>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</si>
  <si>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</si>
  <si>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</si>
  <si>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</si>
  <si>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</si>
  <si>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</si>
  <si>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</si>
  <si>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</si>
  <si>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</si>
  <si>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</si>
  <si>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</si>
  <si>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</si>
  <si>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</si>
  <si>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</si>
  <si>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</si>
  <si>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</si>
  <si>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</si>
  <si>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</si>
  <si>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</si>
  <si>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</si>
  <si>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</si>
  <si>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</si>
  <si>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</si>
  <si>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</si>
  <si>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</si>
  <si>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</si>
  <si>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</si>
  <si>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</si>
  <si>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</si>
  <si>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</si>
  <si>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</si>
  <si>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</si>
  <si>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</si>
  <si>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</si>
  <si>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</si>
  <si>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</si>
  <si>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</si>
  <si>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</si>
  <si>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</si>
  <si>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</si>
  <si>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</si>
  <si>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</si>
  <si>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</si>
  <si>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</si>
  <si>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</si>
  <si>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</si>
  <si>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</si>
  <si>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</si>
  <si>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</si>
  <si>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</si>
  <si>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</si>
  <si>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</si>
  <si>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</si>
  <si>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</si>
  <si>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</si>
  <si>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</si>
  <si>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</si>
  <si>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</si>
  <si>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</si>
  <si>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</si>
  <si>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</si>
  <si>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</si>
  <si>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</si>
  <si>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</si>
  <si>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</si>
  <si>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</si>
  <si>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</si>
  <si>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</si>
  <si>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</si>
  <si>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</si>
  <si>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</si>
  <si>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</si>
  <si>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</si>
  <si>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</si>
  <si>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</si>
  <si>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</si>
  <si>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</si>
  <si>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</si>
  <si>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</si>
  <si>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</si>
  <si>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</si>
  <si>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</si>
  <si>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</si>
  <si>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</si>
  <si>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</si>
  <si>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</si>
  <si>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</si>
  <si>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</si>
  <si>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</si>
  <si>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</si>
  <si>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</si>
  <si>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</si>
  <si>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</si>
  <si>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</si>
  <si>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</si>
  <si>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</si>
  <si>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</si>
  <si>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</si>
  <si>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</si>
  <si>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</si>
  <si>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</si>
  <si>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</si>
  <si>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</si>
  <si>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</si>
  <si>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</si>
  <si>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</si>
  <si>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</si>
  <si>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</si>
  <si>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</si>
  <si>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</si>
  <si>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</si>
  <si>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</si>
  <si>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</si>
  <si>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</si>
  <si>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</si>
  <si>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</si>
  <si>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</si>
  <si>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</si>
  <si>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</si>
  <si>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</si>
  <si>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</si>
  <si>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</si>
  <si>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</si>
  <si>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</si>
  <si>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</si>
  <si>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</si>
  <si>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</si>
  <si>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</si>
  <si>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</si>
  <si>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</si>
  <si>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</si>
  <si>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</si>
  <si>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</si>
  <si>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</si>
  <si>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</si>
  <si>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</si>
  <si>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</si>
  <si>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</si>
  <si>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</si>
  <si>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</si>
  <si>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</si>
  <si>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</si>
  <si>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</si>
  <si>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</si>
  <si>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</si>
  <si>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</si>
  <si>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</si>
  <si>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</si>
  <si>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</si>
  <si>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</si>
  <si>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</si>
  <si>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</si>
  <si>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</si>
  <si>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</si>
  <si>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</si>
  <si>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</si>
  <si>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</si>
  <si>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</si>
  <si>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</si>
  <si>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</si>
  <si>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</si>
  <si>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</si>
  <si>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</si>
  <si>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</si>
  <si>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</si>
  <si>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</si>
  <si>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</si>
  <si>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</si>
  <si>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</si>
  <si>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</si>
  <si>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</si>
  <si>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</si>
  <si>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</si>
  <si>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</si>
  <si>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</si>
  <si>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</si>
  <si>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</si>
  <si>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</si>
  <si>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</si>
  <si>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</si>
  <si>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</si>
  <si>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</si>
  <si>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</si>
  <si>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</si>
  <si>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</si>
  <si>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</si>
  <si>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</si>
  <si>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</si>
  <si>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</si>
  <si>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</si>
  <si>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</si>
  <si>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</si>
  <si>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</si>
  <si>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</si>
  <si>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</si>
  <si>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</si>
  <si>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</si>
  <si>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</si>
  <si>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</si>
  <si>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</si>
  <si>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</si>
  <si>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</si>
  <si>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</si>
  <si>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</si>
  <si>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</si>
  <si>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</si>
  <si>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</si>
  <si>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</si>
  <si>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</si>
  <si>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</si>
  <si>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</si>
  <si>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</si>
  <si>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</si>
  <si>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</si>
  <si>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</si>
  <si>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</si>
  <si>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</si>
  <si>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</si>
  <si>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</si>
  <si>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</si>
  <si>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</si>
  <si>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</si>
  <si>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</si>
  <si>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</si>
  <si>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</si>
  <si>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</si>
  <si>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</si>
  <si>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</si>
  <si>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</si>
  <si>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</si>
  <si>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</si>
  <si>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</si>
  <si>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</si>
  <si>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</si>
  <si>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</si>
  <si>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</si>
  <si>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</si>
  <si>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</si>
  <si>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</si>
  <si>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</si>
  <si>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</si>
  <si>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</si>
  <si>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</si>
  <si>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</si>
  <si>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</si>
  <si>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</si>
  <si>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</si>
  <si>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</si>
  <si>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</si>
  <si>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</si>
  <si>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</si>
  <si>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</si>
  <si>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</si>
  <si>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</si>
  <si>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</si>
  <si>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</si>
  <si>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</si>
  <si>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</si>
  <si>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</si>
  <si>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</si>
  <si>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</si>
  <si>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</si>
  <si>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</si>
  <si>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</si>
  <si>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</si>
  <si>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</si>
  <si>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</si>
  <si>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</si>
  <si>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</si>
  <si>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</si>
  <si>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</si>
  <si>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</si>
  <si>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</si>
  <si>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</si>
  <si>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</si>
  <si>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</si>
  <si>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</si>
  <si>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</si>
  <si>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</si>
  <si>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</si>
  <si>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</si>
  <si>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</si>
  <si>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</si>
  <si>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</si>
  <si>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</si>
  <si>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</si>
  <si>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</si>
  <si>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</si>
  <si>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</si>
  <si>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</si>
  <si>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</si>
  <si>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</si>
  <si>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</si>
  <si>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</si>
  <si>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</si>
  <si>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</si>
  <si>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</si>
  <si>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</si>
  <si>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</si>
  <si>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</si>
  <si>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</si>
  <si>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</si>
  <si>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</si>
  <si>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</si>
  <si>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</si>
  <si>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</si>
  <si>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</si>
  <si>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</si>
  <si>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</si>
  <si>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</si>
  <si>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</si>
  <si>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</si>
  <si>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</si>
  <si>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</si>
  <si>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</si>
  <si>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</si>
  <si>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</si>
  <si>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</si>
  <si>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</si>
  <si>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</si>
  <si>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</si>
  <si>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</si>
  <si>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</si>
  <si>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</si>
  <si>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</si>
  <si>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</si>
  <si>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</si>
  <si>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</si>
  <si>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</si>
  <si>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</si>
  <si>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</si>
  <si>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</si>
  <si>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</si>
  <si>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</si>
  <si>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</si>
  <si>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</si>
  <si>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</si>
  <si>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</si>
  <si>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</si>
  <si>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</si>
  <si>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</si>
  <si>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</si>
  <si>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</si>
  <si>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</si>
  <si>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</si>
  <si>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</si>
  <si>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</si>
  <si>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</si>
  <si>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</si>
  <si>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</si>
  <si>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</si>
  <si>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</si>
  <si>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</si>
  <si>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</si>
  <si>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</si>
  <si>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</si>
  <si>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</si>
  <si>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</si>
  <si>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</si>
  <si>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</si>
  <si>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</si>
  <si>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</si>
  <si>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</si>
  <si>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</si>
  <si>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</si>
  <si>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</si>
  <si>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</si>
  <si>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</si>
  <si>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</si>
  <si>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</si>
  <si>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</si>
  <si>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</si>
  <si>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</si>
  <si>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</si>
  <si>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</si>
  <si>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</si>
  <si>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</si>
  <si>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</si>
  <si>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</si>
  <si>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</si>
  <si>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</si>
  <si>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</si>
  <si>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</si>
  <si>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</si>
  <si>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</si>
  <si>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</si>
  <si>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</si>
  <si>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</si>
  <si>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</si>
  <si>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</si>
  <si>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</si>
  <si>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</si>
  <si>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</si>
  <si>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</si>
  <si>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</si>
  <si>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</si>
  <si>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</si>
  <si>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</si>
  <si>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</si>
  <si>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</si>
  <si>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</si>
  <si>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</si>
  <si>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</si>
  <si>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</si>
  <si>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</si>
  <si>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</si>
  <si>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</si>
  <si>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</si>
  <si>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</si>
  <si>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</si>
  <si>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</si>
  <si>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</si>
  <si>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</si>
  <si>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</si>
  <si>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</si>
  <si>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</si>
  <si>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</si>
  <si>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</si>
  <si>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</si>
  <si>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</si>
  <si>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</si>
  <si>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</si>
  <si>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</si>
  <si>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</si>
  <si>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</si>
  <si>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</si>
  <si>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</si>
  <si>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</si>
  <si>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</si>
  <si>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</si>
  <si>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</si>
  <si>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</si>
  <si>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</si>
  <si>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</si>
  <si>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</si>
  <si>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</si>
  <si>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</si>
  <si>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</si>
  <si>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</si>
  <si>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</si>
  <si>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</si>
  <si>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</si>
  <si>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</si>
  <si>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</si>
  <si>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</si>
  <si>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</si>
  <si>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</si>
  <si>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</si>
  <si>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</si>
  <si>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</si>
  <si>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</si>
  <si>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</si>
  <si>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</si>
  <si>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</si>
  <si>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</si>
  <si>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</si>
  <si>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</si>
  <si>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</si>
  <si>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</si>
  <si>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</si>
  <si>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</si>
  <si>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</si>
  <si>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</si>
  <si>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</si>
  <si>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</si>
  <si>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</si>
  <si>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</si>
  <si>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</si>
  <si>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</si>
  <si>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</si>
  <si>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</si>
  <si>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</si>
  <si>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</si>
  <si>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</si>
  <si>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</si>
  <si>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</si>
  <si>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</si>
  <si>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</si>
  <si>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</si>
  <si>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</si>
  <si>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</si>
  <si>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</si>
  <si>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</si>
  <si>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</si>
  <si>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</si>
  <si>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</si>
  <si>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</si>
  <si>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</si>
  <si>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</si>
  <si>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</si>
  <si>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</si>
  <si>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</si>
  <si>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</si>
  <si>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</si>
  <si>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</si>
  <si>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</si>
  <si>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</si>
  <si>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</si>
  <si>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</si>
  <si>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</si>
  <si>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</si>
  <si>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</si>
  <si>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</si>
  <si>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</si>
  <si>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</si>
  <si>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</si>
  <si>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</si>
  <si>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</si>
  <si>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</si>
  <si>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</si>
  <si>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</si>
  <si>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</si>
  <si>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</si>
  <si>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</si>
  <si>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</si>
  <si>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</si>
  <si>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</si>
  <si>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</si>
  <si>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</si>
  <si>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</si>
  <si>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</si>
  <si>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</si>
  <si>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</si>
  <si>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</si>
  <si>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</si>
  <si>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</si>
  <si>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</si>
  <si>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</si>
  <si>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</si>
  <si>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</si>
  <si>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</si>
  <si>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</si>
  <si>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</si>
  <si>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</si>
  <si>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</si>
  <si>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</si>
  <si>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</si>
  <si>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</si>
  <si>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</si>
  <si>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</si>
  <si>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</si>
  <si>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</si>
  <si>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</si>
  <si>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</si>
  <si>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</si>
  <si>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</si>
  <si>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</si>
  <si>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</si>
  <si>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</si>
  <si>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</si>
  <si>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</si>
  <si>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</si>
  <si>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</si>
  <si>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</si>
  <si>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</si>
  <si>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</si>
  <si>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</si>
  <si>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</si>
  <si>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</si>
  <si>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</si>
  <si>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</si>
  <si>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</si>
  <si>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</si>
  <si>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</si>
  <si>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</si>
  <si>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</si>
  <si>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</si>
  <si>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</si>
  <si>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</si>
  <si>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</si>
  <si>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</si>
  <si>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</si>
  <si>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</si>
  <si>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</si>
  <si>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</si>
  <si>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</si>
  <si>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</si>
  <si>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</si>
  <si>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</si>
  <si>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</si>
  <si>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</si>
  <si>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</si>
  <si>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</si>
  <si>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</si>
  <si>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</si>
  <si>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</si>
  <si>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</si>
  <si>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</si>
  <si>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</si>
  <si>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</si>
  <si>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</si>
  <si>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</si>
  <si>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</si>
  <si>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</si>
  <si>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</si>
  <si>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</si>
  <si>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</si>
  <si>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</si>
  <si>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</si>
  <si>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</si>
  <si>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</si>
  <si>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</si>
  <si>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</si>
  <si>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</si>
  <si>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</si>
  <si>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</si>
  <si>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</si>
  <si>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</si>
  <si>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</si>
  <si>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</si>
  <si>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</si>
  <si>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</si>
  <si>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</si>
  <si>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</si>
  <si>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</si>
  <si>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</si>
  <si>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</si>
  <si>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</si>
  <si>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</si>
  <si>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</si>
  <si>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</si>
  <si>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</si>
  <si>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</si>
  <si>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</si>
  <si>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</si>
  <si>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</si>
  <si>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</si>
  <si>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</si>
  <si>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</si>
  <si>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</si>
  <si>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</si>
  <si>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</si>
  <si>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</si>
  <si>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</si>
  <si>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</si>
  <si>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</si>
  <si>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</si>
  <si>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</si>
  <si>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</si>
  <si>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</si>
  <si>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</si>
  <si>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</si>
  <si>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</si>
  <si>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</si>
  <si>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</si>
  <si>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</si>
  <si>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</si>
  <si>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</si>
  <si>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</si>
  <si>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</si>
  <si>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</si>
  <si>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</si>
  <si>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</si>
  <si>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</si>
  <si>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</si>
  <si>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</si>
  <si>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</si>
  <si>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</si>
  <si>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</si>
  <si>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</si>
  <si>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</si>
  <si>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</si>
  <si>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</si>
  <si>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</si>
  <si>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</si>
  <si>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</si>
  <si>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</si>
  <si>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</si>
  <si>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</si>
  <si>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</si>
  <si>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</si>
  <si>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</si>
  <si>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</si>
  <si>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</si>
  <si>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</si>
  <si>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</si>
  <si>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</si>
  <si>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</si>
  <si>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</si>
  <si>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</si>
  <si>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</si>
  <si>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</si>
  <si>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</si>
  <si>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</si>
  <si>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</si>
  <si>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</si>
  <si>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</si>
  <si>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</si>
  <si>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</si>
  <si>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</si>
  <si>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</si>
  <si>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</si>
  <si>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</si>
  <si>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</si>
  <si>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</si>
  <si>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</si>
  <si>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</si>
  <si>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</si>
  <si>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</si>
  <si>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</si>
  <si>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</si>
  <si>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</si>
  <si>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</si>
  <si>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</si>
  <si>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</si>
  <si>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</si>
  <si>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</si>
  <si>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</si>
  <si>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</si>
  <si>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</si>
  <si>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</si>
  <si>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</si>
  <si>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</si>
  <si>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</si>
  <si>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</si>
  <si>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</si>
  <si>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</si>
  <si>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</si>
  <si>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</si>
  <si>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</si>
  <si>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</si>
  <si>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</si>
  <si>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</si>
  <si>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</si>
  <si>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</si>
  <si>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</si>
  <si>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</si>
  <si>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</si>
  <si>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</si>
  <si>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</si>
  <si>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</si>
  <si>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</si>
  <si>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</si>
  <si>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</si>
  <si>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</si>
  <si>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</si>
  <si>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</si>
  <si>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</si>
  <si>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</si>
  <si>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</si>
  <si>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</si>
  <si>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</si>
  <si>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</si>
  <si>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</si>
  <si>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</si>
  <si>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</si>
  <si>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</si>
  <si>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</si>
  <si>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</si>
  <si>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</si>
  <si>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</si>
  <si>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</si>
  <si>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</si>
  <si>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</si>
  <si>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</si>
  <si>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</si>
  <si>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</si>
  <si>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</si>
  <si>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</si>
  <si>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</si>
  <si>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</si>
  <si>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</si>
  <si>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</si>
  <si>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</si>
  <si>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</si>
  <si>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</si>
  <si>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</si>
  <si>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</si>
  <si>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</si>
  <si>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</si>
  <si>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</si>
  <si>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</si>
  <si>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</si>
  <si>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</si>
  <si>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</si>
  <si>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</si>
  <si>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</si>
  <si>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</si>
  <si>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</si>
  <si>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</si>
  <si>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</si>
  <si>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</si>
  <si>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</si>
  <si>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</si>
  <si>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</si>
  <si>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</si>
  <si>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</si>
  <si>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</si>
  <si>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</si>
  <si>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</si>
  <si>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</si>
  <si>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</si>
  <si>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</si>
  <si>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</si>
  <si>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</si>
  <si>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</si>
  <si>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</si>
  <si>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</si>
  <si>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</si>
  <si>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</si>
  <si>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</si>
  <si>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</si>
  <si>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</si>
  <si>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</si>
  <si>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</si>
  <si>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</si>
  <si>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</si>
  <si>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</si>
  <si>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</si>
  <si>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</si>
  <si>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</si>
  <si>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</si>
  <si>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</si>
  <si>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</si>
  <si>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</si>
  <si>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</si>
  <si>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</si>
  <si>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</si>
  <si>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</si>
  <si>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</si>
  <si>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</si>
  <si>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</si>
  <si>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</si>
  <si>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</si>
  <si>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</si>
  <si>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</si>
  <si>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</si>
  <si>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</si>
  <si>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</si>
  <si>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</si>
  <si>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</si>
  <si>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</si>
  <si>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</si>
  <si>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</si>
  <si>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</si>
  <si>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</si>
  <si>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</si>
  <si>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</si>
  <si>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</si>
  <si>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</si>
  <si>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</si>
  <si>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</si>
  <si>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</si>
  <si>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</si>
  <si>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</si>
  <si>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</si>
  <si>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</si>
  <si>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</si>
  <si>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</si>
  <si>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</si>
  <si>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</si>
  <si>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</si>
  <si>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</si>
  <si>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</si>
  <si>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</si>
  <si>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</si>
  <si>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</si>
  <si>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</si>
  <si>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</si>
  <si>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</si>
  <si>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</si>
  <si>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</si>
  <si>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</si>
  <si>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</si>
  <si>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</si>
  <si>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</si>
  <si>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</si>
  <si>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</si>
  <si>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</si>
  <si>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</si>
  <si>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</si>
  <si>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</si>
  <si>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</si>
  <si>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</si>
  <si>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</si>
  <si>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</si>
  <si>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</si>
  <si>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</si>
  <si>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</si>
  <si>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</si>
  <si>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</si>
  <si>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</si>
  <si>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</si>
  <si>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</si>
  <si>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</si>
  <si>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</si>
  <si>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</si>
  <si>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</si>
  <si>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</si>
  <si>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</si>
  <si>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</si>
  <si>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</si>
  <si>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</si>
  <si>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</si>
  <si>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</si>
  <si>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</si>
  <si>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</si>
  <si>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</si>
  <si>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</si>
  <si>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</si>
  <si>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</si>
  <si>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</si>
  <si>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</si>
  <si>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</si>
  <si>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</si>
  <si>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</si>
  <si>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</si>
  <si>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</si>
  <si>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</si>
  <si>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</si>
  <si>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</si>
  <si>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</si>
  <si>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</si>
  <si>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</si>
  <si>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</si>
  <si>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</si>
  <si>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</si>
  <si>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</si>
  <si>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</si>
  <si>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</si>
  <si>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</si>
  <si>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</si>
  <si>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</si>
  <si>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</si>
  <si>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</si>
  <si>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</si>
  <si>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</si>
  <si>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</si>
  <si>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</si>
  <si>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</si>
  <si>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</si>
  <si>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</si>
  <si>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</si>
  <si>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</si>
  <si>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</si>
  <si>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</si>
  <si>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</si>
  <si>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</si>
  <si>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</si>
  <si>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</si>
  <si>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</si>
  <si>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</si>
  <si>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</si>
  <si>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</si>
  <si>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</si>
  <si>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</si>
  <si>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</si>
  <si>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</si>
  <si>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</si>
  <si>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</si>
  <si>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</si>
  <si>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</si>
  <si>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</si>
  <si>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</si>
  <si>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</si>
  <si>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</si>
  <si>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</si>
  <si>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</si>
  <si>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</si>
  <si>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</si>
  <si>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</si>
  <si>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</si>
  <si>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</si>
  <si>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</si>
  <si>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</si>
  <si>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</si>
  <si>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</si>
  <si>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</si>
  <si>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</si>
  <si>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</si>
  <si>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</si>
  <si>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</si>
  <si>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</si>
  <si>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</si>
  <si>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</si>
  <si>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</si>
  <si>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</si>
  <si>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</si>
  <si>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</si>
  <si>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</si>
  <si>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</si>
  <si>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</si>
  <si>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</si>
  <si>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</si>
  <si>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</si>
  <si>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</si>
  <si>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</si>
  <si>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</si>
  <si>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</si>
  <si>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</si>
  <si>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</si>
  <si>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</si>
  <si>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</si>
  <si>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</si>
  <si>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</si>
  <si>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</si>
  <si>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</si>
  <si>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</si>
  <si>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</si>
  <si>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</si>
  <si>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</si>
  <si>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</si>
  <si>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</si>
  <si>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</si>
  <si>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</si>
  <si>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</si>
  <si>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</si>
  <si>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</si>
  <si>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</si>
  <si>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</si>
  <si>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</si>
  <si>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</si>
  <si>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</si>
  <si>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</si>
  <si>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</si>
  <si>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</si>
  <si>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</si>
  <si>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</si>
  <si>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</si>
  <si>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</si>
  <si>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</si>
  <si>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</si>
  <si>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</si>
  <si>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</si>
  <si>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</si>
  <si>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</si>
  <si>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</si>
  <si>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</si>
  <si>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</si>
  <si>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</si>
  <si>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</si>
  <si>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</si>
  <si>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</si>
  <si>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</si>
  <si>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</si>
  <si>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</si>
  <si>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</si>
  <si>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</si>
  <si>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</si>
  <si>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</si>
  <si>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</si>
  <si>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</si>
  <si>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</si>
  <si>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</si>
  <si>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</si>
  <si>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</si>
  <si>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</si>
  <si>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</si>
  <si>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</si>
  <si>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</si>
  <si>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</si>
  <si>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</si>
  <si>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</si>
  <si>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</si>
  <si>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</si>
  <si>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</si>
  <si>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</si>
  <si>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</si>
  <si>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</si>
  <si>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</si>
  <si>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</si>
  <si>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</si>
  <si>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</si>
  <si>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</si>
  <si>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</si>
  <si>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</si>
  <si>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</si>
  <si>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</si>
  <si>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</si>
  <si>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</si>
  <si>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</si>
  <si>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</si>
  <si>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</si>
  <si>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</si>
  <si>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</si>
  <si>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</si>
  <si>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</si>
  <si>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</si>
  <si>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</si>
  <si>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</si>
  <si>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</si>
  <si>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</si>
  <si>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</si>
  <si>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</si>
  <si>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</si>
  <si>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</si>
  <si>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</si>
  <si>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</si>
  <si>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</si>
  <si>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</si>
  <si>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</si>
  <si>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</si>
  <si>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</si>
  <si>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</si>
  <si>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</si>
  <si>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</si>
  <si>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</si>
  <si>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</si>
  <si>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</si>
  <si>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</si>
  <si>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</si>
  <si>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</si>
  <si>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</si>
  <si>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</si>
  <si>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</si>
  <si>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</si>
  <si>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</si>
  <si>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</si>
  <si>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</si>
  <si>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</si>
  <si>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</si>
  <si>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</si>
  <si>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</si>
  <si>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</si>
  <si>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</si>
  <si>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</si>
  <si>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</si>
  <si>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</si>
  <si>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</si>
  <si>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</si>
  <si>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</si>
  <si>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</si>
  <si>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</si>
  <si>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</si>
  <si>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</si>
  <si>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</si>
  <si>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</si>
  <si>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</si>
  <si>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</si>
  <si>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</si>
  <si>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</si>
  <si>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</si>
  <si>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</si>
  <si>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</si>
  <si>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</si>
  <si>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</si>
  <si>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</si>
  <si>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</si>
  <si>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</si>
  <si>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</si>
  <si>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</si>
  <si>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</si>
  <si>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</si>
  <si>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</si>
  <si>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</si>
  <si>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</si>
  <si>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</si>
  <si>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</si>
  <si>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</si>
  <si>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</si>
  <si>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</si>
  <si>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</si>
  <si>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</si>
  <si>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</si>
  <si>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</si>
  <si>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</si>
  <si>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</si>
  <si>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</si>
  <si>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</si>
  <si>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</si>
  <si>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</si>
  <si>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</si>
  <si>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</si>
  <si>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</si>
  <si>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</si>
  <si>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</si>
  <si>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</si>
  <si>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</si>
  <si>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</si>
  <si>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</si>
  <si>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</si>
  <si>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</si>
  <si>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</si>
  <si>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</si>
  <si>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</si>
  <si>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</si>
  <si>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</si>
  <si>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</si>
  <si>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</si>
  <si>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</si>
  <si>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</si>
  <si>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</si>
  <si>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</si>
  <si>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</si>
  <si>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</si>
  <si>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</si>
  <si>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</si>
  <si>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</si>
  <si>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</si>
  <si>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</si>
  <si>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</si>
  <si>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</si>
  <si>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</si>
  <si>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</si>
  <si>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</si>
  <si>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</si>
  <si>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</si>
  <si>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</si>
  <si>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</si>
  <si>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</si>
  <si>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</si>
  <si>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</si>
  <si>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</si>
  <si>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</si>
  <si>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</si>
  <si>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</si>
  <si>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</si>
  <si>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</si>
  <si>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</si>
  <si>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</si>
  <si>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</si>
  <si>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</si>
  <si>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</si>
  <si>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</si>
  <si>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</si>
  <si>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</si>
  <si>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</si>
  <si>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</si>
  <si>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</si>
  <si>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</si>
  <si>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</si>
  <si>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</si>
  <si>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</si>
  <si>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</si>
  <si>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</si>
  <si>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</si>
  <si>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</si>
  <si>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</si>
  <si>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</si>
  <si>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</si>
  <si>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</si>
  <si>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</si>
  <si>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</si>
  <si>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</si>
  <si>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</si>
  <si>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</si>
  <si>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</si>
  <si>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</si>
  <si>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</si>
  <si>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</si>
  <si>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</si>
  <si>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</si>
  <si>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</si>
  <si>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</si>
  <si>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</si>
  <si>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</si>
  <si>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</si>
  <si>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</si>
  <si>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</si>
  <si>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</si>
  <si>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</si>
  <si>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</si>
  <si>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</si>
  <si>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</si>
  <si>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</si>
  <si>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</si>
  <si>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</si>
  <si>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</si>
  <si>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</si>
  <si>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</si>
  <si>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</si>
  <si>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</si>
  <si>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</si>
  <si>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</si>
  <si>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</si>
  <si>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</si>
  <si>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</si>
  <si>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</si>
  <si>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</si>
  <si>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</si>
  <si>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</si>
  <si>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</si>
  <si>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</si>
  <si>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</si>
  <si>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</si>
  <si>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</si>
  <si>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</si>
  <si>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</si>
  <si>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</si>
  <si>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</si>
  <si>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</si>
  <si>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</si>
  <si>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</si>
  <si>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</si>
  <si>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</si>
  <si>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</si>
  <si>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</si>
  <si>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</si>
  <si>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</si>
  <si>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</si>
  <si>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</si>
  <si>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</si>
  <si>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</si>
  <si>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</si>
  <si>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</si>
  <si>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</si>
  <si>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</si>
  <si>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</si>
  <si>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</si>
  <si>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</si>
  <si>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</si>
  <si>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</si>
  <si>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</si>
  <si>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</si>
  <si>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</si>
  <si>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</si>
  <si>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</si>
  <si>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</si>
  <si>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</si>
  <si>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</si>
  <si>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</si>
  <si>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</si>
  <si>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</si>
  <si>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</si>
  <si>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</si>
  <si>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</si>
  <si>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</si>
  <si>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</si>
  <si>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</si>
  <si>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</si>
  <si>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</si>
  <si>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</si>
  <si>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</si>
  <si>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</si>
  <si>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</si>
  <si>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</si>
  <si>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</si>
  <si>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</si>
  <si>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</si>
  <si>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</si>
  <si>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</si>
  <si>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</si>
  <si>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</si>
  <si>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</si>
  <si>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</si>
  <si>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</si>
  <si>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</si>
  <si>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</si>
  <si>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</si>
  <si>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</si>
  <si>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</si>
  <si>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</si>
  <si>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</si>
  <si>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</si>
  <si>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</si>
  <si>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</si>
  <si>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</si>
  <si>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</si>
  <si>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</si>
  <si>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</si>
  <si>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</si>
  <si>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</si>
  <si>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</si>
  <si>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</si>
  <si>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</si>
  <si>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</si>
  <si>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</si>
  <si>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</si>
  <si>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</si>
  <si>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</si>
  <si>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</si>
  <si>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</si>
  <si>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</si>
  <si>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</si>
  <si>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</si>
  <si>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</si>
  <si>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</si>
  <si>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</si>
  <si>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</si>
  <si>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</si>
  <si>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</si>
  <si>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</si>
  <si>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</si>
  <si>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</si>
  <si>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</si>
  <si>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</si>
  <si>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</si>
  <si>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</si>
  <si>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</si>
  <si>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</si>
  <si>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</si>
  <si>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</si>
  <si>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</si>
  <si>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</si>
  <si>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</si>
  <si>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</si>
  <si>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</si>
  <si>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</si>
  <si>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</si>
  <si>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</si>
  <si>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</si>
  <si>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</si>
  <si>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</si>
  <si>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</si>
  <si>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</si>
  <si>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</si>
  <si>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</si>
  <si>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</si>
  <si>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</si>
  <si>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</si>
  <si>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</si>
  <si>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</si>
  <si>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</si>
  <si>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</si>
  <si>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</si>
  <si>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</si>
  <si>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</si>
  <si>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</si>
  <si>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</si>
  <si>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</si>
  <si>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</si>
  <si>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</si>
  <si>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</si>
  <si>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</si>
  <si>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</si>
  <si>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</si>
  <si>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</si>
  <si>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</si>
  <si>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</si>
  <si>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</si>
  <si>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</si>
  <si>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</si>
  <si>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</si>
  <si>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</si>
  <si>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</si>
  <si>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</si>
  <si>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</si>
  <si>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</si>
  <si>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</si>
  <si>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</si>
  <si>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</si>
  <si>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</si>
  <si>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</si>
  <si>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</si>
  <si>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</si>
  <si>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</si>
  <si>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</si>
  <si>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</si>
  <si>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</si>
  <si>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</si>
  <si>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</si>
  <si>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</si>
  <si>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</si>
  <si>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</si>
  <si>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</si>
  <si>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</si>
  <si>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</si>
  <si>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</si>
  <si>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</si>
  <si>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</si>
  <si>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</si>
  <si>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</si>
  <si>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</si>
  <si>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</si>
  <si>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</si>
  <si>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</si>
  <si>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</si>
  <si>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</si>
  <si>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</si>
  <si>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</si>
  <si>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</si>
  <si>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</si>
  <si>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</si>
  <si>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</si>
  <si>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</si>
  <si>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</si>
  <si>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</si>
  <si>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</si>
  <si>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</si>
  <si>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</si>
  <si>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</si>
  <si>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</si>
  <si>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</si>
  <si>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</si>
  <si>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</si>
  <si>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</si>
  <si>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</si>
  <si>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</si>
  <si>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</si>
  <si>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</si>
  <si>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</si>
  <si>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</si>
  <si>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</si>
  <si>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</si>
  <si>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</si>
  <si>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</si>
  <si>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</si>
  <si>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</si>
  <si>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</si>
  <si>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</si>
  <si>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</si>
  <si>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</si>
  <si>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</si>
  <si>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</si>
  <si>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</si>
  <si>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</si>
  <si>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</si>
  <si>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</si>
  <si>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</si>
  <si>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</si>
  <si>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</si>
  <si>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</si>
  <si>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</si>
  <si>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</si>
  <si>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</si>
  <si>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</si>
  <si>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</si>
  <si>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</si>
  <si>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</si>
  <si>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</si>
  <si>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</si>
  <si>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</si>
  <si>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</si>
  <si>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</si>
  <si>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</si>
  <si>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</si>
  <si>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</si>
  <si>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</si>
  <si>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</si>
  <si>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</si>
  <si>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</si>
  <si>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</si>
  <si>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</si>
  <si>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</si>
  <si>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</si>
  <si>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</si>
  <si>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</si>
  <si>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</si>
  <si>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</si>
  <si>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</si>
  <si>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</si>
  <si>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</si>
  <si>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</si>
  <si>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</si>
  <si>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</si>
  <si>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</si>
  <si>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</si>
  <si>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</si>
  <si>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</si>
  <si>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</si>
  <si>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</si>
  <si>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</si>
  <si>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</si>
  <si>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</si>
  <si>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</si>
  <si>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</si>
  <si>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</si>
  <si>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</si>
  <si>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</si>
  <si>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</si>
  <si>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</si>
  <si>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</si>
  <si>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</si>
  <si>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</si>
  <si>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</si>
  <si>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</si>
  <si>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</si>
  <si>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</si>
  <si>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</si>
  <si>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</si>
  <si>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</si>
  <si>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</si>
  <si>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</si>
  <si>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</si>
  <si>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</si>
  <si>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</si>
  <si>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</si>
  <si>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</si>
  <si>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</si>
  <si>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</si>
  <si>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</si>
  <si>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</si>
  <si>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</si>
  <si>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</si>
  <si>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</si>
  <si>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</si>
  <si>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</si>
  <si>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</si>
  <si>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</si>
  <si>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</si>
  <si>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</si>
  <si>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</si>
  <si>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</si>
  <si>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</si>
  <si>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</si>
  <si>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</si>
  <si>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</si>
  <si>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</si>
  <si>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</si>
  <si>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</si>
  <si>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</si>
  <si>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</si>
  <si>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</si>
  <si>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</si>
  <si>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</si>
  <si>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</si>
  <si>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</si>
  <si>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</si>
  <si>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</si>
  <si>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</si>
  <si>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</si>
  <si>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</si>
  <si>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</si>
  <si>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</si>
  <si>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</si>
  <si>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</si>
  <si>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</si>
  <si>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</si>
  <si>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</si>
  <si>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</si>
  <si>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</si>
  <si>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</si>
  <si>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</si>
  <si>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</si>
  <si>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</si>
  <si>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</si>
  <si>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</si>
  <si>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</si>
  <si>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</si>
  <si>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</si>
  <si>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</si>
  <si>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</si>
  <si>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</si>
  <si>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</si>
  <si>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</si>
  <si>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</si>
  <si>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</si>
  <si>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</si>
  <si>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</si>
  <si>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</si>
  <si>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</si>
  <si>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</si>
  <si>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</si>
  <si>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</si>
  <si>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</si>
  <si>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</si>
  <si>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</si>
  <si>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</si>
  <si>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</si>
  <si>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</si>
  <si>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</si>
  <si>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</si>
  <si>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</si>
  <si>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</si>
  <si>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</si>
  <si>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</si>
  <si>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</si>
  <si>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</si>
  <si>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</si>
  <si>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</si>
  <si>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</si>
  <si>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</si>
  <si>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</si>
  <si>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</si>
  <si>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</si>
  <si>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</si>
  <si>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</si>
  <si>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</si>
  <si>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</si>
  <si>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</si>
  <si>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</si>
  <si>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</si>
  <si>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</si>
  <si>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</si>
  <si>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</si>
  <si>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</si>
  <si>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</si>
  <si>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</si>
  <si>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</si>
  <si>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</si>
  <si>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</si>
  <si>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</si>
  <si>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</si>
  <si>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</si>
  <si>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</si>
  <si>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</si>
  <si>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</si>
  <si>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</si>
  <si>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</si>
  <si>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</si>
  <si>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</si>
  <si>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</si>
  <si>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</si>
  <si>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</si>
  <si>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</si>
  <si>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</si>
  <si>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</si>
  <si>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</si>
  <si>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</si>
  <si>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</si>
  <si>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</si>
  <si>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</si>
  <si>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</si>
  <si>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</si>
  <si>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</si>
  <si>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</si>
  <si>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</si>
  <si>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</si>
  <si>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</si>
  <si>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</si>
  <si>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</si>
  <si>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</si>
  <si>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</si>
  <si>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</si>
  <si>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</si>
  <si>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</si>
  <si>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</si>
  <si>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</si>
  <si>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</si>
  <si>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</si>
  <si>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</si>
  <si>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</si>
  <si>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</si>
  <si>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</si>
  <si>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</si>
  <si>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</si>
  <si>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</si>
  <si>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</si>
  <si>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</si>
  <si>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</si>
  <si>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</si>
  <si>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</si>
  <si>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</si>
  <si>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</si>
  <si>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</si>
  <si>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</si>
  <si>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</si>
  <si>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</si>
  <si>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</si>
  <si>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</si>
  <si>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</si>
  <si>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</si>
  <si>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</si>
  <si>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</si>
  <si>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</si>
  <si>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</si>
  <si>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</si>
  <si>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</si>
  <si>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</si>
  <si>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</si>
  <si>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</si>
  <si>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</si>
  <si>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</si>
  <si>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</si>
  <si>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</si>
  <si>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</si>
  <si>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</si>
  <si>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</si>
  <si>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</si>
  <si>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</si>
  <si>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</si>
  <si>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</si>
  <si>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</si>
  <si>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</si>
  <si>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</si>
  <si>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</si>
  <si>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</si>
  <si>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</si>
  <si>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</si>
  <si>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</si>
  <si>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</si>
  <si>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</si>
  <si>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</si>
  <si>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</si>
  <si>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</si>
  <si>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</si>
  <si>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</si>
  <si>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</si>
  <si>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</si>
  <si>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</si>
  <si>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</si>
  <si>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</si>
  <si>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</si>
  <si>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</si>
  <si>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</si>
  <si>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</si>
  <si>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</si>
  <si>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</si>
  <si>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</si>
  <si>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</si>
  <si>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</si>
  <si>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</si>
  <si>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</si>
  <si>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</si>
  <si>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</si>
  <si>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</si>
  <si>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</si>
  <si>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</si>
  <si>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</si>
  <si>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</si>
  <si>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</si>
  <si>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</si>
  <si>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</si>
  <si>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</si>
  <si>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</si>
  <si>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</si>
  <si>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</si>
  <si>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</si>
  <si>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</si>
  <si>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</si>
  <si>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</si>
  <si>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</si>
  <si>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</si>
  <si>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</si>
  <si>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</si>
  <si>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</si>
  <si>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</si>
  <si>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</si>
  <si>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</si>
  <si>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</si>
  <si>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</si>
  <si>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</si>
  <si>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</si>
  <si>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</si>
  <si>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</si>
  <si>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</si>
  <si>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</si>
  <si>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</si>
  <si>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</si>
  <si>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</si>
  <si>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</si>
  <si>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</si>
  <si>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</si>
  <si>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</si>
  <si>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</si>
  <si>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</si>
  <si>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</si>
  <si>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</si>
  <si>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</si>
  <si>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</si>
  <si>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</si>
  <si>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</si>
  <si>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</si>
  <si>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</si>
  <si>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</si>
  <si>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</si>
  <si>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</si>
  <si>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</si>
  <si>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</si>
  <si>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</si>
  <si>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</si>
  <si>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</si>
  <si>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</si>
  <si>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</si>
  <si>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</si>
  <si>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</si>
  <si>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</si>
  <si>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</si>
  <si>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</si>
  <si>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</si>
  <si>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</si>
  <si>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</si>
  <si>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</si>
  <si>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</si>
  <si>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</si>
  <si>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</si>
  <si>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</si>
  <si>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</si>
  <si>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</si>
  <si>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</si>
  <si>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</si>
  <si>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</si>
  <si>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</si>
  <si>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</si>
  <si>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</si>
  <si>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</si>
  <si>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</si>
  <si>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</si>
  <si>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</si>
  <si>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</si>
  <si>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</si>
  <si>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</si>
  <si>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</si>
  <si>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</si>
  <si>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</si>
  <si>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</si>
  <si>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</si>
  <si>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</si>
  <si>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</si>
  <si>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</si>
  <si>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</si>
  <si>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</si>
  <si>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</si>
  <si>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</si>
  <si>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</si>
  <si>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</si>
  <si>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</si>
  <si>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</si>
  <si>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</si>
  <si>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</si>
  <si>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</si>
  <si>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</si>
  <si>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</si>
  <si>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</si>
  <si>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</si>
  <si>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</si>
  <si>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</si>
  <si>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</si>
  <si>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</si>
  <si>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</si>
  <si>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</si>
  <si>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</si>
  <si>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</si>
  <si>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</si>
  <si>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</si>
  <si>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</si>
  <si>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</si>
  <si>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</si>
  <si>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</si>
  <si>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</si>
  <si>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</si>
  <si>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</si>
  <si>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</si>
  <si>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</si>
  <si>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</si>
  <si>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</si>
  <si>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</si>
  <si>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</si>
  <si>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</si>
  <si>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</si>
  <si>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</si>
  <si>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</si>
  <si>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</si>
  <si>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</si>
  <si>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</si>
  <si>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</si>
  <si>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</si>
  <si>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</si>
  <si>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</si>
  <si>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</si>
  <si>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</si>
  <si>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</si>
  <si>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</si>
  <si>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</si>
  <si>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</si>
  <si>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</si>
  <si>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</si>
  <si>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</si>
  <si>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</si>
  <si>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</si>
  <si>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</si>
  <si>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</si>
  <si>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</si>
  <si>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</si>
  <si>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</si>
  <si>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</si>
  <si>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</si>
  <si>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</si>
  <si>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</si>
  <si>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</si>
  <si>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</si>
  <si>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</si>
  <si>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</si>
  <si>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</si>
  <si>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</si>
  <si>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</si>
  <si>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</si>
  <si>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</si>
  <si>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</si>
  <si>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</si>
  <si>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</si>
  <si>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</si>
  <si>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</si>
  <si>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</si>
  <si>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</si>
  <si>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</si>
  <si>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</si>
  <si>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</si>
  <si>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</si>
  <si>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</si>
  <si>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</si>
  <si>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</si>
  <si>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</si>
  <si>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</si>
  <si>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</si>
  <si>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</si>
  <si>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</si>
  <si>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</si>
  <si>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</si>
  <si>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</si>
  <si>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</si>
  <si>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</si>
  <si>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</si>
  <si>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</si>
  <si>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</si>
  <si>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</si>
  <si>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</si>
  <si>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</si>
  <si>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</si>
  <si>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</si>
  <si>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</si>
  <si>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</si>
  <si>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</si>
  <si>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</si>
  <si>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</si>
  <si>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</si>
  <si>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</si>
  <si>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</si>
  <si>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</si>
  <si>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</si>
  <si>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</si>
  <si>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</si>
  <si>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</si>
  <si>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</si>
  <si>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</si>
  <si>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</si>
  <si>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</si>
  <si>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</si>
  <si>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</si>
  <si>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</si>
  <si>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</si>
  <si>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</si>
  <si>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</si>
  <si>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</si>
  <si>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</si>
  <si>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</si>
  <si>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</si>
  <si>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</si>
  <si>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</si>
  <si>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</si>
  <si>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</si>
  <si>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</si>
  <si>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</si>
  <si>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</si>
  <si>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</si>
  <si>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</si>
  <si>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</si>
  <si>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</si>
  <si>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</si>
  <si>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</si>
  <si>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</si>
  <si>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</si>
  <si>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</si>
  <si>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</si>
  <si>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</si>
  <si>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</si>
  <si>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</si>
  <si>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</si>
  <si>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</si>
  <si>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</si>
  <si>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</si>
  <si>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</si>
  <si>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</si>
  <si>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</si>
  <si>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</si>
  <si>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</si>
  <si>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</si>
  <si>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</si>
  <si>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</si>
  <si>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</si>
  <si>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</si>
  <si>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</si>
  <si>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</si>
  <si>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</si>
  <si>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</si>
  <si>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</si>
  <si>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</si>
  <si>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</si>
  <si>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</si>
  <si>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</si>
  <si>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</si>
  <si>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</si>
  <si>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</si>
  <si>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</si>
  <si>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</si>
  <si>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</si>
  <si>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</si>
  <si>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</si>
  <si>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</si>
  <si>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</si>
  <si>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</si>
  <si>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</si>
  <si>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</si>
  <si>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</si>
  <si>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</si>
  <si>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</si>
  <si>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</si>
  <si>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</si>
  <si>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</si>
  <si>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</si>
  <si>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</si>
  <si>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</si>
  <si>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</si>
  <si>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</si>
  <si>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</si>
  <si>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</si>
  <si>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</si>
  <si>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</si>
  <si>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</si>
  <si>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</si>
  <si>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</si>
  <si>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</si>
  <si>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</si>
  <si>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</si>
  <si>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</si>
  <si>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</si>
  <si>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</si>
  <si>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</si>
  <si>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</si>
  <si>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</si>
  <si>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</si>
  <si>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</si>
  <si>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</si>
  <si>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</si>
  <si>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</si>
  <si>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</si>
  <si>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</si>
  <si>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</si>
  <si>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</si>
  <si>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</si>
  <si>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</si>
  <si>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</si>
  <si>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</si>
  <si>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</si>
  <si>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</si>
  <si>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</si>
  <si>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</si>
  <si>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</si>
  <si>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</si>
  <si>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</si>
  <si>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</si>
  <si>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</si>
  <si>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</si>
  <si>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</si>
  <si>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</si>
  <si>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</si>
  <si>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</si>
  <si>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</si>
  <si>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</si>
  <si>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</si>
  <si>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</si>
  <si>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</si>
  <si>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</si>
  <si>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</si>
  <si>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</si>
  <si>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</si>
  <si>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</si>
  <si>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</si>
  <si>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</si>
  <si>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</si>
  <si>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</si>
  <si>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</si>
  <si>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</si>
  <si>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</si>
  <si>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</si>
  <si>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</si>
  <si>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</si>
  <si>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</si>
  <si>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</si>
  <si>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</si>
  <si>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</si>
  <si>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</si>
  <si>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</si>
  <si>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</si>
  <si>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</si>
  <si>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</si>
  <si>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</si>
  <si>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</si>
  <si>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</si>
  <si>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</si>
  <si>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</si>
  <si>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</si>
  <si>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</si>
  <si>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</si>
  <si>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</si>
  <si>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</si>
  <si>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</si>
  <si>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</si>
  <si>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</si>
  <si>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</si>
  <si>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</si>
  <si>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</si>
  <si>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</si>
  <si>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</si>
  <si>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</si>
  <si>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</si>
  <si>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</si>
  <si>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</si>
  <si>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</si>
  <si>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</si>
  <si>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</si>
  <si>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</si>
  <si>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</si>
  <si>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</si>
  <si>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</si>
  <si>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</si>
  <si>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</si>
  <si>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</si>
  <si>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</si>
  <si>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</si>
  <si>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</si>
  <si>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</si>
  <si>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</si>
  <si>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</si>
  <si>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</si>
  <si>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</si>
  <si>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</si>
  <si>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</si>
  <si>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</si>
  <si>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</si>
  <si>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</si>
  <si>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</si>
  <si>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</si>
  <si>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</si>
  <si>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</si>
  <si>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</si>
  <si>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</si>
  <si>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</si>
  <si>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</si>
  <si>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</si>
  <si>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</si>
  <si>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</si>
  <si>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</si>
  <si>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</si>
  <si>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</si>
  <si>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</si>
  <si>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</si>
  <si>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</si>
  <si>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</si>
  <si>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</si>
  <si>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</si>
  <si>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</si>
  <si>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</si>
  <si>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</si>
  <si>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</si>
  <si>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</si>
  <si>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</si>
  <si>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</si>
  <si>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</si>
  <si>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</si>
  <si>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</si>
  <si>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</si>
  <si>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</si>
  <si>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</si>
  <si>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</si>
  <si>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</si>
  <si>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</si>
  <si>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</si>
  <si>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</si>
  <si>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</si>
  <si>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</si>
  <si>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</si>
  <si>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</si>
  <si>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</si>
  <si>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</si>
  <si>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</si>
  <si>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</si>
  <si>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</si>
  <si>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</si>
  <si>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</si>
  <si>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</si>
  <si>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</si>
  <si>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</si>
  <si>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</si>
  <si>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</si>
  <si>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</si>
  <si>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</si>
  <si>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</si>
  <si>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</si>
  <si>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</si>
  <si>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</si>
  <si>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</si>
  <si>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</si>
  <si>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</si>
  <si>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</si>
  <si>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</si>
  <si>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</si>
  <si>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</si>
  <si>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</si>
  <si>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</si>
  <si>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</si>
  <si>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</si>
  <si>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</si>
  <si>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</si>
  <si>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</si>
  <si>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</si>
  <si>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</si>
  <si>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</si>
  <si>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</si>
  <si>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</si>
  <si>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</si>
  <si>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</si>
  <si>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</si>
  <si>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</si>
  <si>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</si>
  <si>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</si>
  <si>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</si>
  <si>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</si>
  <si>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</si>
  <si>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</si>
  <si>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</si>
  <si>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</si>
  <si>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</si>
  <si>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</si>
  <si>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</si>
  <si>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</si>
  <si>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</si>
  <si>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</si>
  <si>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</si>
  <si>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</si>
  <si>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</si>
  <si>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</si>
  <si>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</si>
  <si>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</si>
  <si>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</si>
  <si>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</si>
  <si>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</si>
  <si>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</si>
  <si>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</si>
  <si>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</si>
  <si>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</si>
  <si>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</si>
  <si>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</si>
  <si>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</si>
  <si>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</si>
  <si>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</si>
  <si>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</si>
  <si>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</si>
  <si>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</si>
  <si>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</si>
  <si>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</si>
  <si>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</si>
  <si>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</si>
  <si>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</si>
  <si>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</si>
  <si>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</si>
  <si>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</si>
  <si>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</si>
  <si>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</si>
  <si>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</si>
  <si>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</si>
  <si>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</si>
  <si>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</si>
  <si>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</si>
  <si>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</si>
  <si>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</si>
  <si>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</si>
  <si>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</si>
  <si>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</si>
  <si>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</si>
  <si>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</si>
  <si>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</si>
  <si>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</si>
  <si>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</si>
  <si>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</si>
  <si>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</si>
  <si>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</si>
  <si>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</si>
  <si>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</si>
  <si>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</si>
  <si>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</si>
  <si>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</si>
  <si>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</si>
  <si>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</si>
  <si>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</si>
  <si>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</si>
  <si>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</si>
  <si>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</si>
  <si>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</si>
  <si>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</si>
  <si>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</si>
  <si>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</si>
  <si>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</si>
  <si>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</si>
  <si>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</si>
  <si>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</si>
  <si>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</si>
  <si>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</si>
  <si>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</si>
  <si>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</si>
  <si>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</si>
  <si>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</si>
  <si>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</si>
  <si>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</si>
  <si>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</si>
  <si>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</si>
  <si>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</si>
  <si>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</si>
  <si>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</si>
  <si>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</si>
  <si>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</si>
  <si>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</si>
  <si>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</si>
  <si>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</si>
  <si>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</si>
  <si>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</si>
  <si>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</si>
  <si>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</si>
  <si>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</si>
  <si>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</si>
  <si>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</si>
  <si>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</si>
  <si>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</si>
  <si>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</si>
  <si>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</si>
  <si>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</si>
  <si>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</si>
  <si>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</si>
  <si>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</si>
  <si>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</si>
  <si>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</si>
  <si>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</si>
  <si>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</si>
  <si>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</si>
  <si>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</si>
  <si>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</si>
  <si>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</si>
  <si>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</si>
  <si>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</si>
  <si>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</si>
  <si>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</si>
  <si>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</si>
  <si>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</si>
  <si>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</si>
  <si>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</si>
  <si>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</si>
  <si>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</si>
  <si>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</si>
  <si>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</si>
  <si>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</si>
  <si>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</si>
  <si>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</si>
  <si>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</si>
  <si>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</si>
  <si>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</si>
  <si>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</si>
  <si>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</si>
  <si>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</si>
  <si>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</si>
  <si>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</si>
  <si>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</si>
  <si>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</si>
  <si>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</si>
  <si>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</si>
  <si>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</si>
  <si>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</si>
  <si>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</si>
  <si>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</si>
  <si>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</si>
  <si>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</si>
  <si>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</si>
  <si>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</si>
  <si>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</si>
  <si>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</si>
  <si>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</si>
  <si>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</si>
  <si>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</si>
  <si>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</si>
  <si>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</si>
  <si>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</si>
  <si>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</si>
  <si>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</si>
  <si>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</si>
  <si>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</si>
  <si>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</si>
  <si>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</si>
  <si>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</si>
  <si>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</si>
  <si>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</si>
  <si>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</si>
  <si>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</si>
  <si>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</si>
  <si>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</si>
  <si>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</si>
  <si>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</si>
  <si>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</si>
  <si>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</si>
  <si>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</si>
  <si>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</si>
  <si>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</si>
  <si>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</si>
  <si>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</si>
  <si>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</si>
  <si>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</si>
  <si>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</si>
  <si>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</si>
  <si>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</si>
  <si>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</si>
  <si>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</si>
  <si>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</si>
  <si>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</si>
  <si>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</si>
  <si>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</si>
  <si>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</si>
  <si>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</si>
  <si>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</si>
  <si>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</si>
  <si>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</si>
  <si>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</si>
  <si>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</si>
  <si>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</si>
  <si>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</si>
  <si>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</si>
  <si>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</si>
  <si>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</si>
  <si>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</si>
  <si>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</si>
  <si>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</si>
  <si>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</si>
  <si>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</si>
  <si>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</si>
  <si>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</si>
  <si>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</si>
  <si>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</si>
  <si>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</si>
  <si>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</si>
  <si>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</si>
  <si>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</si>
  <si>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</si>
  <si>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</si>
  <si>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</si>
  <si>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</si>
  <si>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</si>
  <si>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</si>
  <si>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</si>
  <si>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</si>
  <si>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</si>
  <si>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</si>
  <si>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</si>
  <si>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</si>
  <si>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</si>
  <si>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</si>
  <si>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</si>
  <si>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</si>
  <si>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</si>
  <si>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</si>
  <si>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</si>
  <si>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</si>
  <si>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</si>
  <si>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</si>
  <si>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</si>
  <si>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</si>
  <si>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</si>
  <si>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</si>
  <si>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</si>
  <si>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</si>
  <si>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</si>
  <si>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</si>
  <si>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</si>
  <si>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</si>
  <si>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</si>
  <si>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</si>
  <si>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</si>
  <si>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</si>
  <si>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</si>
  <si>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</si>
  <si>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</si>
  <si>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</si>
  <si>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</si>
  <si>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</si>
  <si>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</si>
  <si>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</si>
  <si>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</si>
  <si>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</si>
  <si>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</si>
  <si>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</si>
  <si>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</si>
  <si>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</si>
  <si>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</si>
  <si>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</si>
  <si>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</si>
  <si>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</si>
  <si>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</si>
  <si>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</si>
  <si>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</si>
  <si>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</si>
  <si>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</si>
  <si>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</si>
  <si>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</si>
  <si>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</si>
  <si>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</si>
  <si>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</si>
  <si>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</si>
  <si>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</si>
  <si>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</si>
  <si>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</si>
  <si>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</si>
  <si>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</si>
  <si>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</si>
  <si>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</si>
  <si>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</si>
  <si>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</si>
  <si>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</si>
  <si>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</si>
  <si>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</si>
  <si>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</si>
  <si>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</si>
  <si>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</si>
  <si>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</si>
  <si>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</si>
  <si>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</si>
  <si>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</si>
  <si>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</si>
  <si>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</si>
  <si>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</si>
  <si>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</si>
  <si>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</si>
  <si>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</si>
  <si>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</si>
  <si>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</si>
  <si>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</si>
  <si>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</si>
  <si>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</si>
  <si>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</si>
  <si>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</si>
  <si>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</si>
  <si>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</si>
  <si>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</si>
  <si>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</si>
  <si>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</si>
  <si>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</si>
  <si>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</si>
  <si>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</si>
  <si>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</si>
  <si>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</si>
  <si>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</si>
  <si>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</si>
  <si>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</si>
  <si>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</si>
  <si>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</si>
  <si>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</si>
  <si>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</si>
  <si>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</si>
  <si>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</si>
  <si>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</si>
  <si>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</si>
  <si>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</si>
  <si>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</si>
  <si>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</si>
  <si>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</si>
  <si>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</si>
  <si>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</si>
  <si>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</si>
  <si>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</si>
  <si>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</si>
  <si>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</si>
  <si>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</si>
  <si>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</si>
  <si>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</si>
  <si>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</si>
  <si>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</si>
  <si>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</si>
  <si>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</si>
  <si>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</si>
  <si>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</si>
  <si>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</si>
  <si>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</si>
  <si>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</si>
  <si>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</si>
  <si>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</si>
  <si>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</si>
  <si>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</si>
  <si>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</si>
  <si>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</si>
  <si>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</si>
  <si>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</si>
  <si>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</si>
  <si>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</si>
  <si>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</si>
  <si>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</si>
  <si>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</si>
  <si>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</si>
  <si>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</si>
  <si>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</si>
  <si>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</si>
  <si>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</si>
  <si>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</si>
  <si>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</si>
  <si>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</si>
  <si>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</si>
  <si>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</si>
  <si>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</si>
  <si>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</si>
  <si>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</si>
  <si>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</si>
  <si>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</si>
  <si>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</si>
  <si>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</si>
  <si>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</si>
  <si>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</si>
  <si>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</si>
  <si>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</si>
  <si>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</si>
  <si>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</si>
  <si>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</si>
  <si>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</si>
  <si>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</si>
  <si>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</si>
  <si>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</si>
  <si>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</si>
  <si>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</si>
  <si>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</si>
  <si>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</si>
  <si>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</si>
  <si>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</si>
  <si>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</si>
  <si>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</si>
  <si>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</si>
  <si>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</si>
  <si>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</si>
  <si>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</si>
  <si>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</si>
  <si>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</si>
  <si>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</si>
  <si>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</si>
  <si>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</si>
  <si>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</si>
  <si>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</si>
  <si>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</si>
  <si>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</si>
  <si>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</si>
  <si>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</si>
  <si>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</si>
  <si>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</si>
  <si>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</si>
  <si>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</si>
  <si>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</si>
  <si>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</si>
  <si>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</si>
  <si>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</si>
  <si>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</si>
  <si>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</si>
  <si>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</si>
  <si>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</si>
  <si>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</si>
  <si>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</si>
  <si>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</si>
  <si>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</si>
  <si>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</si>
  <si>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</si>
  <si>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</si>
  <si>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</si>
  <si>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</si>
  <si>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</si>
  <si>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</si>
  <si>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</si>
  <si>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</si>
  <si>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</si>
  <si>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</si>
  <si>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</si>
  <si>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</si>
  <si>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</si>
  <si>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</si>
  <si>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</si>
  <si>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</si>
  <si>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</si>
  <si>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</si>
  <si>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</si>
  <si>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</si>
  <si>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</si>
  <si>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</si>
  <si>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</si>
  <si>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</si>
  <si>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</si>
  <si>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</si>
  <si>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</si>
  <si>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</si>
  <si>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</si>
  <si>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</si>
  <si>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</si>
  <si>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</si>
  <si>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</si>
  <si>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</si>
  <si>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</si>
  <si>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</si>
  <si>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</si>
  <si>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</si>
  <si>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</si>
  <si>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</si>
  <si>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</si>
  <si>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</si>
  <si>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</si>
  <si>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</si>
  <si>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</si>
  <si>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</si>
  <si>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</si>
  <si>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</si>
  <si>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</si>
  <si>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</si>
  <si>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</si>
  <si>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</si>
  <si>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</si>
  <si>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</si>
  <si>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</si>
  <si>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</si>
  <si>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</si>
  <si>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</si>
  <si>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</si>
  <si>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</si>
  <si>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</si>
  <si>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</si>
  <si>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</si>
  <si>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</si>
  <si>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</si>
  <si>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</si>
  <si>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</si>
  <si>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</si>
  <si>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</si>
  <si>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</si>
  <si>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</si>
  <si>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</si>
  <si>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</si>
  <si>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</si>
  <si>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</si>
  <si>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</si>
  <si>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</si>
  <si>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</si>
  <si>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</si>
  <si>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</si>
  <si>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</si>
  <si>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</si>
  <si>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</si>
  <si>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</si>
  <si>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</si>
  <si>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</si>
  <si>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</si>
  <si>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</si>
  <si>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</si>
  <si>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</si>
  <si>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</si>
  <si>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</si>
  <si>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</si>
  <si>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</si>
  <si>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</si>
  <si>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</si>
  <si>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</si>
  <si>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</si>
  <si>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</si>
  <si>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</si>
  <si>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</si>
  <si>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</si>
  <si>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</si>
  <si>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</si>
  <si>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</si>
  <si>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</si>
  <si>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</si>
  <si>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</si>
  <si>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</si>
  <si>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</si>
  <si>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</si>
  <si>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</si>
  <si>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</si>
  <si>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</si>
  <si>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</si>
  <si>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</si>
  <si>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</si>
  <si>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</si>
  <si>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</si>
  <si>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</si>
  <si>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</si>
  <si>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</si>
  <si>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</si>
  <si>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</si>
  <si>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</si>
  <si>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</si>
  <si>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</si>
  <si>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</si>
  <si>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</si>
  <si>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</si>
  <si>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</si>
  <si>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</si>
  <si>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</si>
  <si>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</si>
  <si>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</si>
  <si>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</si>
  <si>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</si>
  <si>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</si>
  <si>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</si>
  <si>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</si>
  <si>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</si>
  <si>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</si>
  <si>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</si>
  <si>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</si>
  <si>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</si>
  <si>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</si>
  <si>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</si>
  <si>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</si>
  <si>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</si>
  <si>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</si>
  <si>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</si>
  <si>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</si>
  <si>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</si>
  <si>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</si>
  <si>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</si>
  <si>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</si>
  <si>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</si>
  <si>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</si>
  <si>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</si>
  <si>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</si>
  <si>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</si>
  <si>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</si>
  <si>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</si>
  <si>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</si>
  <si>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</si>
  <si>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</si>
  <si>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</si>
  <si>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</si>
  <si>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</si>
  <si>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</si>
  <si>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</si>
  <si>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</si>
  <si>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</si>
  <si>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</si>
  <si>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</si>
  <si>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</si>
  <si>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</si>
  <si>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</si>
  <si>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</si>
  <si>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</si>
  <si>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</si>
  <si>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</si>
  <si>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</si>
  <si>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</si>
  <si>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</si>
  <si>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</si>
  <si>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</si>
  <si>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</si>
  <si>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</si>
  <si>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</si>
  <si>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</si>
  <si>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</si>
  <si>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</si>
  <si>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</si>
  <si>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</si>
  <si>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</si>
  <si>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</si>
  <si>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</si>
  <si>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</si>
  <si>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</si>
  <si>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</si>
  <si>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</si>
  <si>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</si>
  <si>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</si>
  <si>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</si>
  <si>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</si>
  <si>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</si>
  <si>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</si>
  <si>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</si>
  <si>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</si>
  <si>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</si>
  <si>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</si>
  <si>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</si>
  <si>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</si>
  <si>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</si>
  <si>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</si>
  <si>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</si>
  <si>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</si>
  <si>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</si>
  <si>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</si>
  <si>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</si>
  <si>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</si>
  <si>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</si>
  <si>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</si>
  <si>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</si>
  <si>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</si>
  <si>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</si>
  <si>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</si>
  <si>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</si>
  <si>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</si>
  <si>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</si>
  <si>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</si>
  <si>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</si>
  <si>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</si>
  <si>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</si>
  <si>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</si>
  <si>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</si>
  <si>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</si>
  <si>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</si>
  <si>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</si>
  <si>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</si>
  <si>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</si>
  <si>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</si>
  <si>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</si>
  <si>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</si>
  <si>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</si>
  <si>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</si>
  <si>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</si>
  <si>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</si>
  <si>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</si>
  <si>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</si>
  <si>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</si>
  <si>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</si>
  <si>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</si>
  <si>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</si>
  <si>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</si>
  <si>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</si>
  <si>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</si>
  <si>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</si>
  <si>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</si>
  <si>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</si>
  <si>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</si>
  <si>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</si>
  <si>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</si>
  <si>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</si>
  <si>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</si>
  <si>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</si>
  <si>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</si>
  <si>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</si>
  <si>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</si>
  <si>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</si>
  <si>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</si>
  <si>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</si>
  <si>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</si>
  <si>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</si>
  <si>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</si>
  <si>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</si>
  <si>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</si>
  <si>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</si>
  <si>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</si>
  <si>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</si>
  <si>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</si>
  <si>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</si>
  <si>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</si>
  <si>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</si>
  <si>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</si>
  <si>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</si>
  <si>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</si>
  <si>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</si>
  <si>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</si>
  <si>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</si>
  <si>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</si>
  <si>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</si>
  <si>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</si>
  <si>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</si>
  <si>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</si>
  <si>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</si>
  <si>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</si>
  <si>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</si>
  <si>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</si>
  <si>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</si>
  <si>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</si>
  <si>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</si>
  <si>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</si>
  <si>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</si>
  <si>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</si>
  <si>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</si>
  <si>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</si>
  <si>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</si>
  <si>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</si>
  <si>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</si>
  <si>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</si>
  <si>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</si>
  <si>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</si>
  <si>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</si>
  <si>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</si>
  <si>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</si>
  <si>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</si>
  <si>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</si>
  <si>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</si>
  <si>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</si>
  <si>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</si>
  <si>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</si>
  <si>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</si>
  <si>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</si>
  <si>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</si>
  <si>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</si>
  <si>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</si>
  <si>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</si>
  <si>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</si>
  <si>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</si>
  <si>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</si>
  <si>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</si>
  <si>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</si>
  <si>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</si>
  <si>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</si>
  <si>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</si>
  <si>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</si>
  <si>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</si>
  <si>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</si>
  <si>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</si>
  <si>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</si>
  <si>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</si>
  <si>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</si>
  <si>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</si>
  <si>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</si>
  <si>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</si>
  <si>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</si>
  <si>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</si>
  <si>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</si>
  <si>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</si>
  <si>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</si>
  <si>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</si>
  <si>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</si>
  <si>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</si>
  <si>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</si>
  <si>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</si>
  <si>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</si>
  <si>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</si>
  <si>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</si>
  <si>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</si>
  <si>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</si>
  <si>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</si>
  <si>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</si>
  <si>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</si>
  <si>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</si>
  <si>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</si>
  <si>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</si>
  <si>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</si>
  <si>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</si>
  <si>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</si>
  <si>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</si>
  <si>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</si>
  <si>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</si>
  <si>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</si>
  <si>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</si>
  <si>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</si>
  <si>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</si>
  <si>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</si>
  <si>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</si>
  <si>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</si>
  <si>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</si>
  <si>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</si>
  <si>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</si>
  <si>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</si>
  <si>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</si>
  <si>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</si>
  <si>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</si>
  <si>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</si>
  <si>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</si>
  <si>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</si>
  <si>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</si>
  <si>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</si>
  <si>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</si>
  <si>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</si>
  <si>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</si>
  <si>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</si>
  <si>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</si>
  <si>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</si>
  <si>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</si>
  <si>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</si>
  <si>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</si>
  <si>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</si>
  <si>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</si>
  <si>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</si>
  <si>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</si>
  <si>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</si>
  <si>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</si>
  <si>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</si>
  <si>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</si>
  <si>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</si>
  <si>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</si>
  <si>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</si>
  <si>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</si>
  <si>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</si>
  <si>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</si>
  <si>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</si>
  <si>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</si>
  <si>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</si>
  <si>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</si>
  <si>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</si>
  <si>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</si>
  <si>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</si>
  <si>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</si>
  <si>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</si>
  <si>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</si>
  <si>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</si>
  <si>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</si>
  <si>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</si>
  <si>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</si>
  <si>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</si>
  <si>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</si>
  <si>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</si>
  <si>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</si>
  <si>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</si>
  <si>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</si>
  <si>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</si>
  <si>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</si>
  <si>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</si>
  <si>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</si>
  <si>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</si>
  <si>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</si>
  <si>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</si>
  <si>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</si>
  <si>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</si>
  <si>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</si>
  <si>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</si>
  <si>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</si>
  <si>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</si>
  <si>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</si>
  <si>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</si>
  <si>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</si>
  <si>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</si>
  <si>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</si>
  <si>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</si>
  <si>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</si>
  <si>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</si>
  <si>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</si>
  <si>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</si>
  <si>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</si>
  <si>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</si>
  <si>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</si>
  <si>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</si>
  <si>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</si>
  <si>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</si>
  <si>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</si>
  <si>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</si>
  <si>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</si>
  <si>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</si>
  <si>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</si>
  <si>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</si>
  <si>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</si>
  <si>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</si>
  <si>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</si>
  <si>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</si>
  <si>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</si>
  <si>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</si>
  <si>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</si>
  <si>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</si>
  <si>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</si>
  <si>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</si>
  <si>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</si>
  <si>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</si>
  <si>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</si>
  <si>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</si>
  <si>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</si>
  <si>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</si>
  <si>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</si>
  <si>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</si>
  <si>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</si>
  <si>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</si>
  <si>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</si>
  <si>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</si>
  <si>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</si>
  <si>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</si>
  <si>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</si>
  <si>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</si>
  <si>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</si>
  <si>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</si>
  <si>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</si>
  <si>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</si>
  <si>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</si>
  <si>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</si>
  <si>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</si>
  <si>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</si>
  <si>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</si>
  <si>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</si>
  <si>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</si>
  <si>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</si>
  <si>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</si>
  <si>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</si>
  <si>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</si>
  <si>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</si>
  <si>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</si>
  <si>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</si>
  <si>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</si>
  <si>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</si>
  <si>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</si>
  <si>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</si>
  <si>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</si>
  <si>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</si>
  <si>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</si>
  <si>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</si>
  <si>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</si>
  <si>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</si>
  <si>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</si>
  <si>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</si>
  <si>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</si>
  <si>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</si>
  <si>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</si>
  <si>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</si>
  <si>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</si>
  <si>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</si>
  <si>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</si>
  <si>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</si>
  <si>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</si>
  <si>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</si>
  <si>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</si>
  <si>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</si>
  <si>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</si>
  <si>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</si>
  <si>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</si>
  <si>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</si>
  <si>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</si>
  <si>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</si>
  <si>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</si>
  <si>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</si>
  <si>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</si>
  <si>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</si>
  <si>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</si>
  <si>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</si>
  <si>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</si>
  <si>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</si>
  <si>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</si>
  <si>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</si>
  <si>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</si>
  <si>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</si>
  <si>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</si>
  <si>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</si>
  <si>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</si>
  <si>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</si>
  <si>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</si>
  <si>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</si>
  <si>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</si>
  <si>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</si>
  <si>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</si>
  <si>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</si>
  <si>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</si>
  <si>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</si>
  <si>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</si>
  <si>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</si>
  <si>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</si>
  <si>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</si>
  <si>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</si>
  <si>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</si>
  <si>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</si>
  <si>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</si>
  <si>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</si>
  <si>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</si>
  <si>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</si>
  <si>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</si>
  <si>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</si>
  <si>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</si>
  <si>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</si>
  <si>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</si>
  <si>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</si>
  <si>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</si>
  <si>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</si>
  <si>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</si>
  <si>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</si>
  <si>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</si>
  <si>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</si>
  <si>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</si>
  <si>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</si>
  <si>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</si>
  <si>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</si>
  <si>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</si>
  <si>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</si>
  <si>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</si>
  <si>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</si>
  <si>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</si>
  <si>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</si>
  <si>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</si>
  <si>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</si>
  <si>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</si>
  <si>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</si>
  <si>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</si>
  <si>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</si>
  <si>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</si>
  <si>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</si>
  <si>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</si>
  <si>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</si>
  <si>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</si>
  <si>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</si>
  <si>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</si>
  <si>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</si>
  <si>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</si>
  <si>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</si>
  <si>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</si>
  <si>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</si>
  <si>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</si>
  <si>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</si>
  <si>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</si>
  <si>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</si>
  <si>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</si>
  <si>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</si>
  <si>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</si>
  <si>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</si>
  <si>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</si>
  <si>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</si>
  <si>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</si>
  <si>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</si>
  <si>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</si>
  <si>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</si>
  <si>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</si>
  <si>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</si>
  <si>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</si>
  <si>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</si>
  <si>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</si>
  <si>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</si>
  <si>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</si>
  <si>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</si>
  <si>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</si>
  <si>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</si>
  <si>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</si>
  <si>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</si>
  <si>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</si>
  <si>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</si>
  <si>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</si>
  <si>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</si>
  <si>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</si>
  <si>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</si>
  <si>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</si>
  <si>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</si>
  <si>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</si>
  <si>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</si>
  <si>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</si>
  <si>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</si>
  <si>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</si>
  <si>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</si>
  <si>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</si>
  <si>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</si>
  <si>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</si>
  <si>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</si>
  <si>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</si>
  <si>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</si>
  <si>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</si>
  <si>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</si>
  <si>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</si>
  <si>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</si>
  <si>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</si>
  <si>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</si>
  <si>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</si>
  <si>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</si>
  <si>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</si>
  <si>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</si>
  <si>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</si>
  <si>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</si>
  <si>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</si>
  <si>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</si>
  <si>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</si>
  <si>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</si>
  <si>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</si>
  <si>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</si>
  <si>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</si>
  <si>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</si>
  <si>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</si>
  <si>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</si>
  <si>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</si>
  <si>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</si>
  <si>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</si>
  <si>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</si>
  <si>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</si>
  <si>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</si>
  <si>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</si>
  <si>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</si>
  <si>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</si>
  <si>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</si>
  <si>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</si>
  <si>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</si>
  <si>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</si>
  <si>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</si>
  <si>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</si>
  <si>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</si>
  <si>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</si>
  <si>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</si>
  <si>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</si>
  <si>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</si>
  <si>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</si>
  <si>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</si>
  <si>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</si>
  <si>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</si>
  <si>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</si>
  <si>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</si>
  <si>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</si>
  <si>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</si>
  <si>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</si>
  <si>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</si>
  <si>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</si>
  <si>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</si>
  <si>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</si>
  <si>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</si>
  <si>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</si>
  <si>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</si>
  <si>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</si>
  <si>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</si>
  <si>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</si>
  <si>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</si>
  <si>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</si>
  <si>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</si>
  <si>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</si>
  <si>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</si>
  <si>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</si>
  <si>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</si>
  <si>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</si>
  <si>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</si>
  <si>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</si>
  <si>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</si>
  <si>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</si>
  <si>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</si>
  <si>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</si>
  <si>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</si>
  <si>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</si>
  <si>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</si>
  <si>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</si>
  <si>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</si>
  <si>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</si>
  <si>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</si>
  <si>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</si>
  <si>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</si>
  <si>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</si>
  <si>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</si>
  <si>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</si>
  <si>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</si>
  <si>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</si>
  <si>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</si>
  <si>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</si>
  <si>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</si>
  <si>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</si>
  <si>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</si>
  <si>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</si>
  <si>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</si>
  <si>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</si>
  <si>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</si>
  <si>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</si>
  <si>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</si>
  <si>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</si>
  <si>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</si>
  <si>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</si>
  <si>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</si>
  <si>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</si>
  <si>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</si>
  <si>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</si>
  <si>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</si>
  <si>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</si>
  <si>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</si>
  <si>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</si>
  <si>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</si>
  <si>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</si>
  <si>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</si>
  <si>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</si>
  <si>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</si>
  <si>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</si>
  <si>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</si>
  <si>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</si>
  <si>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</si>
  <si>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</si>
  <si>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</si>
  <si>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</si>
  <si>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</si>
  <si>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</si>
  <si>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</si>
  <si>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</si>
  <si>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</si>
  <si>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</si>
  <si>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</si>
  <si>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</si>
  <si>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</si>
  <si>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</si>
  <si>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</si>
  <si>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</si>
  <si>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</si>
  <si>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</si>
  <si>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</si>
  <si>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</si>
  <si>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</si>
  <si>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</si>
  <si>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</si>
  <si>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</si>
  <si>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</si>
  <si>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</si>
  <si>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</si>
  <si>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</si>
  <si>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</si>
  <si>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</si>
  <si>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</si>
  <si>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</si>
  <si>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</si>
  <si>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</si>
  <si>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</si>
  <si>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</si>
  <si>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</si>
  <si>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</si>
  <si>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</si>
  <si>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</si>
  <si>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</si>
  <si>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</si>
  <si>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</si>
  <si>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</si>
  <si>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</si>
  <si>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</si>
  <si>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</si>
  <si>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</si>
  <si>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</si>
  <si>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</si>
  <si>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</si>
  <si>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</si>
  <si>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</si>
  <si>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</si>
  <si>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</si>
  <si>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</si>
  <si>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</si>
  <si>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</si>
  <si>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</si>
  <si>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</si>
  <si>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</si>
  <si>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</si>
  <si>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</si>
  <si>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</si>
  <si>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</si>
  <si>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</si>
  <si>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</si>
  <si>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</si>
  <si>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</si>
  <si>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</si>
  <si>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</si>
  <si>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</si>
  <si>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</si>
  <si>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</si>
  <si>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</si>
  <si>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</si>
  <si>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</si>
  <si>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</si>
  <si>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</si>
  <si>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</si>
  <si>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</si>
  <si>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</si>
  <si>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</si>
  <si>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</si>
  <si>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</si>
  <si>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</si>
  <si>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</si>
  <si>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</si>
  <si>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</si>
  <si>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</si>
  <si>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</si>
  <si>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</si>
  <si>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</si>
  <si>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</si>
  <si>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</si>
  <si>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</si>
  <si>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</si>
  <si>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</si>
  <si>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</si>
  <si>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</si>
  <si>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</si>
  <si>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</si>
  <si>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</si>
  <si>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</si>
  <si>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</si>
  <si>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</si>
  <si>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</si>
  <si>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</si>
  <si>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</si>
  <si>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</si>
  <si>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</si>
  <si>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</si>
  <si>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</si>
  <si>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</si>
  <si>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</si>
  <si>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</si>
  <si>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</si>
  <si>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</si>
  <si>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</si>
  <si>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</si>
  <si>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</si>
  <si>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</si>
  <si>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</si>
  <si>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</si>
  <si>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</si>
  <si>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</si>
  <si>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</si>
  <si>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</si>
  <si>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</si>
  <si>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</si>
  <si>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</si>
  <si>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</si>
  <si>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</si>
  <si>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</si>
  <si>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</si>
  <si>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</si>
  <si>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</si>
  <si>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</si>
  <si>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</si>
  <si>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</si>
  <si>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</si>
  <si>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</si>
  <si>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</si>
  <si>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</si>
  <si>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</si>
  <si>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</si>
  <si>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</si>
  <si>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</si>
  <si>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</si>
  <si>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</si>
  <si>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</si>
  <si>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</si>
  <si>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</si>
  <si>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</si>
  <si>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</si>
  <si>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</si>
  <si>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</si>
  <si>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</si>
  <si>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</si>
  <si>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</si>
  <si>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</si>
  <si>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</si>
  <si>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</si>
  <si>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</si>
  <si>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</si>
  <si>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</si>
  <si>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</si>
  <si>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</si>
  <si>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</si>
  <si>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</si>
  <si>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</si>
  <si>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</si>
  <si>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</si>
  <si>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</si>
  <si>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</si>
  <si>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</si>
  <si>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</si>
  <si>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</si>
  <si>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</si>
  <si>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</si>
  <si>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</si>
  <si>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</si>
  <si>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</si>
  <si>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</si>
  <si>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</si>
  <si>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</si>
  <si>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</si>
  <si>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</si>
  <si>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</si>
  <si>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</si>
  <si>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</si>
  <si>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</si>
  <si>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</si>
  <si>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</si>
  <si>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</si>
  <si>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</si>
  <si>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</si>
  <si>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</si>
  <si>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</si>
  <si>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</si>
  <si>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</si>
  <si>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</si>
  <si>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</si>
  <si>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</si>
  <si>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</si>
  <si>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</si>
  <si>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</si>
  <si>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</si>
  <si>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</si>
  <si>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</si>
  <si>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</si>
  <si>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</si>
  <si>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</si>
  <si>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</si>
  <si>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</si>
  <si>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</si>
  <si>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</si>
  <si>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</si>
  <si>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</si>
  <si>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</si>
  <si>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</si>
  <si>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</si>
  <si>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</si>
  <si>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</si>
  <si>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</si>
  <si>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</si>
  <si>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</si>
  <si>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</si>
  <si>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</si>
  <si>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</si>
  <si>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</si>
  <si>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</si>
  <si>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</si>
  <si>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</si>
  <si>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</si>
  <si>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</si>
  <si>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</si>
  <si>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</si>
  <si>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</si>
  <si>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</si>
  <si>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</si>
  <si>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</si>
  <si>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</si>
  <si>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</si>
  <si>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</si>
  <si>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</si>
  <si>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</si>
  <si>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</si>
  <si>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</si>
  <si>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</si>
  <si>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</si>
  <si>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</si>
  <si>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</si>
  <si>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</si>
  <si>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</si>
  <si>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</si>
  <si>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</si>
  <si>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</si>
  <si>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</si>
  <si>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</si>
  <si>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</si>
  <si>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</si>
  <si>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</si>
  <si>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</si>
  <si>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</si>
  <si>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</si>
  <si>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</si>
  <si>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</si>
  <si>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</si>
  <si>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</si>
  <si>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</si>
  <si>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</si>
  <si>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</si>
  <si>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</si>
  <si>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</si>
  <si>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</si>
  <si>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</si>
  <si>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</si>
  <si>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</si>
  <si>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</si>
  <si>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</si>
  <si>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</si>
  <si>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</si>
  <si>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</si>
  <si>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</si>
  <si>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</si>
  <si>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</si>
  <si>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</si>
  <si>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</si>
  <si>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</si>
  <si>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</si>
  <si>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</si>
  <si>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</si>
  <si>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</si>
  <si>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</si>
  <si>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</si>
  <si>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</si>
  <si>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</si>
  <si>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</si>
  <si>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</si>
  <si>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</si>
  <si>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</si>
  <si>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</si>
  <si>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</si>
  <si>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</si>
  <si>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</si>
  <si>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</si>
  <si>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</si>
  <si>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</si>
  <si>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</si>
  <si>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</si>
  <si>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</si>
  <si>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</si>
  <si>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</si>
  <si>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</si>
  <si>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</si>
  <si>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</si>
  <si>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</si>
  <si>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</si>
  <si>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</si>
  <si>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</si>
  <si>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</si>
  <si>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</si>
  <si>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</si>
  <si>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</si>
  <si>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</si>
  <si>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</si>
  <si>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</si>
  <si>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</si>
  <si>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</si>
  <si>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</si>
  <si>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</si>
  <si>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</si>
  <si>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</si>
  <si>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</si>
  <si>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</si>
  <si>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</si>
  <si>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</si>
  <si>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</si>
  <si>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</si>
  <si>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</si>
  <si>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</si>
  <si>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</si>
  <si>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</si>
  <si>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</si>
  <si>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</si>
  <si>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</si>
  <si>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</si>
  <si>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</si>
  <si>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</si>
  <si>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</si>
  <si>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</si>
  <si>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</si>
  <si>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</si>
  <si>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</si>
  <si>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</si>
  <si>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</si>
  <si>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</si>
  <si>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</si>
  <si>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</si>
  <si>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</si>
  <si>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</si>
  <si>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</si>
  <si>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</si>
  <si>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</si>
  <si>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</si>
  <si>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</si>
  <si>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</si>
  <si>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</si>
  <si>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</si>
  <si>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</si>
  <si>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</si>
  <si>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</si>
  <si>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</si>
  <si>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</si>
  <si>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</si>
  <si>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</si>
  <si>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</si>
  <si>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</si>
  <si>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</si>
  <si>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</si>
  <si>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</si>
  <si>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</si>
  <si>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</si>
  <si>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</si>
  <si>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</si>
  <si>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</si>
  <si>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</si>
  <si>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</si>
  <si>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</si>
  <si>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</si>
  <si>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</si>
  <si>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</si>
  <si>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</si>
  <si>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</si>
  <si>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</si>
  <si>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</si>
  <si>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</si>
  <si>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</si>
  <si>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</si>
  <si>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</si>
  <si>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</si>
  <si>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</si>
  <si>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</si>
  <si>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</si>
  <si>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</si>
  <si>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</si>
  <si>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</si>
  <si>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</si>
  <si>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</si>
  <si>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</si>
  <si>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</si>
  <si>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</si>
  <si>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</si>
  <si>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</si>
  <si>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</si>
  <si>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</si>
  <si>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</si>
  <si>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</si>
  <si>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</si>
  <si>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</si>
  <si>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</si>
  <si>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</si>
  <si>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</si>
  <si>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</si>
  <si>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</si>
  <si>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</si>
  <si>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</si>
  <si>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</si>
  <si>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</si>
  <si>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</si>
  <si>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</si>
  <si>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</si>
  <si>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</si>
  <si>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</si>
  <si>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</si>
  <si>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</si>
  <si>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</si>
  <si>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</si>
  <si>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</si>
  <si>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</si>
  <si>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</si>
  <si>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</si>
  <si>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</si>
  <si>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</si>
  <si>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</si>
  <si>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</si>
  <si>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</si>
  <si>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</si>
  <si>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</si>
  <si>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</si>
  <si>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</si>
  <si>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</si>
  <si>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</si>
  <si>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</si>
  <si>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</si>
  <si>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</si>
  <si>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</si>
  <si>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</si>
  <si>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</si>
  <si>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</si>
  <si>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</si>
  <si>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</si>
  <si>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</si>
  <si>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</si>
  <si>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</si>
  <si>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</si>
  <si>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</si>
  <si>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</si>
  <si>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</si>
  <si>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</si>
  <si>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</si>
  <si>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</si>
  <si>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</si>
  <si>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</si>
  <si>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</si>
  <si>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</si>
  <si>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</si>
  <si>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</si>
  <si>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</si>
  <si>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</si>
  <si>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</si>
  <si>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</si>
  <si>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</si>
  <si>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</si>
  <si>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</si>
  <si>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</si>
  <si>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</si>
  <si>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</si>
  <si>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</si>
  <si>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</si>
  <si>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</si>
  <si>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</si>
  <si>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</si>
  <si>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</si>
  <si>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</si>
  <si>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</si>
  <si>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</si>
  <si>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</si>
  <si>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</si>
  <si>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</si>
  <si>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</si>
  <si>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</si>
  <si>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</si>
  <si>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</si>
  <si>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</si>
  <si>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</si>
  <si>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</si>
  <si>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</si>
  <si>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</si>
  <si>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</si>
  <si>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</si>
  <si>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</si>
  <si>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</si>
  <si>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</si>
  <si>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</si>
  <si>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</si>
  <si>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</si>
  <si>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</si>
  <si>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</si>
  <si>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</si>
  <si>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</si>
  <si>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</si>
  <si>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</si>
  <si>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</si>
  <si>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</si>
  <si>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</si>
  <si>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</si>
  <si>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</si>
  <si>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</si>
  <si>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</si>
  <si>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</si>
  <si>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</si>
  <si>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</si>
  <si>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</si>
  <si>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</si>
  <si>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</si>
  <si>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</si>
  <si>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</si>
  <si>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</si>
  <si>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</si>
  <si>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</si>
  <si>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</si>
  <si>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</si>
  <si>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</si>
  <si>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</si>
  <si>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</si>
  <si>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</si>
  <si>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</si>
  <si>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</si>
  <si>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</si>
  <si>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</si>
  <si>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</si>
  <si>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</si>
  <si>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</si>
  <si>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</si>
  <si>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</si>
  <si>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</si>
  <si>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</si>
  <si>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</si>
  <si>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</si>
  <si>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</si>
  <si>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</si>
  <si>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</si>
  <si>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</si>
  <si>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</si>
  <si>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</si>
  <si>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</si>
  <si>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</si>
  <si>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</si>
  <si>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</si>
  <si>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</si>
  <si>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</si>
  <si>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</si>
  <si>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</si>
  <si>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</si>
  <si>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</si>
  <si>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</si>
  <si>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</si>
  <si>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</si>
  <si>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</si>
  <si>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</si>
  <si>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</si>
  <si>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</si>
  <si>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</si>
  <si>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</si>
  <si>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</si>
  <si>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</si>
  <si>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</si>
  <si>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</si>
  <si>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</si>
  <si>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</si>
  <si>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</si>
  <si>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</si>
  <si>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</si>
  <si>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</si>
  <si>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</si>
  <si>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</si>
  <si>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</si>
  <si>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</si>
  <si>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</si>
  <si>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</si>
  <si>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</si>
  <si>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</si>
  <si>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</si>
  <si>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</si>
  <si>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</si>
  <si>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</si>
  <si>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</si>
  <si>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</si>
  <si>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</si>
  <si>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</si>
  <si>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</si>
  <si>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</si>
  <si>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</si>
  <si>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</si>
  <si>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</si>
  <si>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</si>
  <si>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</si>
  <si>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</si>
  <si>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</si>
  <si>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</si>
  <si>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</si>
  <si>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</si>
  <si>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</si>
  <si>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</si>
  <si>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</si>
  <si>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</si>
  <si>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</si>
  <si>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</si>
  <si>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</si>
  <si>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</si>
  <si>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</si>
  <si>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</si>
  <si>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</si>
  <si>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</si>
  <si>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</si>
  <si>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</si>
  <si>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</si>
  <si>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</si>
  <si>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</si>
  <si>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</si>
  <si>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</si>
  <si>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</si>
  <si>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</si>
  <si>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</si>
  <si>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</si>
  <si>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</si>
  <si>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</si>
  <si>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</si>
  <si>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</si>
  <si>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</si>
  <si>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</si>
  <si>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</si>
  <si>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</si>
  <si>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</si>
  <si>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</si>
  <si>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</si>
  <si>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</si>
  <si>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</si>
  <si>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</si>
  <si>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</si>
  <si>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</si>
  <si>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</si>
  <si>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</si>
  <si>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</si>
  <si>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</si>
  <si>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</si>
  <si>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</si>
  <si>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</si>
  <si>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</si>
  <si>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</si>
  <si>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</si>
  <si>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</si>
  <si>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</si>
  <si>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</si>
  <si>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</si>
  <si>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</si>
  <si>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</si>
  <si>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</si>
  <si>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</si>
  <si>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</si>
  <si>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</si>
  <si>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</si>
  <si>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</si>
  <si>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</si>
  <si>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</si>
  <si>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</si>
  <si>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</si>
  <si>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</si>
  <si>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</si>
  <si>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</si>
  <si>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</si>
  <si>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</si>
  <si>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</si>
  <si>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</si>
  <si>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</si>
  <si>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</si>
  <si>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</si>
  <si>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</si>
  <si>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</si>
  <si>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</si>
  <si>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</si>
  <si>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</si>
  <si>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</si>
  <si>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</si>
  <si>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</si>
  <si>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</si>
  <si>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</si>
  <si>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</si>
  <si>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</si>
  <si>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</si>
  <si>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</si>
  <si>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</si>
  <si>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</si>
  <si>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</si>
  <si>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</si>
  <si>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</si>
  <si>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</si>
  <si>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</si>
  <si>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</si>
  <si>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</si>
  <si>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</si>
  <si>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</si>
  <si>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</si>
  <si>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</si>
  <si>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</si>
  <si>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</si>
  <si>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</si>
  <si>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</si>
  <si>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</si>
  <si>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</si>
  <si>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</si>
  <si>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</si>
  <si>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</si>
  <si>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</si>
  <si>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</si>
  <si>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</si>
  <si>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</si>
  <si>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</si>
  <si>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</si>
  <si>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</si>
  <si>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</si>
  <si>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</si>
  <si>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</si>
  <si>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</si>
  <si>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</si>
  <si>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</si>
  <si>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</si>
  <si>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</si>
  <si>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</si>
  <si>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</si>
  <si>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</si>
  <si>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</si>
  <si>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</si>
  <si>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</si>
  <si>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</si>
  <si>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</si>
  <si>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</si>
  <si>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</si>
  <si>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</si>
  <si>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</si>
  <si>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</si>
  <si>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</si>
  <si>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</si>
  <si>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</si>
  <si>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</si>
  <si>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</si>
  <si>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</si>
  <si>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</si>
  <si>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</si>
  <si>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</si>
  <si>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</si>
  <si>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</si>
  <si>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</si>
  <si>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</si>
  <si>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</si>
  <si>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</si>
  <si>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</si>
  <si>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</si>
  <si>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</si>
  <si>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</si>
  <si>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</si>
  <si>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</si>
  <si>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</si>
  <si>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</si>
  <si>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</si>
  <si>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</si>
  <si>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</si>
  <si>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</si>
  <si>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</si>
  <si>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</si>
  <si>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</si>
  <si>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</si>
  <si>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</si>
  <si>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</si>
  <si>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</si>
  <si>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</si>
  <si>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</si>
  <si>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</si>
  <si>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</si>
  <si>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</si>
  <si>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</si>
  <si>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</si>
  <si>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</si>
  <si>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</si>
  <si>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</si>
  <si>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</si>
  <si>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</si>
  <si>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</si>
  <si>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</si>
  <si>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</si>
  <si>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</si>
  <si>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</si>
  <si>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</si>
  <si>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</si>
  <si>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</si>
  <si>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</si>
  <si>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</si>
  <si>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</si>
  <si>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</si>
  <si>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</si>
  <si>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</si>
  <si>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</si>
  <si>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</si>
  <si>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</si>
  <si>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</si>
  <si>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</si>
  <si>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</si>
  <si>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</si>
  <si>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</si>
  <si>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</si>
  <si>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</si>
  <si>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</si>
  <si>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</si>
  <si>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</si>
  <si>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</si>
  <si>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</si>
  <si>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</si>
  <si>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</si>
  <si>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</si>
  <si>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</si>
  <si>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</si>
  <si>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</si>
  <si>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</si>
  <si>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</si>
  <si>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</si>
  <si>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</si>
  <si>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</si>
  <si>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</si>
  <si>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</si>
  <si>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</si>
  <si>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</si>
  <si>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</si>
  <si>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</si>
  <si>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</si>
  <si>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</si>
  <si>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</si>
  <si>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</si>
  <si>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</si>
  <si>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</si>
  <si>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</si>
  <si>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</si>
  <si>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</si>
  <si>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</si>
  <si>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</si>
  <si>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</si>
  <si>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</si>
  <si>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</si>
  <si>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</si>
  <si>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</si>
  <si>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</si>
  <si>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</si>
  <si>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</si>
  <si>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</si>
  <si>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</si>
  <si>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</si>
  <si>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</si>
  <si>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</si>
  <si>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</si>
  <si>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</si>
  <si>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</si>
  <si>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</si>
  <si>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</si>
  <si>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</si>
  <si>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</si>
  <si>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</si>
  <si>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</si>
  <si>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</si>
  <si>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</si>
  <si>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</si>
  <si>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</si>
  <si>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</si>
  <si>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</si>
  <si>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</si>
  <si>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</si>
  <si>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</si>
  <si>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</si>
  <si>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</si>
  <si>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</si>
  <si>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</si>
  <si>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</si>
  <si>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</si>
  <si>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</si>
  <si>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</si>
  <si>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</si>
  <si>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</si>
  <si>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</si>
  <si>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</si>
  <si>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</si>
  <si>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</si>
  <si>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</si>
  <si>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</si>
  <si>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</si>
  <si>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</si>
  <si>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</si>
  <si>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</si>
  <si>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</si>
  <si>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</si>
  <si>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</si>
  <si>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</si>
  <si>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</si>
  <si>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</si>
  <si>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</si>
  <si>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</si>
  <si>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</si>
  <si>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</si>
  <si>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</si>
  <si>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</si>
  <si>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</si>
  <si>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</si>
  <si>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</si>
  <si>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</si>
  <si>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</si>
  <si>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</si>
  <si>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</si>
  <si>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</si>
  <si>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</si>
  <si>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</si>
  <si>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</si>
  <si>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</si>
  <si>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</si>
  <si>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</si>
  <si>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</si>
  <si>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</si>
  <si>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</si>
  <si>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</si>
  <si>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</si>
  <si>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</si>
  <si>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</si>
  <si>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</si>
  <si>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</si>
  <si>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</si>
  <si>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</si>
  <si>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</si>
  <si>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</si>
  <si>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</si>
  <si>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</si>
  <si>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</si>
  <si>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</si>
  <si>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</si>
  <si>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</si>
  <si>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</si>
  <si>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</si>
  <si>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</si>
  <si>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</si>
  <si>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</si>
  <si>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</si>
  <si>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</si>
  <si>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</si>
  <si>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</si>
  <si>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</si>
  <si>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</si>
  <si>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</si>
  <si>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</si>
  <si>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</si>
  <si>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</si>
  <si>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</si>
  <si>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</si>
  <si>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</si>
  <si>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</si>
  <si>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</si>
  <si>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</si>
  <si>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</si>
  <si>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</si>
  <si>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</si>
  <si>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</si>
  <si>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</si>
  <si>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</si>
  <si>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</si>
  <si>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</si>
  <si>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</si>
  <si>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</si>
  <si>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</si>
  <si>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</si>
  <si>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</si>
  <si>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</si>
  <si>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</si>
  <si>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</si>
  <si>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</si>
  <si>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</si>
  <si>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</si>
  <si>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</si>
  <si>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</si>
  <si>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</si>
  <si>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</si>
  <si>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</si>
  <si>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</si>
  <si>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</si>
  <si>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</si>
  <si>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</si>
  <si>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</si>
  <si>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</si>
  <si>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</si>
  <si>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</si>
  <si>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</si>
  <si>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</si>
  <si>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</si>
  <si>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</si>
  <si>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</si>
  <si>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</si>
  <si>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</si>
  <si>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</si>
  <si>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</si>
  <si>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</si>
  <si>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</si>
  <si>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</si>
  <si>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</si>
  <si>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</si>
  <si>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</si>
  <si>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</si>
  <si>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</si>
  <si>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</si>
  <si>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</si>
  <si>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</si>
  <si>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</si>
  <si>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</si>
  <si>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</si>
  <si>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</si>
  <si>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</si>
  <si>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</si>
  <si>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</si>
  <si>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</si>
  <si>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</si>
  <si>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</si>
  <si>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</si>
  <si>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</si>
  <si>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</si>
  <si>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</si>
  <si>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</si>
  <si>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</si>
  <si>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</si>
  <si>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</si>
  <si>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</si>
  <si>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</si>
  <si>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</si>
  <si>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</si>
  <si>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</si>
  <si>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</si>
  <si>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</si>
  <si>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</si>
  <si>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</si>
  <si>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</si>
  <si>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</si>
  <si>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</si>
  <si>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</si>
  <si>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</si>
  <si>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</si>
  <si>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</si>
  <si>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</si>
  <si>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</si>
  <si>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</si>
  <si>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</si>
  <si>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</si>
  <si>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</si>
  <si>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</si>
  <si>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</si>
  <si>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</si>
  <si>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</si>
  <si>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</si>
  <si>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</si>
  <si>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</si>
  <si>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</si>
  <si>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</si>
  <si>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</si>
  <si>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</si>
  <si>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</si>
  <si>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</si>
  <si>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</si>
  <si>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</si>
  <si>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</si>
  <si>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</si>
  <si>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</si>
  <si>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</si>
  <si>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</si>
  <si>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</si>
  <si>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</si>
  <si>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</si>
  <si>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</si>
  <si>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</si>
  <si>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</si>
  <si>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</si>
  <si>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</si>
  <si>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</si>
  <si>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</si>
  <si>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</si>
  <si>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</si>
  <si>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</si>
  <si>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</si>
  <si>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</si>
  <si>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</si>
  <si>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</si>
  <si>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</si>
  <si>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</si>
  <si>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</si>
  <si>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</si>
  <si>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</si>
  <si>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</si>
  <si>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</si>
  <si>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</si>
  <si>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</si>
  <si>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</si>
  <si>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</si>
  <si>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</si>
  <si>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</si>
  <si>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</si>
  <si>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</si>
  <si>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</si>
  <si>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</si>
  <si>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</si>
  <si>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</si>
  <si>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</si>
  <si>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</si>
  <si>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</si>
  <si>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</si>
  <si>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</si>
  <si>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</si>
  <si>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</si>
  <si>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</si>
  <si>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</si>
  <si>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</si>
  <si>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</si>
  <si>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</si>
  <si>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</si>
  <si>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</si>
  <si>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</si>
  <si>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</si>
  <si>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</si>
  <si>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</si>
  <si>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</si>
  <si>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</si>
  <si>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</si>
  <si>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</si>
  <si>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</si>
  <si>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</si>
  <si>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</si>
  <si>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</si>
  <si>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</si>
  <si>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</si>
  <si>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</si>
  <si>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</si>
  <si>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</si>
  <si>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</si>
  <si>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</si>
  <si>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</si>
  <si>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</si>
  <si>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</si>
  <si>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</si>
  <si>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</si>
  <si>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</si>
  <si>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</si>
  <si>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</si>
  <si>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</si>
  <si>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</si>
  <si>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</si>
  <si>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</si>
  <si>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</si>
  <si>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</si>
  <si>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</si>
  <si>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</si>
  <si>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</si>
  <si>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</si>
  <si>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</si>
  <si>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</si>
  <si>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</si>
  <si>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</si>
  <si>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</si>
  <si>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</si>
  <si>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</si>
  <si>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</si>
  <si>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</si>
  <si>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</si>
  <si>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</si>
  <si>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</si>
  <si>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</si>
  <si>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</si>
  <si>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</si>
  <si>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</si>
  <si>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</si>
  <si>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</si>
  <si>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</si>
  <si>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</si>
  <si>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</si>
  <si>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</si>
  <si>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</si>
  <si>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</si>
  <si>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</si>
  <si>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</si>
  <si>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</si>
  <si>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</si>
  <si>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</si>
  <si>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</si>
  <si>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</si>
  <si>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</si>
  <si>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</si>
  <si>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</si>
  <si>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</si>
  <si>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</si>
  <si>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</si>
  <si>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</si>
  <si>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</si>
  <si>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</si>
  <si>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</si>
  <si>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</si>
  <si>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</si>
  <si>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</si>
  <si>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</si>
  <si>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</si>
  <si>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</si>
  <si>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</si>
  <si>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</si>
  <si>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</si>
  <si>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</si>
  <si>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</si>
  <si>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</si>
  <si>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</si>
  <si>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</si>
  <si>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</si>
  <si>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</si>
  <si>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</si>
  <si>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</si>
  <si>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</si>
  <si>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</si>
  <si>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</si>
  <si>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</si>
  <si>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</si>
  <si>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</si>
  <si>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</si>
  <si>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</si>
  <si>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</si>
  <si>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</si>
  <si>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</si>
  <si>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</si>
  <si>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</si>
  <si>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</si>
  <si>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</si>
  <si>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</si>
  <si>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</si>
  <si>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</si>
  <si>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</si>
  <si>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</si>
  <si>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</si>
  <si>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</si>
  <si>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</si>
  <si>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</si>
  <si>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</si>
  <si>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</si>
  <si>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</si>
  <si>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</si>
  <si>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</si>
  <si>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</si>
  <si>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</si>
  <si>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</si>
  <si>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</si>
  <si>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</si>
  <si>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</si>
  <si>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</si>
  <si>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</si>
  <si>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</si>
  <si>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</si>
  <si>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</si>
  <si>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</si>
  <si>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</si>
  <si>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</si>
  <si>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</si>
  <si>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</si>
  <si>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</si>
  <si>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</si>
  <si>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</si>
  <si>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</si>
  <si>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</si>
  <si>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</si>
  <si>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</si>
  <si>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</si>
  <si>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</si>
  <si>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</si>
  <si>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</si>
  <si>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</si>
  <si>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</si>
  <si>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</si>
  <si>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</si>
  <si>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</si>
  <si>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</si>
  <si>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</si>
  <si>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</si>
  <si>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</si>
  <si>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</si>
  <si>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</si>
  <si>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</si>
  <si>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</si>
  <si>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</si>
  <si>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</si>
  <si>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</si>
  <si>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</si>
  <si>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</si>
  <si>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</si>
  <si>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</si>
  <si>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</si>
  <si>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</si>
  <si>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</si>
  <si>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</si>
  <si>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</si>
  <si>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</si>
  <si>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</si>
  <si>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</si>
  <si>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</si>
  <si>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</si>
  <si>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</si>
  <si>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</si>
  <si>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</si>
  <si>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</si>
  <si>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</si>
  <si>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</si>
  <si>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</si>
  <si>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</si>
  <si>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</si>
  <si>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</si>
  <si>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</si>
  <si>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</si>
  <si>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</si>
  <si>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</si>
  <si>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</si>
  <si>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</si>
  <si>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</si>
  <si>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</si>
  <si>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</si>
  <si>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</si>
  <si>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</si>
  <si>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</si>
  <si>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</si>
  <si>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</si>
  <si>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</si>
  <si>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</si>
  <si>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</si>
  <si>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</si>
  <si>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</si>
  <si>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</si>
  <si>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</si>
  <si>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</si>
  <si>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</si>
  <si>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</si>
  <si>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</si>
  <si>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</si>
  <si>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</si>
  <si>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</si>
  <si>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</si>
  <si>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</si>
  <si>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</si>
  <si>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</si>
  <si>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</si>
  <si>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</si>
  <si>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</si>
  <si>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</si>
  <si>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</si>
  <si>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</si>
  <si>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</si>
  <si>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</si>
  <si>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</si>
  <si>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</si>
  <si>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</si>
  <si>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</si>
  <si>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</si>
  <si>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</si>
  <si>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</si>
  <si>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</si>
  <si>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</si>
  <si>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</si>
  <si>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</si>
  <si>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</si>
  <si>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</si>
  <si>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</si>
  <si>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</si>
  <si>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</si>
  <si>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</si>
  <si>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</si>
  <si>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</si>
  <si>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</si>
  <si>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</si>
  <si>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</si>
  <si>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</si>
  <si>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</si>
  <si>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</si>
  <si>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</si>
  <si>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</si>
  <si>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</si>
  <si>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</si>
  <si>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</si>
  <si>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</si>
  <si>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</si>
  <si>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</si>
  <si>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</si>
  <si>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</si>
  <si>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</si>
  <si>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</si>
  <si>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</si>
  <si>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</si>
  <si>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</si>
  <si>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</si>
  <si>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</si>
  <si>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</si>
  <si>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</si>
  <si>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</si>
  <si>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</si>
  <si>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</si>
  <si>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</si>
  <si>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</si>
  <si>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</si>
  <si>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</si>
  <si>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</si>
  <si>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</si>
  <si>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</si>
  <si>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</si>
  <si>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</si>
  <si>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</si>
  <si>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</si>
  <si>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</si>
  <si>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</si>
  <si>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</si>
  <si>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</si>
  <si>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</si>
  <si>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</si>
  <si>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</si>
  <si>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</si>
  <si>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</si>
  <si>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</si>
  <si>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</si>
  <si>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</si>
  <si>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</si>
  <si>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</si>
  <si>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</si>
  <si>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</si>
  <si>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</si>
  <si>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</si>
  <si>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</si>
  <si>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</si>
  <si>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</si>
  <si>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</si>
  <si>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</si>
  <si>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</si>
  <si>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</si>
  <si>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</si>
  <si>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</si>
  <si>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</si>
  <si>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</si>
  <si>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</si>
  <si>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</si>
  <si>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</si>
  <si>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</si>
  <si>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</si>
  <si>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</si>
  <si>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</si>
  <si>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</si>
  <si>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</si>
  <si>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</si>
  <si>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</si>
  <si>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</si>
  <si>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</si>
  <si>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</si>
  <si>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</si>
  <si>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</si>
  <si>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</si>
  <si>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</si>
  <si>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</si>
  <si>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</si>
  <si>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</si>
  <si>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</si>
  <si>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</si>
  <si>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</si>
  <si>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</si>
  <si>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</si>
  <si>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</si>
  <si>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</si>
  <si>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</si>
  <si>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</si>
  <si>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</si>
  <si>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</si>
  <si>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</si>
  <si>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</si>
  <si>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</si>
  <si>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</si>
  <si>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</si>
  <si>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</si>
  <si>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</si>
  <si>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</si>
  <si>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</si>
  <si>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</si>
  <si>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</si>
  <si>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</si>
  <si>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</si>
  <si>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</si>
  <si>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</si>
  <si>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</si>
  <si>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</si>
  <si>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</si>
  <si>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</si>
  <si>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</si>
  <si>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</si>
  <si>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</si>
  <si>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</si>
  <si>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</si>
  <si>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</si>
  <si>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</si>
  <si>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</si>
  <si>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</si>
  <si>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</si>
  <si>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</si>
  <si>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</si>
  <si>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</si>
  <si>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</si>
  <si>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</si>
  <si>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</si>
  <si>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</si>
  <si>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</si>
  <si>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</si>
  <si>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</si>
  <si>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</si>
  <si>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</si>
  <si>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</si>
  <si>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</si>
  <si>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</si>
  <si>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</si>
  <si>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</si>
  <si>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</si>
  <si>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</si>
  <si>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</si>
  <si>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</si>
  <si>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</si>
  <si>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</si>
  <si>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</si>
  <si>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</si>
  <si>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</si>
  <si>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</si>
  <si>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</si>
  <si>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</si>
  <si>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</si>
  <si>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</si>
  <si>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</si>
  <si>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</si>
  <si>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</si>
  <si>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</si>
  <si>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</si>
  <si>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</si>
  <si>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</si>
  <si>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</si>
  <si>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</si>
  <si>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</si>
  <si>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</si>
  <si>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</si>
  <si>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</si>
  <si>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</si>
  <si>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</si>
  <si>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</si>
  <si>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</si>
  <si>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</si>
  <si>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</si>
  <si>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</si>
  <si>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</si>
  <si>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</si>
  <si>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</si>
  <si>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</si>
  <si>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</si>
  <si>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</si>
  <si>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</si>
  <si>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</si>
  <si>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</si>
  <si>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</si>
  <si>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</si>
  <si>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</si>
  <si>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</si>
  <si>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</si>
  <si>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</si>
  <si>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</si>
  <si>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</si>
  <si>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</si>
  <si>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</si>
  <si>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</si>
  <si>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</si>
  <si>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</si>
  <si>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</si>
  <si>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</si>
  <si>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</si>
  <si>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</si>
  <si>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</si>
  <si>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</si>
  <si>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</si>
  <si>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</si>
  <si>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</si>
  <si>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</si>
  <si>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</si>
  <si>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</si>
  <si>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</si>
  <si>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</si>
  <si>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</si>
  <si>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</si>
  <si>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</si>
  <si>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</si>
  <si>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</si>
  <si>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</si>
  <si>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</si>
  <si>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</si>
  <si>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</si>
  <si>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</si>
  <si>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</si>
  <si>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</si>
  <si>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</si>
  <si>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</si>
  <si>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</si>
  <si>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</si>
  <si>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</si>
  <si>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</si>
  <si>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</si>
  <si>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</si>
  <si>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</si>
  <si>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</si>
  <si>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</si>
  <si>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</si>
  <si>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</si>
  <si>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</si>
  <si>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</si>
  <si>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</si>
  <si>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</si>
  <si>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</si>
  <si>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</si>
  <si>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</si>
  <si>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</si>
  <si>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</si>
  <si>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</si>
  <si>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</si>
  <si>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</si>
  <si>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</si>
  <si>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</si>
  <si>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</si>
  <si>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</si>
  <si>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</si>
  <si>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</si>
  <si>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</si>
  <si>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</si>
  <si>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</si>
  <si>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</si>
  <si>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</si>
  <si>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</si>
  <si>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</si>
  <si>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</si>
  <si>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</si>
  <si>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</si>
  <si>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</si>
  <si>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</si>
  <si>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</si>
  <si>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</si>
  <si>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</si>
  <si>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</si>
  <si>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</si>
  <si>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</si>
  <si>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</si>
  <si>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</si>
  <si>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</si>
  <si>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</si>
  <si>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</si>
  <si>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</si>
  <si>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</si>
  <si>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</si>
  <si>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</si>
  <si>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</si>
  <si>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</si>
  <si>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</si>
  <si>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</si>
  <si>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</si>
  <si>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</si>
  <si>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</si>
  <si>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</si>
  <si>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</si>
  <si>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</si>
  <si>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</si>
  <si>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</si>
  <si>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</si>
  <si>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</si>
  <si>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</si>
  <si>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</si>
  <si>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</si>
  <si>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</si>
  <si>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</si>
  <si>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</si>
  <si>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</si>
  <si>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</si>
  <si>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</si>
  <si>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</si>
  <si>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</si>
  <si>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</si>
  <si>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</si>
  <si>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</si>
  <si>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</si>
  <si>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</si>
  <si>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</si>
  <si>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</si>
  <si>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</si>
  <si>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</si>
  <si>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</si>
  <si>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</si>
  <si>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</si>
  <si>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</si>
  <si>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</si>
  <si>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</si>
  <si>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</si>
  <si>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</si>
  <si>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</si>
  <si>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</si>
  <si>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</si>
  <si>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</si>
  <si>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</si>
  <si>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</si>
  <si>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</si>
  <si>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</si>
  <si>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</si>
  <si>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</si>
  <si>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</si>
  <si>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</si>
  <si>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</si>
  <si>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</si>
  <si>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</si>
  <si>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</si>
  <si>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</si>
  <si>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</si>
  <si>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</si>
  <si>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</si>
  <si>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</si>
  <si>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</si>
  <si>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</si>
  <si>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</si>
  <si>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</si>
  <si>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</si>
  <si>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</si>
  <si>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</si>
  <si>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</si>
  <si>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</si>
  <si>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</si>
  <si>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</si>
  <si>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</si>
  <si>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</si>
  <si>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</si>
  <si>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</si>
  <si>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</si>
  <si>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</si>
  <si>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</si>
  <si>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</si>
  <si>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</si>
  <si>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</si>
  <si>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</si>
  <si>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</si>
  <si>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</si>
  <si>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</si>
  <si>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</si>
  <si>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</si>
  <si>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</si>
  <si>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</si>
  <si>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</si>
  <si>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</si>
  <si>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</si>
  <si>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</si>
  <si>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</si>
  <si>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</si>
  <si>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</si>
  <si>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</si>
  <si>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</si>
  <si>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</si>
  <si>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</si>
  <si>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</si>
  <si>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</si>
  <si>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</si>
  <si>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</si>
  <si>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</si>
  <si>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</si>
  <si>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</si>
  <si>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</si>
  <si>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</si>
  <si>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</si>
  <si>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</si>
  <si>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</si>
  <si>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</si>
  <si>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</si>
  <si>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</si>
  <si>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</si>
  <si>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</si>
  <si>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</si>
  <si>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</si>
  <si>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</si>
  <si>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</si>
  <si>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</si>
  <si>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</si>
  <si>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</si>
  <si>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</si>
  <si>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</si>
  <si>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</si>
  <si>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</si>
  <si>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</si>
  <si>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</si>
  <si>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</si>
  <si>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</si>
  <si>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</si>
  <si>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</si>
  <si>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</si>
  <si>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</si>
  <si>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</si>
  <si>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</si>
  <si>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</si>
  <si>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</si>
  <si>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</si>
  <si>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</si>
  <si>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</si>
  <si>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</si>
  <si>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</si>
  <si>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</si>
  <si>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</si>
  <si>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</si>
  <si>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</si>
  <si>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</si>
  <si>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</si>
  <si>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</si>
  <si>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</si>
  <si>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</si>
  <si>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</si>
  <si>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</si>
  <si>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</si>
  <si>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</si>
  <si>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</si>
  <si>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</si>
  <si>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</si>
  <si>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</si>
  <si>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</si>
  <si>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</si>
  <si>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</si>
  <si>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</si>
  <si>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</si>
  <si>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</si>
  <si>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</si>
  <si>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</si>
  <si>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</si>
  <si>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</si>
  <si>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</si>
  <si>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</si>
  <si>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</si>
  <si>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</si>
  <si>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</si>
  <si>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</si>
  <si>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</si>
  <si>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</si>
  <si>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</si>
  <si>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</si>
  <si>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</si>
  <si>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</si>
  <si>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</si>
  <si>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</si>
  <si>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</si>
  <si>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</si>
  <si>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</si>
  <si>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</si>
  <si>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</si>
  <si>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</si>
  <si>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</si>
  <si>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</si>
  <si>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</si>
  <si>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</si>
  <si>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</si>
  <si>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</si>
  <si>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</si>
  <si>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</si>
  <si>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</si>
  <si>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</si>
  <si>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</si>
  <si>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</si>
  <si>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</si>
  <si>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</si>
  <si>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</si>
  <si>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</si>
  <si>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</si>
  <si>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</si>
  <si>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</si>
  <si>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</si>
  <si>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</si>
  <si>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</si>
  <si>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</si>
  <si>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</si>
  <si>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</si>
  <si>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</si>
  <si>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</si>
  <si>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</si>
  <si>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</si>
  <si>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</si>
  <si>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</si>
  <si>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</si>
  <si>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</si>
  <si>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</si>
  <si>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</si>
  <si>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</si>
  <si>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</si>
  <si>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</si>
  <si>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</si>
  <si>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</si>
  <si>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</si>
  <si>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</si>
  <si>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</si>
  <si>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</si>
  <si>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</si>
  <si>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</si>
  <si>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</si>
  <si>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</si>
  <si>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</si>
  <si>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</si>
  <si>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</si>
  <si>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</si>
  <si>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</si>
  <si>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</si>
  <si>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</si>
  <si>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</si>
  <si>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</si>
  <si>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</si>
  <si>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</si>
  <si>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</si>
  <si>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</si>
  <si>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</si>
  <si>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</si>
  <si>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</si>
  <si>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</si>
  <si>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</si>
  <si>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</si>
  <si>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</si>
  <si>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</si>
  <si>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</si>
  <si>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</si>
  <si>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</si>
  <si>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</si>
  <si>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</si>
  <si>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</si>
  <si>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</si>
  <si>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</si>
  <si>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</si>
  <si>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</si>
  <si>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</si>
  <si>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</si>
  <si>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</si>
  <si>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</si>
  <si>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</si>
  <si>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</si>
  <si>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</si>
  <si>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</si>
  <si>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</si>
  <si>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</si>
  <si>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</si>
  <si>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</si>
  <si>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</si>
  <si>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</si>
  <si>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</si>
  <si>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</si>
  <si>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</si>
  <si>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</si>
  <si>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</si>
  <si>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</si>
  <si>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</si>
  <si>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</si>
  <si>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</si>
  <si>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</si>
  <si>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</si>
  <si>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</si>
  <si>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</si>
  <si>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</si>
  <si>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</si>
  <si>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</si>
  <si>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</si>
  <si>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</si>
  <si>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</si>
  <si>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</si>
  <si>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</si>
  <si>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</si>
  <si>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</si>
  <si>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</si>
  <si>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</si>
  <si>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</si>
  <si>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</si>
  <si>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</si>
  <si>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</si>
  <si>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</si>
  <si>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</si>
  <si>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</si>
  <si>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</si>
  <si>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</si>
  <si>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</si>
  <si>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</si>
  <si>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</si>
  <si>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</si>
  <si>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</si>
  <si>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</si>
  <si>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</si>
  <si>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</si>
  <si>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</si>
  <si>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</si>
  <si>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</si>
  <si>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</si>
  <si>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</si>
  <si>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</si>
  <si>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</si>
  <si>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</si>
  <si>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</si>
  <si>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</si>
  <si>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</si>
  <si>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</si>
  <si>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</si>
  <si>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</si>
  <si>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</si>
  <si>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</si>
  <si>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</si>
  <si>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</si>
  <si>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</si>
  <si>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</si>
  <si>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</si>
  <si>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</si>
  <si>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</si>
  <si>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</si>
  <si>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</si>
  <si>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</si>
  <si>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</si>
  <si>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</si>
  <si>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</si>
  <si>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</si>
  <si>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</si>
  <si>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</si>
  <si>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</si>
  <si>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</si>
  <si>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</si>
  <si>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</si>
  <si>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</si>
  <si>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</si>
  <si>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</si>
  <si>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</si>
  <si>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</si>
  <si>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</si>
  <si>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</si>
  <si>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</si>
  <si>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</si>
  <si>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</si>
  <si>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</si>
  <si>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</si>
  <si>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</si>
  <si>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</si>
  <si>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</si>
  <si>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</si>
  <si>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</si>
  <si>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</si>
  <si>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</si>
  <si>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</si>
  <si>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</si>
  <si>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</si>
  <si>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</si>
  <si>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</si>
  <si>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</si>
  <si>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</si>
  <si>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</si>
  <si>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</si>
  <si>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</si>
  <si>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</si>
  <si>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</si>
  <si>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</si>
  <si>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</si>
  <si>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</si>
  <si>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</si>
  <si>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</si>
  <si>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</si>
  <si>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</si>
  <si>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</si>
  <si>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</si>
  <si>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</si>
  <si>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</si>
  <si>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</si>
  <si>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</si>
  <si>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</si>
  <si>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</si>
  <si>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</si>
  <si>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</si>
  <si>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</si>
  <si>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</si>
  <si>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</si>
  <si>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</si>
  <si>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</si>
  <si>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</si>
  <si>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</si>
  <si>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</si>
  <si>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</si>
  <si>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</si>
  <si>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</si>
  <si>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</si>
  <si>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</si>
  <si>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</si>
  <si>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</si>
  <si>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</si>
  <si>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</si>
  <si>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</si>
  <si>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</si>
  <si>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</si>
  <si>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</si>
  <si>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</si>
  <si>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</si>
  <si>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</si>
  <si>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</si>
  <si>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</si>
  <si>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</si>
  <si>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</si>
  <si>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</si>
  <si>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</si>
  <si>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</si>
  <si>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</si>
  <si>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</si>
  <si>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</si>
  <si>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</si>
  <si>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</si>
  <si>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</si>
  <si>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</si>
  <si>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</si>
  <si>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</si>
  <si>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</si>
  <si>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</si>
  <si>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</si>
  <si>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</si>
  <si>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</si>
  <si>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</si>
  <si>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</si>
  <si>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</si>
  <si>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</si>
  <si>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</si>
  <si>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</si>
  <si>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</si>
  <si>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</si>
  <si>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</si>
  <si>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</si>
  <si>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</si>
  <si>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</si>
  <si>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</si>
  <si>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</si>
  <si>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</si>
  <si>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</si>
  <si>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</si>
  <si>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</si>
  <si>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</si>
  <si>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</si>
  <si>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</si>
  <si>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</si>
  <si>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</si>
  <si>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</si>
  <si>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</si>
  <si>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</si>
  <si>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</si>
  <si>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</si>
  <si>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</si>
  <si>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</si>
  <si>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</si>
  <si>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</si>
  <si>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</si>
  <si>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</si>
  <si>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</si>
  <si>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</si>
  <si>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</si>
  <si>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</si>
  <si>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</si>
  <si>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</si>
  <si>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</si>
  <si>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</si>
  <si>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</si>
  <si>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</si>
  <si>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</si>
  <si>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</si>
  <si>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</si>
  <si>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</si>
  <si>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</si>
  <si>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</si>
  <si>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</si>
  <si>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</si>
  <si>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</si>
  <si>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</si>
  <si>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</si>
  <si>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</si>
  <si>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</si>
  <si>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</si>
  <si>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</si>
  <si>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</si>
  <si>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</si>
  <si>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</si>
  <si>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</si>
  <si>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</si>
  <si>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</si>
  <si>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</si>
  <si>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</si>
  <si>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</si>
  <si>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</si>
  <si>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</si>
  <si>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</si>
  <si>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</si>
  <si>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</si>
  <si>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</si>
  <si>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</si>
  <si>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</si>
  <si>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</si>
  <si>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</si>
  <si>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</si>
  <si>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</si>
  <si>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</si>
  <si>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</si>
  <si>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</si>
  <si>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</si>
  <si>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</si>
  <si>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</si>
  <si>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</si>
  <si>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</si>
  <si>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</si>
  <si>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</si>
  <si>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</si>
  <si>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</si>
  <si>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</si>
  <si>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</si>
  <si>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</si>
  <si>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</si>
  <si>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</si>
  <si>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</si>
  <si>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</si>
  <si>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</si>
  <si>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</si>
  <si>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</si>
  <si>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</si>
  <si>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</si>
  <si>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</si>
  <si>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</si>
  <si>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</si>
  <si>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</si>
  <si>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</si>
  <si>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</si>
  <si>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</si>
  <si>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</si>
  <si>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</si>
  <si>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</si>
  <si>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</si>
  <si>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</si>
  <si>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</si>
  <si>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</si>
  <si>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</si>
  <si>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</si>
  <si>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</si>
  <si>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</si>
  <si>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</si>
  <si>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</si>
  <si>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</si>
  <si>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</si>
  <si>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</si>
  <si>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</si>
  <si>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</si>
  <si>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</si>
  <si>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</si>
  <si>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</si>
  <si>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</si>
  <si>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</si>
  <si>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</si>
  <si>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</si>
  <si>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</si>
  <si>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</si>
  <si>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</si>
  <si>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</si>
  <si>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</si>
  <si>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</si>
  <si>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</si>
  <si>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</si>
  <si>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</si>
  <si>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</si>
  <si>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</si>
  <si>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</si>
  <si>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</si>
  <si>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</si>
  <si>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</si>
  <si>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</si>
  <si>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</si>
  <si>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</si>
  <si>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</si>
  <si>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</si>
  <si>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</si>
  <si>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</si>
  <si>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</si>
  <si>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</si>
  <si>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</si>
  <si>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</si>
  <si>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</si>
  <si>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</si>
  <si>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</si>
  <si>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</si>
  <si>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</si>
  <si>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</si>
  <si>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</si>
  <si>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</si>
  <si>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</si>
  <si>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</si>
  <si>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</si>
  <si>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</si>
  <si>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</si>
  <si>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</si>
  <si>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</si>
  <si>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</si>
  <si>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</si>
  <si>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</si>
  <si>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</si>
  <si>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</si>
  <si>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</si>
  <si>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</si>
  <si>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</si>
  <si>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</si>
  <si>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</si>
  <si>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</si>
  <si>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</si>
  <si>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</si>
  <si>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</si>
  <si>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</si>
  <si>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</si>
  <si>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</si>
  <si>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</si>
  <si>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</si>
  <si>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</si>
  <si>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</si>
  <si>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</si>
  <si>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</si>
  <si>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</si>
  <si>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</si>
  <si>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</si>
  <si>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</si>
  <si>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</si>
  <si>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</si>
  <si>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</si>
  <si>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</si>
  <si>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</si>
  <si>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</si>
  <si>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</si>
  <si>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</si>
  <si>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</si>
  <si>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</si>
  <si>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</si>
  <si>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</si>
  <si>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</si>
  <si>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</si>
  <si>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</si>
  <si>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</si>
  <si>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</si>
  <si>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</si>
  <si>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</si>
  <si>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</si>
  <si>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</si>
  <si>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</si>
  <si>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</si>
  <si>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</si>
  <si>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</si>
  <si>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</si>
  <si>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</si>
  <si>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</si>
  <si>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</si>
  <si>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</si>
  <si>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</si>
  <si>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</si>
  <si>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</si>
  <si>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</si>
  <si>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</si>
  <si>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</si>
  <si>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</si>
  <si>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</si>
  <si>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</si>
  <si>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</si>
  <si>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</si>
  <si>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</si>
  <si>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</si>
  <si>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</si>
  <si>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</si>
  <si>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</si>
  <si>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</si>
  <si>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</si>
  <si>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</si>
  <si>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</si>
  <si>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</si>
  <si>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</si>
  <si>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</si>
  <si>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</si>
  <si>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</si>
  <si>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</si>
  <si>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</si>
  <si>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</si>
  <si>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</si>
  <si>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</si>
  <si>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</si>
  <si>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</si>
  <si>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</si>
  <si>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</si>
  <si>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</si>
  <si>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</si>
  <si>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</si>
  <si>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</si>
  <si>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</si>
  <si>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</si>
  <si>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</si>
  <si>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</si>
  <si>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</si>
  <si>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</si>
  <si>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</si>
  <si>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</si>
  <si>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</si>
  <si>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</si>
  <si>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</si>
  <si>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</si>
  <si>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</si>
  <si>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</si>
  <si>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</si>
  <si>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</si>
  <si>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</si>
  <si>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</si>
  <si>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</si>
  <si>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</si>
  <si>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</si>
  <si>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</si>
  <si>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</si>
  <si>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</si>
  <si>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</si>
  <si>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</si>
  <si>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</si>
  <si>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</si>
  <si>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</si>
  <si>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</si>
  <si>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</si>
  <si>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</si>
  <si>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</si>
  <si>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</si>
  <si>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</si>
  <si>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</si>
  <si>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</si>
  <si>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</si>
  <si>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</si>
  <si>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</si>
  <si>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</si>
  <si>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</si>
  <si>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</si>
  <si>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</si>
  <si>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</si>
  <si>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</si>
  <si>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</si>
  <si>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</si>
  <si>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</si>
  <si>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</si>
  <si>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</si>
  <si>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</si>
  <si>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</si>
  <si>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</si>
  <si>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</si>
  <si>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</si>
  <si>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</si>
  <si>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</si>
  <si>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</si>
  <si>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</si>
  <si>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</si>
  <si>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</si>
  <si>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</si>
  <si>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</si>
  <si>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</si>
  <si>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</si>
  <si>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</si>
  <si>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</si>
  <si>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</si>
  <si>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</si>
  <si>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</si>
  <si>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</si>
  <si>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</si>
  <si>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</si>
  <si>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</si>
  <si>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</si>
  <si>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</si>
  <si>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</si>
  <si>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</si>
  <si>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</si>
  <si>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</si>
  <si>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</si>
  <si>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</si>
  <si>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</si>
  <si>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</si>
  <si>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</si>
  <si>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</si>
  <si>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</si>
  <si>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</si>
  <si>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</si>
  <si>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</si>
  <si>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</si>
  <si>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</si>
  <si>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</si>
  <si>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</si>
  <si>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</si>
  <si>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</si>
  <si>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</si>
  <si>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</si>
  <si>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</si>
  <si>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</si>
  <si>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</si>
  <si>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</si>
  <si>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</si>
  <si>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</si>
  <si>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</si>
  <si>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</si>
  <si>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</si>
  <si>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</si>
  <si>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</si>
  <si>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</si>
  <si>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</si>
  <si>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</si>
  <si>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</si>
  <si>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</si>
  <si>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</si>
  <si>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</si>
  <si>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</si>
  <si>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</si>
  <si>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</si>
  <si>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</si>
  <si>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</si>
  <si>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</si>
  <si>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</si>
  <si>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</si>
  <si>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</si>
  <si>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</si>
  <si>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</si>
  <si>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</si>
  <si>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</si>
  <si>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</si>
  <si>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</si>
  <si>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</si>
  <si>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</si>
  <si>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</si>
  <si>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</si>
  <si>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</si>
  <si>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</si>
  <si>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</si>
  <si>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</si>
  <si>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</si>
  <si>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</si>
  <si>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</si>
  <si>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</si>
  <si>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</si>
  <si>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</si>
  <si>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</si>
  <si>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</si>
  <si>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</si>
  <si>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</si>
  <si>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</si>
  <si>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</si>
  <si>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</si>
  <si>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</si>
  <si>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</si>
  <si>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</si>
  <si>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</si>
  <si>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</si>
  <si>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</si>
  <si>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</si>
  <si>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</si>
  <si>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</si>
  <si>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</si>
  <si>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</si>
  <si>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</si>
  <si>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</si>
  <si>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</si>
  <si>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</si>
  <si>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</si>
  <si>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</si>
  <si>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</si>
  <si>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</si>
  <si>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</si>
  <si>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</si>
  <si>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</si>
  <si>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</si>
  <si>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</si>
  <si>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</si>
  <si>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</si>
  <si>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</si>
  <si>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</si>
  <si>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</si>
  <si>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</si>
  <si>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</si>
  <si>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</si>
  <si>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</si>
  <si>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</si>
  <si>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</si>
  <si>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</si>
  <si>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</si>
  <si>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</si>
  <si>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</si>
  <si>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</si>
  <si>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</si>
  <si>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</si>
  <si>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</si>
  <si>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</si>
  <si>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</si>
  <si>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</si>
  <si>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</si>
  <si>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</si>
  <si>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</si>
  <si>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</si>
  <si>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</si>
  <si>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</si>
  <si>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</si>
  <si>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</si>
  <si>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</si>
  <si>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</si>
  <si>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</si>
  <si>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</si>
  <si>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</si>
  <si>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</si>
  <si>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</si>
  <si>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</si>
  <si>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</si>
  <si>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</si>
  <si>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</si>
  <si>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</si>
  <si>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</si>
  <si>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</si>
  <si>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</si>
  <si>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</si>
  <si>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</si>
  <si>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</si>
  <si>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</si>
  <si>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</si>
  <si>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</si>
  <si>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</si>
  <si>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</si>
  <si>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</si>
  <si>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</si>
  <si>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</si>
  <si>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</si>
  <si>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</si>
  <si>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</si>
  <si>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</si>
  <si>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</si>
  <si>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</si>
  <si>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</si>
  <si>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</si>
  <si>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</si>
  <si>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</si>
  <si>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</si>
  <si>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</si>
  <si>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</si>
  <si>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</si>
  <si>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</si>
  <si>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</si>
  <si>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</si>
  <si>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</si>
  <si>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</si>
  <si>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</si>
  <si>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</si>
  <si>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</si>
  <si>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</si>
  <si>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</si>
  <si>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</si>
  <si>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</si>
  <si>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</si>
  <si>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</si>
  <si>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</si>
  <si>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</si>
  <si>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</si>
  <si>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</si>
  <si>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</si>
  <si>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</si>
  <si>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</si>
  <si>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</si>
  <si>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</si>
  <si>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</si>
  <si>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</si>
  <si>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</si>
  <si>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</si>
  <si>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</si>
  <si>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</si>
  <si>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</si>
  <si>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</si>
  <si>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</si>
  <si>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</si>
  <si>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</si>
  <si>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</si>
  <si>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</si>
  <si>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</si>
  <si>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</si>
  <si>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</si>
  <si>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</si>
  <si>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</si>
  <si>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</si>
  <si>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</si>
  <si>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</si>
  <si>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</si>
  <si>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</si>
  <si>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</si>
  <si>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</si>
  <si>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</si>
  <si>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</si>
  <si>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</si>
  <si>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</si>
  <si>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</si>
  <si>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</si>
  <si>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</si>
  <si>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</si>
  <si>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</si>
  <si>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</si>
  <si>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</si>
  <si>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</si>
  <si>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</si>
  <si>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</si>
  <si>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</si>
  <si>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</si>
  <si>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</si>
  <si>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</si>
  <si>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</si>
  <si>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</si>
  <si>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</si>
  <si>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</si>
  <si>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</si>
  <si>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</si>
  <si>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</si>
  <si>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</si>
  <si>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</si>
  <si>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</si>
  <si>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</si>
  <si>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</si>
  <si>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</si>
  <si>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</si>
  <si>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</si>
  <si>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</si>
  <si>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</si>
  <si>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</si>
  <si>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</si>
  <si>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</si>
  <si>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</si>
  <si>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</si>
  <si>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</si>
  <si>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</si>
  <si>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</si>
  <si>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</si>
  <si>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</si>
  <si>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</si>
  <si>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</si>
  <si>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</si>
  <si>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</si>
  <si>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</si>
  <si>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</si>
  <si>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</si>
  <si>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</si>
  <si>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</si>
  <si>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</si>
  <si>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</si>
  <si>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</si>
  <si>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</si>
  <si>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</si>
  <si>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</si>
  <si>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</si>
  <si>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</si>
  <si>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</si>
  <si>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</si>
  <si>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</si>
  <si>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</si>
  <si>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</si>
  <si>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</si>
  <si>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</si>
  <si>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</si>
  <si>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</si>
  <si>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</si>
  <si>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</si>
  <si>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</si>
  <si>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</si>
  <si>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</si>
  <si>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</si>
  <si>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</si>
  <si>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</si>
  <si>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</si>
  <si>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</si>
  <si>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</si>
  <si>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</si>
  <si>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</si>
  <si>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</si>
  <si>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</si>
  <si>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</si>
  <si>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</si>
  <si>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</si>
  <si>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</si>
  <si>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</si>
  <si>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</si>
  <si>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</si>
  <si>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</si>
  <si>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</si>
  <si>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</si>
  <si>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</si>
  <si>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</si>
  <si>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</si>
  <si>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</si>
  <si>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</si>
  <si>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</si>
  <si>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</si>
  <si>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</si>
  <si>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</si>
  <si>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</si>
  <si>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</si>
  <si>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</si>
  <si>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</si>
  <si>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</si>
  <si>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</si>
  <si>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</si>
  <si>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</si>
  <si>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</si>
  <si>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</si>
  <si>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</si>
  <si>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</si>
  <si>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</si>
  <si>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</si>
  <si>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</si>
  <si>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</si>
  <si>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</si>
  <si>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</si>
  <si>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</si>
  <si>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</si>
  <si>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</si>
  <si>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</si>
  <si>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</si>
  <si>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</si>
  <si>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</si>
  <si>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</si>
  <si>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</si>
  <si>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</si>
  <si>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</si>
  <si>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</si>
  <si>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</si>
  <si>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</si>
  <si>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</si>
  <si>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</si>
  <si>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</si>
  <si>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</si>
  <si>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</si>
  <si>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</si>
  <si>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</si>
  <si>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</si>
  <si>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</si>
  <si>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</si>
  <si>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</si>
  <si>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</si>
  <si>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</si>
  <si>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</si>
  <si>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</si>
  <si>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</si>
  <si>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</si>
  <si>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</si>
  <si>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</si>
  <si>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</si>
  <si>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</si>
  <si>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</si>
  <si>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</si>
  <si>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</si>
  <si>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</si>
  <si>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</si>
  <si>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</si>
  <si>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</si>
  <si>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</si>
  <si>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</si>
  <si>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</si>
  <si>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</si>
  <si>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</si>
  <si>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</si>
  <si>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</si>
  <si>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</si>
  <si>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</si>
  <si>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</si>
  <si>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</si>
  <si>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</si>
  <si>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</si>
  <si>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</si>
  <si>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</si>
  <si>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</si>
  <si>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</si>
  <si>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</si>
  <si>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</si>
  <si>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</si>
  <si>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</si>
  <si>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</si>
  <si>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</si>
  <si>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</si>
  <si>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</si>
  <si>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</si>
  <si>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</si>
  <si>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</si>
  <si>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</si>
  <si>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</si>
  <si>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</si>
  <si>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</si>
  <si>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</si>
  <si>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</si>
  <si>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</si>
  <si>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</si>
  <si>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</si>
  <si>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</si>
  <si>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</si>
  <si>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</si>
  <si>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</si>
  <si>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</si>
  <si>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</si>
  <si>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</si>
  <si>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</si>
  <si>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</si>
  <si>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</si>
  <si>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</si>
  <si>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</si>
  <si>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</si>
  <si>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</si>
  <si>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</si>
  <si>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</si>
  <si>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</si>
  <si>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</si>
  <si>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</si>
  <si>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</si>
  <si>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</si>
  <si>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</si>
  <si>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</si>
  <si>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</si>
  <si>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</si>
  <si>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</si>
  <si>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</si>
  <si>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</si>
  <si>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</si>
  <si>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</si>
  <si>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</si>
  <si>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</si>
  <si>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</si>
  <si>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</si>
  <si>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</si>
  <si>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</si>
  <si>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</si>
  <si>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</si>
  <si>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</si>
  <si>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</si>
  <si>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</si>
  <si>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</si>
  <si>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</si>
  <si>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</si>
  <si>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</si>
  <si>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</si>
  <si>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</si>
  <si>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</si>
  <si>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</si>
  <si>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</si>
  <si>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</si>
  <si>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</si>
  <si>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</si>
  <si>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</si>
  <si>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</si>
  <si>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</si>
  <si>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</si>
  <si>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</si>
  <si>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</si>
  <si>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</si>
  <si>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</si>
  <si>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</si>
  <si>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</si>
  <si>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</si>
  <si>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</si>
  <si>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</si>
  <si>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</si>
  <si>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</si>
  <si>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</si>
  <si>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</si>
  <si>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</si>
  <si>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</si>
  <si>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</si>
  <si>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</si>
  <si>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</si>
  <si>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</si>
  <si>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</si>
  <si>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</si>
  <si>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</si>
  <si>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</si>
  <si>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</si>
  <si>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</si>
  <si>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</si>
  <si>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</si>
  <si>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</si>
  <si>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</si>
  <si>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</si>
  <si>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</si>
  <si>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</si>
  <si>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</si>
  <si>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</si>
  <si>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</si>
  <si>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</si>
  <si>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</si>
  <si>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</si>
  <si>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</si>
  <si>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</si>
  <si>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</si>
  <si>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</si>
  <si>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</si>
  <si>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</si>
  <si>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</si>
  <si>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</si>
  <si>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</si>
  <si>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</si>
  <si>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</si>
  <si>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</si>
  <si>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</si>
  <si>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</si>
  <si>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</si>
  <si>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</si>
  <si>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</si>
  <si>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</si>
  <si>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</si>
  <si>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</si>
  <si>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</si>
  <si>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</si>
  <si>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</si>
  <si>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</si>
  <si>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</si>
  <si>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</si>
  <si>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</si>
  <si>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</si>
  <si>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</si>
  <si>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</si>
  <si>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</si>
  <si>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</si>
  <si>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</si>
  <si>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</si>
  <si>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</si>
  <si>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</si>
  <si>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</si>
  <si>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</si>
  <si>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</si>
  <si>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</si>
  <si>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</si>
  <si>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</si>
  <si>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</si>
  <si>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</si>
  <si>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</si>
  <si>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</si>
  <si>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</si>
  <si>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</si>
  <si>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</si>
  <si>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</si>
  <si>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</si>
  <si>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</si>
  <si>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</si>
  <si>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</si>
  <si>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</si>
  <si>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</si>
  <si>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</si>
  <si>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</si>
  <si>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</si>
  <si>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</si>
  <si>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</si>
  <si>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</si>
  <si>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</si>
  <si>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</si>
  <si>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</si>
  <si>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</si>
  <si>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</si>
  <si>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</si>
  <si>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</si>
  <si>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</si>
  <si>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</si>
  <si>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</si>
  <si>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</si>
  <si>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</si>
  <si>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</si>
  <si>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</si>
  <si>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</si>
  <si>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</si>
  <si>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</si>
  <si>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</si>
  <si>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</si>
  <si>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</si>
  <si>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</si>
  <si>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</si>
  <si>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</si>
  <si>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</si>
  <si>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</si>
  <si>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</si>
  <si>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</si>
  <si>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</si>
  <si>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</si>
  <si>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</si>
  <si>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</si>
  <si>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</si>
  <si>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</si>
  <si>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</si>
  <si>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</si>
  <si>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</si>
  <si>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</si>
  <si>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</si>
  <si>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</si>
  <si>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</si>
  <si>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</si>
  <si>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</si>
  <si>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</si>
  <si>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</si>
  <si>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</si>
  <si>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</si>
  <si>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</si>
  <si>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</si>
  <si>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</si>
  <si>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</si>
  <si>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</si>
  <si>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</si>
  <si>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</si>
  <si>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</si>
  <si>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</si>
  <si>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</si>
  <si>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</si>
  <si>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</si>
  <si>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</si>
  <si>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</si>
  <si>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</si>
  <si>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</si>
  <si>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</si>
  <si>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</si>
  <si>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</si>
  <si>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</si>
  <si>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</si>
  <si>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</si>
  <si>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</si>
  <si>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</si>
  <si>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</si>
  <si>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</si>
  <si>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</si>
  <si>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</si>
  <si>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</si>
  <si>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</si>
  <si>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</si>
  <si>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</si>
  <si>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</si>
  <si>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</si>
  <si>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</si>
  <si>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</si>
  <si>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</si>
  <si>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</si>
  <si>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</si>
  <si>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</si>
  <si>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</si>
  <si>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</si>
  <si>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</si>
  <si>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</si>
  <si>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</si>
  <si>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</si>
  <si>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</si>
  <si>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</si>
  <si>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</si>
  <si>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</si>
  <si>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</si>
  <si>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</si>
  <si>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</si>
  <si>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</si>
  <si>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</si>
  <si>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</si>
  <si>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</si>
  <si>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</si>
  <si>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</si>
  <si>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</si>
  <si>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</si>
  <si>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</si>
  <si>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</si>
  <si>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</si>
  <si>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</si>
  <si>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</si>
  <si>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</si>
  <si>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</si>
  <si>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</si>
  <si>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</si>
  <si>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</si>
  <si>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</si>
  <si>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</si>
  <si>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</si>
  <si>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</si>
  <si>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</si>
  <si>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</si>
  <si>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</si>
  <si>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</si>
  <si>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</si>
  <si>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</si>
  <si>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</si>
  <si>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</si>
  <si>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</si>
  <si>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</si>
  <si>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</si>
  <si>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</si>
  <si>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</si>
  <si>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</si>
  <si>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</si>
  <si>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</si>
  <si>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</si>
  <si>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</si>
  <si>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</si>
  <si>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</si>
  <si>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</si>
  <si>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</si>
  <si>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</si>
  <si>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</si>
  <si>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</si>
  <si>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</si>
  <si>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</si>
  <si>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</si>
  <si>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</si>
  <si>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</si>
  <si>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</si>
  <si>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</si>
  <si>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</si>
  <si>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</si>
  <si>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</si>
  <si>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</si>
  <si>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</si>
  <si>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</si>
  <si>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</si>
  <si>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</si>
  <si>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</si>
  <si>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</si>
  <si>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</si>
  <si>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</si>
  <si>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</si>
  <si>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</si>
  <si>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</si>
  <si>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</si>
  <si>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</si>
  <si>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</si>
  <si>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</si>
  <si>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</si>
  <si>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</si>
  <si>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</si>
  <si>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</si>
  <si>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</si>
  <si>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</si>
  <si>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</si>
  <si>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</si>
  <si>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</si>
  <si>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</si>
  <si>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</si>
  <si>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</si>
  <si>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</si>
  <si>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</si>
  <si>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</si>
  <si>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</si>
  <si>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</si>
  <si>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</si>
  <si>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</si>
  <si>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</si>
  <si>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</si>
  <si>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</si>
  <si>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</si>
  <si>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</si>
  <si>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</si>
  <si>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</si>
  <si>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</si>
  <si>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</si>
  <si>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</si>
  <si>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</si>
  <si>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</si>
  <si>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</si>
  <si>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</si>
  <si>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</si>
  <si>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</si>
  <si>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</si>
  <si>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</si>
  <si>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</si>
  <si>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</si>
  <si>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</si>
  <si>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</si>
  <si>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</si>
  <si>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</si>
  <si>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</si>
  <si>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</si>
  <si>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</si>
  <si>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</si>
  <si>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</si>
  <si>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</si>
  <si>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</si>
  <si>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</si>
  <si>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</si>
  <si>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</si>
  <si>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</si>
  <si>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</si>
  <si>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</si>
  <si>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</si>
  <si>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</si>
  <si>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</si>
  <si>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</si>
  <si>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</si>
  <si>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</si>
  <si>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</si>
  <si>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</si>
  <si>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</si>
  <si>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</si>
  <si>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</si>
  <si>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</si>
  <si>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</si>
  <si>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</si>
  <si>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</si>
  <si>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</si>
  <si>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</si>
  <si>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</si>
  <si>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</si>
  <si>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</si>
  <si>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</si>
  <si>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</si>
  <si>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</si>
  <si>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</si>
  <si>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</si>
  <si>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</si>
  <si>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</si>
  <si>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</si>
  <si>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</si>
  <si>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</si>
  <si>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</si>
  <si>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</si>
  <si>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</si>
  <si>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</si>
  <si>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</si>
  <si>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</si>
  <si>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</si>
  <si>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</si>
  <si>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</si>
  <si>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</si>
  <si>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</si>
  <si>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</si>
  <si>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</si>
  <si>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</si>
  <si>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</si>
  <si>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</si>
  <si>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</si>
  <si>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</si>
  <si>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</si>
  <si>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</si>
  <si>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</si>
  <si>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</si>
  <si>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</si>
  <si>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</si>
  <si>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</si>
  <si>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</si>
  <si>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</si>
  <si>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</si>
  <si>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</si>
  <si>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</si>
  <si>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</si>
  <si>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</si>
  <si>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</si>
  <si>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</si>
  <si>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</si>
  <si>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</si>
  <si>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</si>
  <si>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</si>
  <si>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</si>
  <si>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</si>
  <si>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</si>
  <si>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</si>
  <si>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</si>
  <si>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</si>
  <si>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</si>
  <si>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</si>
  <si>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</si>
  <si>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</si>
  <si>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</si>
  <si>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</si>
  <si>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</si>
  <si>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</si>
  <si>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</si>
  <si>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</si>
  <si>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</si>
  <si>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</si>
  <si>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</si>
  <si>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</si>
  <si>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</si>
  <si>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</si>
  <si>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</si>
  <si>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</si>
  <si>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</si>
  <si>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</si>
  <si>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</si>
  <si>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</si>
  <si>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</si>
  <si>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</si>
  <si>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</si>
  <si>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</si>
  <si>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</si>
  <si>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</si>
  <si>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</si>
  <si>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</si>
  <si>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</si>
  <si>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</si>
  <si>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</si>
  <si>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</si>
  <si>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</si>
  <si>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</si>
  <si>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</si>
  <si>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</si>
  <si>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</si>
  <si>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</si>
  <si>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</si>
  <si>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</si>
  <si>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</si>
  <si>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</si>
  <si>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</si>
  <si>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</si>
  <si>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</si>
  <si>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</si>
  <si>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</si>
  <si>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</si>
  <si>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</si>
  <si>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</si>
  <si>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</si>
  <si>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</si>
  <si>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</si>
  <si>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</si>
  <si>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</si>
  <si>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</si>
  <si>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</si>
  <si>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</si>
  <si>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</si>
  <si>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</si>
  <si>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</si>
  <si>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</si>
  <si>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</si>
  <si>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</si>
  <si>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</si>
  <si>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</si>
  <si>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</si>
  <si>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</si>
  <si>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</si>
  <si>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</si>
  <si>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</si>
  <si>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</si>
  <si>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</si>
  <si>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</si>
  <si>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</si>
  <si>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</si>
  <si>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</si>
  <si>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</si>
  <si>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</si>
  <si>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</si>
  <si>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</si>
  <si>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</si>
  <si>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</si>
  <si>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</si>
  <si>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</si>
  <si>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</si>
  <si>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</si>
  <si>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</si>
  <si>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</si>
  <si>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</si>
  <si>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</si>
  <si>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</si>
  <si>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</si>
  <si>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</si>
  <si>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</si>
  <si>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</si>
  <si>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</si>
  <si>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</si>
  <si>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</si>
  <si>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</si>
  <si>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</si>
  <si>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</si>
  <si>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</si>
  <si>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</si>
  <si>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</si>
  <si>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</si>
  <si>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</si>
  <si>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</si>
  <si>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</si>
  <si>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</si>
  <si>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</si>
  <si>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</si>
  <si>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</si>
  <si>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</si>
  <si>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</si>
  <si>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</si>
  <si>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</si>
  <si>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</si>
  <si>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</si>
  <si>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</si>
  <si>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</si>
  <si>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</si>
  <si>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</si>
  <si>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</si>
  <si>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</si>
  <si>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</si>
  <si>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</si>
  <si>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</si>
  <si>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</si>
  <si>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</si>
  <si>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</si>
  <si>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</si>
  <si>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</si>
  <si>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</si>
  <si>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</si>
  <si>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</si>
  <si>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</si>
  <si>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</si>
  <si>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</si>
  <si>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</si>
  <si>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</si>
  <si>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</si>
  <si>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</si>
  <si>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</si>
  <si>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</si>
  <si>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</si>
  <si>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</si>
  <si>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</si>
  <si>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</si>
  <si>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</si>
  <si>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</si>
  <si>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</si>
  <si>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</si>
  <si>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</si>
  <si>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</si>
  <si>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</si>
  <si>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</si>
  <si>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</si>
  <si>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</si>
  <si>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</si>
  <si>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</si>
  <si>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</si>
  <si>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</si>
  <si>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</si>
  <si>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</si>
  <si>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</si>
  <si>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</si>
  <si>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</si>
  <si>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</si>
  <si>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</si>
  <si>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</si>
  <si>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</si>
  <si>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</si>
  <si>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</si>
  <si>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</si>
  <si>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</si>
  <si>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</si>
  <si>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</si>
  <si>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</si>
  <si>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</si>
  <si>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</si>
  <si>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</si>
  <si>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</si>
  <si>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</si>
  <si>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</si>
  <si>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</si>
  <si>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</si>
  <si>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</si>
  <si>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</si>
  <si>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</si>
  <si>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</si>
  <si>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</si>
  <si>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</si>
  <si>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</si>
  <si>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</si>
  <si>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</si>
  <si>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</si>
  <si>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</si>
  <si>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</si>
  <si>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</si>
  <si>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</si>
  <si>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</si>
  <si>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</si>
  <si>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</si>
  <si>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</si>
  <si>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</si>
  <si>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</si>
  <si>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</si>
  <si>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</si>
  <si>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</si>
  <si>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</si>
  <si>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</si>
  <si>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</si>
  <si>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</si>
  <si>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</si>
  <si>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</si>
  <si>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</si>
  <si>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</si>
  <si>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</si>
  <si>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</si>
  <si>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</si>
  <si>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</si>
  <si>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</si>
  <si>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</si>
  <si>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</si>
  <si>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</si>
  <si>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</si>
  <si>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</si>
  <si>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</si>
  <si>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</si>
  <si>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</si>
  <si>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</si>
  <si>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</si>
  <si>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</si>
  <si>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</si>
  <si>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</si>
  <si>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</si>
  <si>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</si>
  <si>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</si>
  <si>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</si>
  <si>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</si>
  <si>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</si>
  <si>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</si>
  <si>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</si>
  <si>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</si>
  <si>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</si>
  <si>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</si>
  <si>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</si>
  <si>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</si>
  <si>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</si>
  <si>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</si>
  <si>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</si>
  <si>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</si>
  <si>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</si>
  <si>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</si>
  <si>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</si>
  <si>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</si>
  <si>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</si>
  <si>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</si>
  <si>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</si>
  <si>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</si>
  <si>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</si>
  <si>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</si>
  <si>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</si>
  <si>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</si>
  <si>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</si>
  <si>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</si>
  <si>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</si>
  <si>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</si>
  <si>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</si>
  <si>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</si>
  <si>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</si>
  <si>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</si>
  <si>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</si>
  <si>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</si>
  <si>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</si>
  <si>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</si>
  <si>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</si>
  <si>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</si>
  <si>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</si>
  <si>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</si>
  <si>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</si>
  <si>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</si>
  <si>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</si>
  <si>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</si>
  <si>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</si>
  <si>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</si>
  <si>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</si>
  <si>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</si>
  <si>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</si>
  <si>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</si>
  <si>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</si>
  <si>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</si>
  <si>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</si>
  <si>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</si>
  <si>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</si>
  <si>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</si>
  <si>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</si>
  <si>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</si>
  <si>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</si>
  <si>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</si>
  <si>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</si>
  <si>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</si>
  <si>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</si>
  <si>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</si>
  <si>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</si>
  <si>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</si>
  <si>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</si>
  <si>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</si>
  <si>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</si>
  <si>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</si>
  <si>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</si>
  <si>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</si>
  <si>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</si>
  <si>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</si>
  <si>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</si>
  <si>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</si>
  <si>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</si>
  <si>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</si>
  <si>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</si>
  <si>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</si>
  <si>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</si>
  <si>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</si>
  <si>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</si>
  <si>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</si>
  <si>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</si>
  <si>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</si>
  <si>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</si>
  <si>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</si>
  <si>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</si>
  <si>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</si>
  <si>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</si>
  <si>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</si>
  <si>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</si>
  <si>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</si>
  <si>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</si>
  <si>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</si>
  <si>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</si>
  <si>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</si>
  <si>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</si>
  <si>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</si>
  <si>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</si>
  <si>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</si>
  <si>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</si>
  <si>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</si>
  <si>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</si>
  <si>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</si>
  <si>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</si>
  <si>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</si>
  <si>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</si>
  <si>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</si>
  <si>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</si>
  <si>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</si>
  <si>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</si>
  <si>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</si>
  <si>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</si>
  <si>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</si>
  <si>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</si>
  <si>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</si>
  <si>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</si>
  <si>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</si>
  <si>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</si>
  <si>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</si>
  <si>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</si>
  <si>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</si>
  <si>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</si>
  <si>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</si>
  <si>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</si>
  <si>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</si>
  <si>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</si>
  <si>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</si>
  <si>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</si>
  <si>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</si>
  <si>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</si>
  <si>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</si>
  <si>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</si>
  <si>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</si>
  <si>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</si>
  <si>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</si>
  <si>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</si>
  <si>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</si>
  <si>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</si>
  <si>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</si>
  <si>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</si>
  <si>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</si>
  <si>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</si>
  <si>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</si>
  <si>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</si>
  <si>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</si>
  <si>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</si>
  <si>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</si>
  <si>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</si>
  <si>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</si>
  <si>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</si>
  <si>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</si>
  <si>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</si>
  <si>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</si>
  <si>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</si>
  <si>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</si>
  <si>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</si>
  <si>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</si>
  <si>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</si>
  <si>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</si>
  <si>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</si>
  <si>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</si>
  <si>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</si>
  <si>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</si>
  <si>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</si>
  <si>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</si>
  <si>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</si>
  <si>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</si>
  <si>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</si>
  <si>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</si>
  <si>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</si>
  <si>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</si>
  <si>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</si>
  <si>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</si>
  <si>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</si>
  <si>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</si>
  <si>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</si>
  <si>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</si>
  <si>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</si>
  <si>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</si>
  <si>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</si>
  <si>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</si>
  <si>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</si>
  <si>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</si>
  <si>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</si>
  <si>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</si>
  <si>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</si>
  <si>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</si>
  <si>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</si>
  <si>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</si>
  <si>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</si>
  <si>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</si>
  <si>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</si>
  <si>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</si>
  <si>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</si>
  <si>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</si>
  <si>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</si>
  <si>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</si>
  <si>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</si>
  <si>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</si>
  <si>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</si>
  <si>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</si>
  <si>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</si>
  <si>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</si>
  <si>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</si>
  <si>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</si>
  <si>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</si>
  <si>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</si>
  <si>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</si>
  <si>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</si>
  <si>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</si>
  <si>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</si>
  <si>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</si>
  <si>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</si>
  <si>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</si>
  <si>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</si>
  <si>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</si>
  <si>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</si>
  <si>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</si>
  <si>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</si>
  <si>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</si>
  <si>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</si>
  <si>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</si>
  <si>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</si>
  <si>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</si>
  <si>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</si>
  <si>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</si>
  <si>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</si>
  <si>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</si>
  <si>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</si>
  <si>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</si>
  <si>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</si>
  <si>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</si>
  <si>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</si>
  <si>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</si>
  <si>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</si>
  <si>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</si>
  <si>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</si>
  <si>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</si>
  <si>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</si>
  <si>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</si>
  <si>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</si>
  <si>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</si>
  <si>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</si>
  <si>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</si>
  <si>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</si>
  <si>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</si>
  <si>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</si>
  <si>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</si>
  <si>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</si>
  <si>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</si>
  <si>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</si>
  <si>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</si>
  <si>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</si>
  <si>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</si>
  <si>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</si>
  <si>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</si>
  <si>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</si>
  <si>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</si>
  <si>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</si>
  <si>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</si>
  <si>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</si>
  <si>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</si>
  <si>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</si>
  <si>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</si>
  <si>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</si>
  <si>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</si>
  <si>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</si>
  <si>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</si>
  <si>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</si>
  <si>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</si>
  <si>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</si>
  <si>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</si>
  <si>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</si>
  <si>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</si>
  <si>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</si>
  <si>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</si>
  <si>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</si>
  <si>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</si>
  <si>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</si>
  <si>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</si>
  <si>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</si>
  <si>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</si>
  <si>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</si>
  <si>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</si>
  <si>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</si>
  <si>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</si>
  <si>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</si>
  <si>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</si>
  <si>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</si>
  <si>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</si>
  <si>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</si>
  <si>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</si>
  <si>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</si>
  <si>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</si>
  <si>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</si>
  <si>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</si>
  <si>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</si>
  <si>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</si>
  <si>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</si>
  <si>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</si>
  <si>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</si>
  <si>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</si>
  <si>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</si>
  <si>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</si>
  <si>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</si>
  <si>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</si>
  <si>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</si>
  <si>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</si>
  <si>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</si>
  <si>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</si>
  <si>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</si>
  <si>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</si>
  <si>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</si>
  <si>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</si>
  <si>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</si>
  <si>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</si>
  <si>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</si>
  <si>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</si>
  <si>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</si>
  <si>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</si>
  <si>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</si>
  <si>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</si>
  <si>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</si>
  <si>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</si>
  <si>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</si>
  <si>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</si>
  <si>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</si>
  <si>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</si>
  <si>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</si>
  <si>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</si>
  <si>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</si>
  <si>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</si>
  <si>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</si>
  <si>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</si>
  <si>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</si>
  <si>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</si>
  <si>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</si>
  <si>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</si>
  <si>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</si>
  <si>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</si>
  <si>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</si>
  <si>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</si>
  <si>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</si>
  <si>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</si>
  <si>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</si>
  <si>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</si>
  <si>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</si>
  <si>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</si>
  <si>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</si>
  <si>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</si>
  <si>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</si>
  <si>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</si>
  <si>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</si>
  <si>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</si>
  <si>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</si>
  <si>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</si>
  <si>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</si>
  <si>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</si>
  <si>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</si>
  <si>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</si>
  <si>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</si>
  <si>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</si>
  <si>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</si>
  <si>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</si>
  <si>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</si>
  <si>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</si>
  <si>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</si>
  <si>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</si>
  <si>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</si>
  <si>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</si>
  <si>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</si>
  <si>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</si>
  <si>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</si>
  <si>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</si>
  <si>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</si>
  <si>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</si>
  <si>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</si>
  <si>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</si>
  <si>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</si>
  <si>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</si>
  <si>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</si>
  <si>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</si>
  <si>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</si>
  <si>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</si>
  <si>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</si>
  <si>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</si>
  <si>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</si>
  <si>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</si>
  <si>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</si>
  <si>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</si>
  <si>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</si>
  <si>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</si>
  <si>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</si>
  <si>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</si>
  <si>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</si>
  <si>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</si>
  <si>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</si>
  <si>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</si>
  <si>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</si>
  <si>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</si>
  <si>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</si>
  <si>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</si>
  <si>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</si>
  <si>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</si>
  <si>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</si>
  <si>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</si>
  <si>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</si>
  <si>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</si>
  <si>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</si>
  <si>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</si>
  <si>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</si>
  <si>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</si>
  <si>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</si>
  <si>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</si>
  <si>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</si>
  <si>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</si>
  <si>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</si>
  <si>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</si>
  <si>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</si>
  <si>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</si>
  <si>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</si>
  <si>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</si>
  <si>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</si>
  <si>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</si>
  <si>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</si>
  <si>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</si>
  <si>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</si>
  <si>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</si>
  <si>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</si>
  <si>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</si>
  <si>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</si>
  <si>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</si>
  <si>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</si>
  <si>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</si>
  <si>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</si>
  <si>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</si>
  <si>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</si>
  <si>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</si>
  <si>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</si>
  <si>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</si>
  <si>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</si>
  <si>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</si>
  <si>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</si>
  <si>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</si>
  <si>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</si>
  <si>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</si>
  <si>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</si>
  <si>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</si>
  <si>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</si>
  <si>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</si>
  <si>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</si>
  <si>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</si>
  <si>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</si>
  <si>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</si>
  <si>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</si>
  <si>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</si>
  <si>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</si>
  <si>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</si>
  <si>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</si>
  <si>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</si>
  <si>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</si>
  <si>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</si>
  <si>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</si>
  <si>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</si>
  <si>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</si>
  <si>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</si>
  <si>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</si>
  <si>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</si>
  <si>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</si>
  <si>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</si>
  <si>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</si>
  <si>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</si>
  <si>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</si>
  <si>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</si>
  <si>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</si>
  <si>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</si>
  <si>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</si>
  <si>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</si>
  <si>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</si>
  <si>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</si>
  <si>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</si>
  <si>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</si>
  <si>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</si>
  <si>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</si>
  <si>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</si>
  <si>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</si>
  <si>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</si>
  <si>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</si>
  <si>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</si>
  <si>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</si>
  <si>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</si>
  <si>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</si>
  <si>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</si>
  <si>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</si>
  <si>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</si>
  <si>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</si>
  <si>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</si>
  <si>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</si>
  <si>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</si>
  <si>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</si>
  <si>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</si>
  <si>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</si>
  <si>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</si>
  <si>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</si>
  <si>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</si>
  <si>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</si>
  <si>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</si>
  <si>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</si>
  <si>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</si>
  <si>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</si>
  <si>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</si>
  <si>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</si>
  <si>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</si>
  <si>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</si>
  <si>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</si>
  <si>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</si>
  <si>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</si>
  <si>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</si>
  <si>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</si>
  <si>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</si>
  <si>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</si>
  <si>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</si>
  <si>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</si>
  <si>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</si>
  <si>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</si>
  <si>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</si>
  <si>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</si>
  <si>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</si>
  <si>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</si>
  <si>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</si>
  <si>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</si>
  <si>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</si>
  <si>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</si>
  <si>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</si>
  <si>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</si>
  <si>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</si>
  <si>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</si>
  <si>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</si>
  <si>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</si>
  <si>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</si>
  <si>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</si>
  <si>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</si>
  <si>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</si>
  <si>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</si>
  <si>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</si>
  <si>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</si>
  <si>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</si>
  <si>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</si>
  <si>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</si>
  <si>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</si>
  <si>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</si>
  <si>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</si>
  <si>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</si>
  <si>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</si>
  <si>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</si>
  <si>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</si>
  <si>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</si>
  <si>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</si>
  <si>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</si>
  <si>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</si>
  <si>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</si>
  <si>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</si>
  <si>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</si>
  <si>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</si>
  <si>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</si>
  <si>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</si>
  <si>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</si>
  <si>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</si>
  <si>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</si>
  <si>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</si>
  <si>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</si>
  <si>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</si>
  <si>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</si>
  <si>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</si>
  <si>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</si>
  <si>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</si>
  <si>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</si>
  <si>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</si>
  <si>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</si>
  <si>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</si>
  <si>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</si>
  <si>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</si>
  <si>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</si>
  <si>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</si>
  <si>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</si>
  <si>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</si>
  <si>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</si>
  <si>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</si>
  <si>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</si>
  <si>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</si>
  <si>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</si>
  <si>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</si>
  <si>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</si>
  <si>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</si>
  <si>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</si>
  <si>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</si>
  <si>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</si>
  <si>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</si>
  <si>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</si>
  <si>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</si>
  <si>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</si>
  <si>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</si>
  <si>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</si>
  <si>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</si>
  <si>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</si>
  <si>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</si>
  <si>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</si>
  <si>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</si>
  <si>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</si>
  <si>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</si>
  <si>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</si>
  <si>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</si>
  <si>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</si>
  <si>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</si>
  <si>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</si>
  <si>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</si>
  <si>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</si>
  <si>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</si>
  <si>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</si>
  <si>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</si>
  <si>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</si>
  <si>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</si>
  <si>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</si>
  <si>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</si>
  <si>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</si>
  <si>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</si>
  <si>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</si>
  <si>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</si>
  <si>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</si>
  <si>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</si>
  <si>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</si>
  <si>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</si>
  <si>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</si>
  <si>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</si>
  <si>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</si>
  <si>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</si>
  <si>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</si>
  <si>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</si>
  <si>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</si>
  <si>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</si>
  <si>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</si>
  <si>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</si>
  <si>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</si>
  <si>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</si>
  <si>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</si>
  <si>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</si>
  <si>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</si>
  <si>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</si>
  <si>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</si>
  <si>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</si>
  <si>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</si>
  <si>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</si>
  <si>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</si>
  <si>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</si>
  <si>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</si>
  <si>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</si>
  <si>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</si>
  <si>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</si>
  <si>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</si>
  <si>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</si>
  <si>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</si>
  <si>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</si>
  <si>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</si>
  <si>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</si>
  <si>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</si>
  <si>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</si>
  <si>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</si>
  <si>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</si>
  <si>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</si>
  <si>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</si>
  <si>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</si>
  <si>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</si>
  <si>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</si>
  <si>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</si>
  <si>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</si>
  <si>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</si>
  <si>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</si>
  <si>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</si>
  <si>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</si>
  <si>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</si>
  <si>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</si>
  <si>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</si>
  <si>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</si>
  <si>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</si>
  <si>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</si>
  <si>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</si>
  <si>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</si>
  <si>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</si>
  <si>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</si>
  <si>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</si>
  <si>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</si>
  <si>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</si>
  <si>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</si>
  <si>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</si>
  <si>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</si>
  <si>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</si>
  <si>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</si>
  <si>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</si>
  <si>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</si>
  <si>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</si>
  <si>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</si>
  <si>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</si>
  <si>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</si>
  <si>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</si>
  <si>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</si>
  <si>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</si>
  <si>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</si>
  <si>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</si>
  <si>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</si>
  <si>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</si>
  <si>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</si>
  <si>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</si>
  <si>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</si>
  <si>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</si>
  <si>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</si>
  <si>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</si>
  <si>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</si>
  <si>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</si>
  <si>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</si>
  <si>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</si>
  <si>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</si>
  <si>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</si>
  <si>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</si>
  <si>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</si>
  <si>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</si>
  <si>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</si>
  <si>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</si>
  <si>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</si>
  <si>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</si>
  <si>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</si>
  <si>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</si>
  <si>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</si>
  <si>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</si>
  <si>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</si>
  <si>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</si>
  <si>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</si>
  <si>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</si>
  <si>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</si>
  <si>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</si>
  <si>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</si>
  <si>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</si>
  <si>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</si>
  <si>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</si>
  <si>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</si>
  <si>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</si>
  <si>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</si>
  <si>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</si>
  <si>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</si>
  <si>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</si>
  <si>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</si>
  <si>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</si>
  <si>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</si>
  <si>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</si>
  <si>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</si>
  <si>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</si>
  <si>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</si>
  <si>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</si>
  <si>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</si>
  <si>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</si>
  <si>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</si>
  <si>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</si>
  <si>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</si>
  <si>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</si>
  <si>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</si>
  <si>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</si>
  <si>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</si>
  <si>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</si>
  <si>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</si>
  <si>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</si>
  <si>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</si>
  <si>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</si>
  <si>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</si>
  <si>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</si>
  <si>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</si>
  <si>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</si>
  <si>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</si>
  <si>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</si>
  <si>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</si>
  <si>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</si>
  <si>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</si>
  <si>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</si>
  <si>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</si>
  <si>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</si>
  <si>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</si>
  <si>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</si>
  <si>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</si>
  <si>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</si>
  <si>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</si>
  <si>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</si>
  <si>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</si>
  <si>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</si>
  <si>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</si>
  <si>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</si>
  <si>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</si>
  <si>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</si>
  <si>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</si>
  <si>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</si>
  <si>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</si>
  <si>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</si>
  <si>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</si>
  <si>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</si>
  <si>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</si>
  <si>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</si>
  <si>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</si>
  <si>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</si>
  <si>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</si>
  <si>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</si>
  <si>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</si>
  <si>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</si>
  <si>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</si>
  <si>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</si>
  <si>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</si>
  <si>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</si>
  <si>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</si>
  <si>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</si>
  <si>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</si>
  <si>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</si>
  <si>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</si>
  <si>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</si>
  <si>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</si>
  <si>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</si>
  <si>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</si>
  <si>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</si>
  <si>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</si>
  <si>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</si>
  <si>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</si>
  <si>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</si>
  <si>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</si>
  <si>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</si>
  <si>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</si>
  <si>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</si>
  <si>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</si>
  <si>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</si>
  <si>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</si>
  <si>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</si>
  <si>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</si>
  <si>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</si>
  <si>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</si>
  <si>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</si>
  <si>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</si>
  <si>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</si>
  <si>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</si>
  <si>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</si>
  <si>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</si>
  <si>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</si>
  <si>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</si>
  <si>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</si>
  <si>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</si>
  <si>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</si>
  <si>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</si>
  <si>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</si>
  <si>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</si>
  <si>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</si>
  <si>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</si>
  <si>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</si>
  <si>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</si>
  <si>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</si>
  <si>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</si>
  <si>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</si>
  <si>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</si>
  <si>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</si>
  <si>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</si>
  <si>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</si>
  <si>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</si>
  <si>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</si>
  <si>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</si>
  <si>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</si>
  <si>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</si>
  <si>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</si>
  <si>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</si>
  <si>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</si>
  <si>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</si>
  <si>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</si>
  <si>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</si>
  <si>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</si>
  <si>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</si>
  <si>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</si>
  <si>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</si>
  <si>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</si>
  <si>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</si>
  <si>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</si>
  <si>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</si>
  <si>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</si>
  <si>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</si>
  <si>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</si>
  <si>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</si>
  <si>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</si>
  <si>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</si>
  <si>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</si>
  <si>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</si>
  <si>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</si>
  <si>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</si>
  <si>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</si>
  <si>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</si>
  <si>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</si>
  <si>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</si>
  <si>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</si>
  <si>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</si>
  <si>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</si>
  <si>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</si>
  <si>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</si>
  <si>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</si>
  <si>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</si>
  <si>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</si>
  <si>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</si>
  <si>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</si>
  <si>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</si>
  <si>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</si>
  <si>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</si>
  <si>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</si>
  <si>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</si>
  <si>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</si>
  <si>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</si>
  <si>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</si>
  <si>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</si>
  <si>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</si>
  <si>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</si>
  <si>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</si>
  <si>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</si>
  <si>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</si>
  <si>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</si>
  <si>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</si>
  <si>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</si>
  <si>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</si>
  <si>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</si>
  <si>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</si>
  <si>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</si>
  <si>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</si>
  <si>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</si>
  <si>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</si>
  <si>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</si>
  <si>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</si>
  <si>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</si>
  <si>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</si>
  <si>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</si>
  <si>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</si>
  <si>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</si>
  <si>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</si>
  <si>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</si>
  <si>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</si>
  <si>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</si>
  <si>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</si>
  <si>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</si>
  <si>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</si>
  <si>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</si>
  <si>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</si>
  <si>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</si>
  <si>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</si>
  <si>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</si>
  <si>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</si>
  <si>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</si>
  <si>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</si>
  <si>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</si>
  <si>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</si>
  <si>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</si>
  <si>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</si>
  <si>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</si>
  <si>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</si>
  <si>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</si>
  <si>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</si>
  <si>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</si>
  <si>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</si>
  <si>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</si>
  <si>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</si>
  <si>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</si>
  <si>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</si>
  <si>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</si>
  <si>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</si>
  <si>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</si>
  <si>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</si>
  <si>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</si>
  <si>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</si>
  <si>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</si>
  <si>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</si>
  <si>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</si>
  <si>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</si>
  <si>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</si>
  <si>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</si>
  <si>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</si>
  <si>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</si>
  <si>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</si>
  <si>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</si>
  <si>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</si>
  <si>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</si>
  <si>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</si>
  <si>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</si>
  <si>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</si>
  <si>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</si>
  <si>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</si>
  <si>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</si>
  <si>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</si>
  <si>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</si>
  <si>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</si>
  <si>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</si>
  <si>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</si>
  <si>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</si>
  <si>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</si>
  <si>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</si>
  <si>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</si>
  <si>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</si>
  <si>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</si>
  <si>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</si>
  <si>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</si>
  <si>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</si>
  <si>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</si>
  <si>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</si>
  <si>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</si>
  <si>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</si>
  <si>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</si>
  <si>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</si>
  <si>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</si>
  <si>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</si>
  <si>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</si>
  <si>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</si>
  <si>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</si>
  <si>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</si>
  <si>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</si>
  <si>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</si>
  <si>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</si>
  <si>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</si>
  <si>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</si>
  <si>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</si>
  <si>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</si>
  <si>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</si>
  <si>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</si>
  <si>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</si>
  <si>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</si>
  <si>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</si>
  <si>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</si>
  <si>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</si>
  <si>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</si>
  <si>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</si>
  <si>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</si>
  <si>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</si>
  <si>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</si>
  <si>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</si>
  <si>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</si>
  <si>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</si>
  <si>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</si>
  <si>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</si>
  <si>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</si>
  <si>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</si>
  <si>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</si>
  <si>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</si>
  <si>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</si>
  <si>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</si>
  <si>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</si>
  <si>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</si>
  <si>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</si>
  <si>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</si>
  <si>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</si>
  <si>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</si>
  <si>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</si>
  <si>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</si>
  <si>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</si>
  <si>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</si>
  <si>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</si>
  <si>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</si>
  <si>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</si>
  <si>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</si>
  <si>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</si>
  <si>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</si>
  <si>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</si>
  <si>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</si>
  <si>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</si>
  <si>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</si>
  <si>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</si>
  <si>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</si>
  <si>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</si>
  <si>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</si>
  <si>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</si>
  <si>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</si>
  <si>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</si>
  <si>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</si>
  <si>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</si>
  <si>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</si>
  <si>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</si>
  <si>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</si>
  <si>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</si>
  <si>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</si>
  <si>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</si>
  <si>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</si>
  <si>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</si>
  <si>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</si>
  <si>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</si>
  <si>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</si>
  <si>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</si>
  <si>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</si>
  <si>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</si>
  <si>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</si>
  <si>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</si>
  <si>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</si>
  <si>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</si>
  <si>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</si>
  <si>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</si>
  <si>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</si>
  <si>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</si>
  <si>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</si>
  <si>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</si>
  <si>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</si>
  <si>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</si>
  <si>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</si>
  <si>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</si>
  <si>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</si>
  <si>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</si>
  <si>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</si>
  <si>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</si>
  <si>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</si>
  <si>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</si>
  <si>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</si>
  <si>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</si>
  <si>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</si>
  <si>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</si>
  <si>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</si>
  <si>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</si>
  <si>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</si>
  <si>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</si>
  <si>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</si>
  <si>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</si>
  <si>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</si>
  <si>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</si>
  <si>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</si>
  <si>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</si>
  <si>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</si>
  <si>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</si>
  <si>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</si>
  <si>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</si>
  <si>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</si>
  <si>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</si>
  <si>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</si>
  <si>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</si>
  <si>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</si>
  <si>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</si>
  <si>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</si>
  <si>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</si>
  <si>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</si>
  <si>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</si>
  <si>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</si>
  <si>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</si>
  <si>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</si>
  <si>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</si>
  <si>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</si>
  <si>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</si>
  <si>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</si>
  <si>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</si>
  <si>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</si>
  <si>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</si>
  <si>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</si>
  <si>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</si>
  <si>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</si>
  <si>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</si>
  <si>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</si>
  <si>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</si>
  <si>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</si>
  <si>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</si>
  <si>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</si>
  <si>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</si>
  <si>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</si>
  <si>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</si>
  <si>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</si>
  <si>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</si>
  <si>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</si>
  <si>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</si>
  <si>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</si>
  <si>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</si>
  <si>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</si>
  <si>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</si>
  <si>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</si>
  <si>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</si>
  <si>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</si>
  <si>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</si>
  <si>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</si>
  <si>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</si>
  <si>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</si>
  <si>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</si>
  <si>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</si>
  <si>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</si>
  <si>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</si>
  <si>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</si>
  <si>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</si>
  <si>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</si>
  <si>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</si>
  <si>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</si>
  <si>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</si>
  <si>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</si>
  <si>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</si>
  <si>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</si>
  <si>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</si>
  <si>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</si>
  <si>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</si>
  <si>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</si>
  <si>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</si>
  <si>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</si>
  <si>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</si>
  <si>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</si>
  <si>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</si>
  <si>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</si>
  <si>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</si>
  <si>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</si>
  <si>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</si>
  <si>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</si>
  <si>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</si>
  <si>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</si>
  <si>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</si>
  <si>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</si>
  <si>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</si>
  <si>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</si>
  <si>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</si>
  <si>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</si>
  <si>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</si>
  <si>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</si>
  <si>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</si>
  <si>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</si>
  <si>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</si>
  <si>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</si>
  <si>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</si>
  <si>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</si>
  <si>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</si>
  <si>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</si>
  <si>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</si>
  <si>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</si>
  <si>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</si>
  <si>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</si>
  <si>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</si>
  <si>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</si>
  <si>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</si>
  <si>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</si>
  <si>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</si>
  <si>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</si>
  <si>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</si>
  <si>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</si>
  <si>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</si>
  <si>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</si>
  <si>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</si>
  <si>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</si>
  <si>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</si>
  <si>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</si>
  <si>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</si>
  <si>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</si>
  <si>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</si>
  <si>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</si>
  <si>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</si>
  <si>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</si>
  <si>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</si>
  <si>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</si>
  <si>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</si>
  <si>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</si>
  <si>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</si>
  <si>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</si>
  <si>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</si>
  <si>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</si>
  <si>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</si>
  <si>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</si>
  <si>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</si>
  <si>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</si>
  <si>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</si>
  <si>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</si>
  <si>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</si>
  <si>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</si>
  <si>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</si>
  <si>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</si>
  <si>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</si>
  <si>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</si>
  <si>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</si>
  <si>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</si>
  <si>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</si>
  <si>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</si>
  <si>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</si>
  <si>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</si>
  <si>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</si>
  <si>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</si>
  <si>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</si>
  <si>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</si>
  <si>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</si>
  <si>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</si>
  <si>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</si>
  <si>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</si>
  <si>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</si>
  <si>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</si>
  <si>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</si>
  <si>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</si>
  <si>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</si>
  <si>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</si>
  <si>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</si>
  <si>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</si>
  <si>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</si>
  <si>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</si>
  <si>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</si>
  <si>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</si>
  <si>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</si>
  <si>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</si>
  <si>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</si>
  <si>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</si>
  <si>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</si>
  <si>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</si>
  <si>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</si>
  <si>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</si>
  <si>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</si>
  <si>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</si>
  <si>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</si>
  <si>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</si>
  <si>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</si>
  <si>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</si>
  <si>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</si>
  <si>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</si>
  <si>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</si>
  <si>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</si>
  <si>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</si>
  <si>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</si>
  <si>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</si>
  <si>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</si>
  <si>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</si>
  <si>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</si>
  <si>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</si>
  <si>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</si>
  <si>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</si>
  <si>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</si>
  <si>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</si>
  <si>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</si>
  <si>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</si>
  <si>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</si>
  <si>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</si>
  <si>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</si>
  <si>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</si>
  <si>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</si>
  <si>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</si>
  <si>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</si>
  <si>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</si>
  <si>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</si>
  <si>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</si>
  <si>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</si>
  <si>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</si>
  <si>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</si>
  <si>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</si>
  <si>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</si>
  <si>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</si>
  <si>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</si>
  <si>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</si>
  <si>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</si>
  <si>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</si>
  <si>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</si>
  <si>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</si>
  <si>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</si>
  <si>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</si>
  <si>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</si>
  <si>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</si>
  <si>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</si>
  <si>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</si>
  <si>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</si>
  <si>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</si>
  <si>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</si>
  <si>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</si>
  <si>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</si>
  <si>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</si>
  <si>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</si>
  <si>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</si>
  <si>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</si>
  <si>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</si>
  <si>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</si>
  <si>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</si>
  <si>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</si>
  <si>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</si>
  <si>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</si>
  <si>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</si>
  <si>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</si>
  <si>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</si>
  <si>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</si>
  <si>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</si>
  <si>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</si>
  <si>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</si>
  <si>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</si>
  <si>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</si>
  <si>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</si>
  <si>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</si>
  <si>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</si>
  <si>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</si>
  <si>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</si>
  <si>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</si>
  <si>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</si>
  <si>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</si>
  <si>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</si>
  <si>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</si>
  <si>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</si>
  <si>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</si>
  <si>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</si>
  <si>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</si>
  <si>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</si>
  <si>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</si>
  <si>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</si>
  <si>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</si>
  <si>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</si>
  <si>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</si>
  <si>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</si>
  <si>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</si>
  <si>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</si>
  <si>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</si>
  <si>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</si>
  <si>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</si>
  <si>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</si>
  <si>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</si>
  <si>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</si>
  <si>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</si>
  <si>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</si>
  <si>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</si>
  <si>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</si>
  <si>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</si>
  <si>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</si>
  <si>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</si>
  <si>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</si>
  <si>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</si>
  <si>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</si>
  <si>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</si>
  <si>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</si>
  <si>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</si>
  <si>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</si>
  <si>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</si>
  <si>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</si>
  <si>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</si>
  <si>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</si>
  <si>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</si>
  <si>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</si>
  <si>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</si>
  <si>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</si>
  <si>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</si>
  <si>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</si>
  <si>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</si>
  <si>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</si>
  <si>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</si>
  <si>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</si>
  <si>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</si>
  <si>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</si>
  <si>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</si>
  <si>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</si>
  <si>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</si>
  <si>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</si>
  <si>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</si>
  <si>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</si>
  <si>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</si>
  <si>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</si>
  <si>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</si>
  <si>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</si>
  <si>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</si>
  <si>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</si>
  <si>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</si>
  <si>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</si>
  <si>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</si>
  <si>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</si>
  <si>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</si>
  <si>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</si>
  <si>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</si>
  <si>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</si>
  <si>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</si>
  <si>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</si>
  <si>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</si>
  <si>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</si>
  <si>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</si>
  <si>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</si>
  <si>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</si>
  <si>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</si>
  <si>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</si>
  <si>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</si>
  <si>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</si>
  <si>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</si>
  <si>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</si>
  <si>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</si>
  <si>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</si>
  <si>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</si>
  <si>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</si>
  <si>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</si>
  <si>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</si>
  <si>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</si>
  <si>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</si>
  <si>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</si>
  <si>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</si>
  <si>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</si>
  <si>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</si>
  <si>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</si>
  <si>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</si>
  <si>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</si>
  <si>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</si>
  <si>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</si>
  <si>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</si>
  <si>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</si>
  <si>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</si>
  <si>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</si>
  <si>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</si>
  <si>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</si>
  <si>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</si>
  <si>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</si>
  <si>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</si>
  <si>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</si>
  <si>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</si>
  <si>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</si>
  <si>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</si>
  <si>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</si>
  <si>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</si>
  <si>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</si>
  <si>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</si>
  <si>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</si>
  <si>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</si>
  <si>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</si>
  <si>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</si>
  <si>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</si>
  <si>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</si>
  <si>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</si>
  <si>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</si>
  <si>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</si>
  <si>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</si>
  <si>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</si>
  <si>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</si>
  <si>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</si>
  <si>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</si>
  <si>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</si>
  <si>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</si>
  <si>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</si>
  <si>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</si>
  <si>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</si>
  <si>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</si>
  <si>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</si>
  <si>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</si>
  <si>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</si>
  <si>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</si>
  <si>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</si>
  <si>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</si>
  <si>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</si>
  <si>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</si>
  <si>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</si>
  <si>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</si>
  <si>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</si>
  <si>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</si>
  <si>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</si>
  <si>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</si>
  <si>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</si>
  <si>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</si>
  <si>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</si>
  <si>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</si>
  <si>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</si>
  <si>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</si>
  <si>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</si>
  <si>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</si>
  <si>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</si>
  <si>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</si>
  <si>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</si>
  <si>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</si>
  <si>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</si>
  <si>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</si>
  <si>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</si>
  <si>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</si>
  <si>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</si>
  <si>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</si>
  <si>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</si>
  <si>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</si>
  <si>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</si>
  <si>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</si>
  <si>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</si>
  <si>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</si>
  <si>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</si>
  <si>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</si>
  <si>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</si>
  <si>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</si>
  <si>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</si>
  <si>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</si>
  <si>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</si>
  <si>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</si>
  <si>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</si>
  <si>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</si>
  <si>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</si>
  <si>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</si>
  <si>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</si>
  <si>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</si>
  <si>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</si>
  <si>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</si>
  <si>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</si>
  <si>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</si>
  <si>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</si>
  <si>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</si>
  <si>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</si>
  <si>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</si>
  <si>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</si>
  <si>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</si>
  <si>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</si>
  <si>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</si>
  <si>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</si>
  <si>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</si>
  <si>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</si>
  <si>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</si>
  <si>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</si>
  <si>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</si>
  <si>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</si>
  <si>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</si>
  <si>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</si>
  <si>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</si>
  <si>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</si>
  <si>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</si>
  <si>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</si>
  <si>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</si>
  <si>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</si>
  <si>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</si>
  <si>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</si>
  <si>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</si>
  <si>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</si>
  <si>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</si>
  <si>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</si>
  <si>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</si>
  <si>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</si>
  <si>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</si>
  <si>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</si>
  <si>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</si>
  <si>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</si>
  <si>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</si>
  <si>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</si>
  <si>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</si>
  <si>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</si>
  <si>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</si>
  <si>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</si>
  <si>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</si>
  <si>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</si>
  <si>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</si>
  <si>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</si>
  <si>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</si>
  <si>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</si>
  <si>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</si>
  <si>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</si>
  <si>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</si>
  <si>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</si>
  <si>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</si>
  <si>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</si>
  <si>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</si>
  <si>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</si>
  <si>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</si>
  <si>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</si>
  <si>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</si>
  <si>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</si>
  <si>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</si>
  <si>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</si>
  <si>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</si>
  <si>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</si>
  <si>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</si>
  <si>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</si>
  <si>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</si>
  <si>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</si>
  <si>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</si>
  <si>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</si>
  <si>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</si>
  <si>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</si>
  <si>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</si>
  <si>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</si>
  <si>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</si>
  <si>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</si>
  <si>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</si>
  <si>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</si>
  <si>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</si>
  <si>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</si>
  <si>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</si>
  <si>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</si>
  <si>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</si>
  <si>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</si>
  <si>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</si>
  <si>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</si>
  <si>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</si>
  <si>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</si>
  <si>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</si>
  <si>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</si>
  <si>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</si>
  <si>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</si>
  <si>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</si>
  <si>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</si>
  <si>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</si>
  <si>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</si>
  <si>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</si>
  <si>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</si>
  <si>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</si>
  <si>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</si>
  <si>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</si>
  <si>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</si>
  <si>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</si>
  <si>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</si>
  <si>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</si>
  <si>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</si>
  <si>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</si>
  <si>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</si>
  <si>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</si>
  <si>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</si>
  <si>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</si>
  <si>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</si>
  <si>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</si>
  <si>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</si>
  <si>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</si>
  <si>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</si>
  <si>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</si>
  <si>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</si>
  <si>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</si>
  <si>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</si>
  <si>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</si>
  <si>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</si>
  <si>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</si>
  <si>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</si>
  <si>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</si>
  <si>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</si>
  <si>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</si>
  <si>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</si>
  <si>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</si>
  <si>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</si>
  <si>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</si>
  <si>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</si>
  <si>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</si>
  <si>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</si>
  <si>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</si>
  <si>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</si>
  <si>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</si>
  <si>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</si>
  <si>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</si>
  <si>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</si>
  <si>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</si>
  <si>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</si>
  <si>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</si>
  <si>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</si>
  <si>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</si>
  <si>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</si>
  <si>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</si>
  <si>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</si>
  <si>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</si>
  <si>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</si>
  <si>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</si>
  <si>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</si>
  <si>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</si>
  <si>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</si>
  <si>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</si>
  <si>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</si>
  <si>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</si>
  <si>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</si>
  <si>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</si>
  <si>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</si>
  <si>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</si>
  <si>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</si>
  <si>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</si>
  <si>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</si>
  <si>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</si>
  <si>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</si>
  <si>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</si>
  <si>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</si>
  <si>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</si>
  <si>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</si>
  <si>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</si>
  <si>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</si>
  <si>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</si>
  <si>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</si>
  <si>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</si>
  <si>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</si>
  <si>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</si>
  <si>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</si>
  <si>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</si>
  <si>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</si>
  <si>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</si>
  <si>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</si>
  <si>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</si>
  <si>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</si>
  <si>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</si>
  <si>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</si>
  <si>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</si>
  <si>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</si>
  <si>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</si>
  <si>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</si>
  <si>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</si>
  <si>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</si>
  <si>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</si>
  <si>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</si>
  <si>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</si>
  <si>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</si>
  <si>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</si>
  <si>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</si>
  <si>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</si>
  <si>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</si>
  <si>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</si>
  <si>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</si>
  <si>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</si>
  <si>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</si>
  <si>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</si>
  <si>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</si>
  <si>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</si>
  <si>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</si>
  <si>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</si>
  <si>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</si>
  <si>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</si>
  <si>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</si>
  <si>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</si>
  <si>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</si>
  <si>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</si>
  <si>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</si>
  <si>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</si>
  <si>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</si>
  <si>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</si>
  <si>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</si>
  <si>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</si>
  <si>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</si>
  <si>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</si>
  <si>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</si>
  <si>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</si>
  <si>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</si>
  <si>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</si>
  <si>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</si>
  <si>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</si>
  <si>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</si>
  <si>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</si>
  <si>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</si>
  <si>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</si>
  <si>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</si>
  <si>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</si>
  <si>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</si>
  <si>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</si>
  <si>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</si>
  <si>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</si>
  <si>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</si>
  <si>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</si>
  <si>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</si>
  <si>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</si>
  <si>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</si>
  <si>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</si>
  <si>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</si>
  <si>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</si>
  <si>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</si>
  <si>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</si>
  <si>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</si>
  <si>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</si>
  <si>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</si>
  <si>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</si>
  <si>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</si>
  <si>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</si>
  <si>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</si>
  <si>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</si>
  <si>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</si>
  <si>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</si>
  <si>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</si>
  <si>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</si>
  <si>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</si>
  <si>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</si>
  <si>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</si>
  <si>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</si>
  <si>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</si>
  <si>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</si>
  <si>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</si>
  <si>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</si>
  <si>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</si>
  <si>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</si>
  <si>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</si>
  <si>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</si>
  <si>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</si>
  <si>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</si>
  <si>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</si>
  <si>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</si>
  <si>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</si>
  <si>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</si>
  <si>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</si>
  <si>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</si>
  <si>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</si>
  <si>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</si>
  <si>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</si>
  <si>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</si>
  <si>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</si>
  <si>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</si>
  <si>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</si>
  <si>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</si>
  <si>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</si>
  <si>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</si>
  <si>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</si>
  <si>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</si>
  <si>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</si>
  <si>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</si>
  <si>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</si>
  <si>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</si>
  <si>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</si>
  <si>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</si>
  <si>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</si>
  <si>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</si>
  <si>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</si>
  <si>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</si>
  <si>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</si>
  <si>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</si>
  <si>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</si>
  <si>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</si>
  <si>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</si>
  <si>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</si>
  <si>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</si>
  <si>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</si>
  <si>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</si>
  <si>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</si>
  <si>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</si>
  <si>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</si>
  <si>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</si>
  <si>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</si>
  <si>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</si>
  <si>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</si>
  <si>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</si>
  <si>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</si>
  <si>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</si>
  <si>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</si>
  <si>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</si>
  <si>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</si>
  <si>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</si>
  <si>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</si>
  <si>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</si>
  <si>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</si>
  <si>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</si>
  <si>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</si>
  <si>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</si>
  <si>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</si>
  <si>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</si>
  <si>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</si>
  <si>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</si>
  <si>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</si>
  <si>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</si>
  <si>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</si>
  <si>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</si>
  <si>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</si>
  <si>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</si>
  <si>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</si>
  <si>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</si>
  <si>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</si>
  <si>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</si>
  <si>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</si>
  <si>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</si>
  <si>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</si>
  <si>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</si>
  <si>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</si>
  <si>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</si>
  <si>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</si>
  <si>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</si>
  <si>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</si>
  <si>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</si>
  <si>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</si>
  <si>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</si>
  <si>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</si>
  <si>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</si>
  <si>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</si>
  <si>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</si>
  <si>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</si>
  <si>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</si>
  <si>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</si>
  <si>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</si>
  <si>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</si>
  <si>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</si>
  <si>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</si>
  <si>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</si>
  <si>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</si>
  <si>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</si>
  <si>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</si>
  <si>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</si>
  <si>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</si>
  <si>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</si>
  <si>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</si>
  <si>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</si>
  <si>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</si>
  <si>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</si>
  <si>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</si>
  <si>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</si>
  <si>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</si>
  <si>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</si>
  <si>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</si>
  <si>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</si>
  <si>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</si>
  <si>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</si>
  <si>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</si>
  <si>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</si>
  <si>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</si>
  <si>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</si>
  <si>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</si>
  <si>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</si>
  <si>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</si>
  <si>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</si>
  <si>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</si>
  <si>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</si>
  <si>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</si>
  <si>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</si>
  <si>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</si>
  <si>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</si>
  <si>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</si>
  <si>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</si>
  <si>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</si>
  <si>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</si>
  <si>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</si>
  <si>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</si>
  <si>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</si>
  <si>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</si>
  <si>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</si>
  <si>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</si>
  <si>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</si>
  <si>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</si>
  <si>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</si>
  <si>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</si>
  <si>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</si>
  <si>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</si>
  <si>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</si>
  <si>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</si>
  <si>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</si>
  <si>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</si>
  <si>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</si>
  <si>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</si>
  <si>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</si>
  <si>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</si>
  <si>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</si>
  <si>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</si>
  <si>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</si>
  <si>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</si>
  <si>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</si>
  <si>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</si>
  <si>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</si>
  <si>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</si>
  <si>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</si>
  <si>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</si>
  <si>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</si>
  <si>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</si>
  <si>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</si>
  <si>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</si>
  <si>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</si>
  <si>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</si>
  <si>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</si>
  <si>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</si>
  <si>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</si>
  <si>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</si>
  <si>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</si>
  <si>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</si>
  <si>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</si>
  <si>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</si>
  <si>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</si>
  <si>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</si>
  <si>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</si>
  <si>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</si>
  <si>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</si>
  <si>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</si>
  <si>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</si>
  <si>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</si>
  <si>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</si>
  <si>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</si>
  <si>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</si>
  <si>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</si>
  <si>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</si>
  <si>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</si>
  <si>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</si>
  <si>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</si>
  <si>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</si>
  <si>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</si>
  <si>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</si>
  <si>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</si>
  <si>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</si>
  <si>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</si>
  <si>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</si>
  <si>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</si>
  <si>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</si>
  <si>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</si>
  <si>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</si>
  <si>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</si>
  <si>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</si>
  <si>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</si>
  <si>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</si>
  <si>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</si>
  <si>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</si>
  <si>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</si>
  <si>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</si>
  <si>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</si>
  <si>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</si>
  <si>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</si>
  <si>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</si>
  <si>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</si>
  <si>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</si>
  <si>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</si>
  <si>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</si>
  <si>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</si>
  <si>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</si>
  <si>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</si>
  <si>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</si>
  <si>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</si>
  <si>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</si>
  <si>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</si>
  <si>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</si>
  <si>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</si>
  <si>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</si>
  <si>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</si>
  <si>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</si>
  <si>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</si>
  <si>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</si>
  <si>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</si>
  <si>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</si>
  <si>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</si>
  <si>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</si>
  <si>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</si>
  <si>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</si>
  <si>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</si>
  <si>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</si>
  <si>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</si>
  <si>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</si>
  <si>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</si>
  <si>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</si>
  <si>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</si>
  <si>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</si>
  <si>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</si>
  <si>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</si>
  <si>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</si>
  <si>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</si>
  <si>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</si>
  <si>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</si>
  <si>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</si>
  <si>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</si>
  <si>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</si>
  <si>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</si>
  <si>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</si>
  <si>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</si>
  <si>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</si>
  <si>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</si>
  <si>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</si>
  <si>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</si>
  <si>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</si>
  <si>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</si>
  <si>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</si>
  <si>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</si>
  <si>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</si>
  <si>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</si>
  <si>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</si>
  <si>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</si>
  <si>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</si>
  <si>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</si>
  <si>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</si>
  <si>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</si>
  <si>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</si>
  <si>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</si>
  <si>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</si>
  <si>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</si>
  <si>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</si>
  <si>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</si>
  <si>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</si>
  <si>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</si>
  <si>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</si>
  <si>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</si>
  <si>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</si>
  <si>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</si>
  <si>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</si>
  <si>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</si>
  <si>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</si>
  <si>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</si>
  <si>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</si>
  <si>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</si>
  <si>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</si>
  <si>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</si>
  <si>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</si>
  <si>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</si>
  <si>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</si>
  <si>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</si>
  <si>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</si>
  <si>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</si>
  <si>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</si>
  <si>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</si>
  <si>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</si>
  <si>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</si>
  <si>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</si>
  <si>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</si>
  <si>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</si>
  <si>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</si>
  <si>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</si>
  <si>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</si>
  <si>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</si>
  <si>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</si>
  <si>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</si>
  <si>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</si>
  <si>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</si>
  <si>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</si>
  <si>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</si>
  <si>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</si>
  <si>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</si>
  <si>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</si>
  <si>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</si>
  <si>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</si>
  <si>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</si>
  <si>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</si>
  <si>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</si>
  <si>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</si>
  <si>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</si>
  <si>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</si>
  <si>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</si>
  <si>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</si>
  <si>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</si>
  <si>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</si>
  <si>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</si>
  <si>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</si>
  <si>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</si>
  <si>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</si>
  <si>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</si>
  <si>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</si>
  <si>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</si>
  <si>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</si>
  <si>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</si>
  <si>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</si>
  <si>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</si>
  <si>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</si>
  <si>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</si>
  <si>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</si>
  <si>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</si>
  <si>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</si>
  <si>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</si>
  <si>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</si>
  <si>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</si>
  <si>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</si>
  <si>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</si>
  <si>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</si>
  <si>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</si>
  <si>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</si>
  <si>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</si>
  <si>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</si>
  <si>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</si>
  <si>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</si>
  <si>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</si>
  <si>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</si>
  <si>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</si>
  <si>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</si>
  <si>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</si>
  <si>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</si>
  <si>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</si>
  <si>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</si>
  <si>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</si>
  <si>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</si>
  <si>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</si>
  <si>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</si>
  <si>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</si>
  <si>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</si>
  <si>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</si>
  <si>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</si>
  <si>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</si>
  <si>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</si>
  <si>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</si>
  <si>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</si>
  <si>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</si>
  <si>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</si>
  <si>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</si>
  <si>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</si>
  <si>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</si>
  <si>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</si>
  <si>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</si>
  <si>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</si>
  <si>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</si>
  <si>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</si>
  <si>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</si>
  <si>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</si>
  <si>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</si>
  <si>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</si>
  <si>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</si>
  <si>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</si>
  <si>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</si>
  <si>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</si>
  <si>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</si>
  <si>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</si>
  <si>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</si>
  <si>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</si>
  <si>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</si>
  <si>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</si>
  <si>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</si>
  <si>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</si>
  <si>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</si>
  <si>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</si>
  <si>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</si>
  <si>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</si>
  <si>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</si>
  <si>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</si>
  <si>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</si>
  <si>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</si>
  <si>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</si>
  <si>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</si>
  <si>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</si>
  <si>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</si>
  <si>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</si>
  <si>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</si>
  <si>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</si>
  <si>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</si>
  <si>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</si>
  <si>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</si>
  <si>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</si>
  <si>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</si>
  <si>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</si>
  <si>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</si>
  <si>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</si>
  <si>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</si>
  <si>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</si>
  <si>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</si>
  <si>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</si>
  <si>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</si>
  <si>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</si>
  <si>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</si>
  <si>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</si>
  <si>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</si>
  <si>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</si>
  <si>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</si>
  <si>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</si>
  <si>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</si>
  <si>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</si>
  <si>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</si>
  <si>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</si>
  <si>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</si>
  <si>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</si>
  <si>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</si>
  <si>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</si>
  <si>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</si>
  <si>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</si>
  <si>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</si>
  <si>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</si>
  <si>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</si>
  <si>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</si>
  <si>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</si>
  <si>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</si>
  <si>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</si>
  <si>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</si>
  <si>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</si>
  <si>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</si>
  <si>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</si>
  <si>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</si>
  <si>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</si>
  <si>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</si>
  <si>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</si>
  <si>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</si>
  <si>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</si>
  <si>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</si>
  <si>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</si>
  <si>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</si>
  <si>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</si>
  <si>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</si>
  <si>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</si>
  <si>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</si>
  <si>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</si>
  <si>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</si>
  <si>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</si>
  <si>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</si>
  <si>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</si>
  <si>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</si>
  <si>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</si>
  <si>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</si>
  <si>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</si>
  <si>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</si>
  <si>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</si>
  <si>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</si>
  <si>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</si>
  <si>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</si>
  <si>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</si>
  <si>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</si>
  <si>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</si>
  <si>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</si>
  <si>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</si>
  <si>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</si>
  <si>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</si>
  <si>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</si>
  <si>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</si>
  <si>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</si>
  <si>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</si>
  <si>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</si>
  <si>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</si>
  <si>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</si>
  <si>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</si>
  <si>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</si>
  <si>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</si>
  <si>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</si>
  <si>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</si>
  <si>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</si>
  <si>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</si>
  <si>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</si>
  <si>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</si>
  <si>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</si>
  <si>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</si>
  <si>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</si>
  <si>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</si>
  <si>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</si>
  <si>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</si>
  <si>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</si>
  <si>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</si>
  <si>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</si>
  <si>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</si>
  <si>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</si>
  <si>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</si>
  <si>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</si>
  <si>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</si>
  <si>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</si>
  <si>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</si>
  <si>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</si>
  <si>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</si>
  <si>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</si>
  <si>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</si>
  <si>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</si>
  <si>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</si>
  <si>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</si>
  <si>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</si>
  <si>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</si>
  <si>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</si>
  <si>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</si>
  <si>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</si>
  <si>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</si>
  <si>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</si>
  <si>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</si>
  <si>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</si>
  <si>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</si>
  <si>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</si>
  <si>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</si>
  <si>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</si>
  <si>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</si>
  <si>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</si>
  <si>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</si>
  <si>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</si>
  <si>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</si>
  <si>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</si>
  <si>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</si>
  <si>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</si>
  <si>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</si>
  <si>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</si>
  <si>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</si>
  <si>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</si>
  <si>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</si>
  <si>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</si>
  <si>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</si>
  <si>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</si>
  <si>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</si>
  <si>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</si>
  <si>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</si>
  <si>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</si>
  <si>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</si>
  <si>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</si>
  <si>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</si>
  <si>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</si>
  <si>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</si>
  <si>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</si>
  <si>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</si>
  <si>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</si>
  <si>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</si>
  <si>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</si>
  <si>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</si>
  <si>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</si>
  <si>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</si>
  <si>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</si>
  <si>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</si>
  <si>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</si>
  <si>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</si>
  <si>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</si>
  <si>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</si>
  <si>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</si>
  <si>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</si>
  <si>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</si>
  <si>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</si>
  <si>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</si>
  <si>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</si>
  <si>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</si>
  <si>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</si>
  <si>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</si>
  <si>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</si>
  <si>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</si>
  <si>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</si>
  <si>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</si>
  <si>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</si>
  <si>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</si>
  <si>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</si>
  <si>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</si>
  <si>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</si>
  <si>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</si>
  <si>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</si>
  <si>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</si>
  <si>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</si>
  <si>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</si>
  <si>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</si>
  <si>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</si>
  <si>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</si>
  <si>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</si>
  <si>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</si>
  <si>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</si>
  <si>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</si>
  <si>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</si>
  <si>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</si>
  <si>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</si>
  <si>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</si>
  <si>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</si>
  <si>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</si>
  <si>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</si>
  <si>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</si>
  <si>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</si>
  <si>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</si>
  <si>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</si>
  <si>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</si>
  <si>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</si>
  <si>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</si>
  <si>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</si>
  <si>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</si>
  <si>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</si>
  <si>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</si>
  <si>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</si>
  <si>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</si>
  <si>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</si>
  <si>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</si>
  <si>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</si>
  <si>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</si>
  <si>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</si>
  <si>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</si>
  <si>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</si>
  <si>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</si>
  <si>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</si>
  <si>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</si>
  <si>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</si>
  <si>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</si>
  <si>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</si>
  <si>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</si>
  <si>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</si>
  <si>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</si>
  <si>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</si>
  <si>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</si>
  <si>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</si>
  <si>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</si>
  <si>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</si>
  <si>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</si>
  <si>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</si>
  <si>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</si>
  <si>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</si>
  <si>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</si>
  <si>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</si>
  <si>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</si>
  <si>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</si>
  <si>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</si>
  <si>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</si>
  <si>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</si>
  <si>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</si>
  <si>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</si>
  <si>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</si>
  <si>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</si>
  <si>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</si>
  <si>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</si>
  <si>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</si>
  <si>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</si>
  <si>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</si>
  <si>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</si>
  <si>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</si>
  <si>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</si>
  <si>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</si>
  <si>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</si>
  <si>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</si>
  <si>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</si>
  <si>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</si>
  <si>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</si>
  <si>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</si>
  <si>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</si>
  <si>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</si>
  <si>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</si>
  <si>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</si>
  <si>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</si>
  <si>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</si>
  <si>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</si>
  <si>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</si>
  <si>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</si>
  <si>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</si>
  <si>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</si>
  <si>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</si>
  <si>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</si>
  <si>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</si>
  <si>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</si>
  <si>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</si>
  <si>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</si>
  <si>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</si>
  <si>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</si>
  <si>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</si>
  <si>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</si>
  <si>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</si>
  <si>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</si>
  <si>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</si>
  <si>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</si>
  <si>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</si>
  <si>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</si>
  <si>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</si>
  <si>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</si>
  <si>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</si>
  <si>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</si>
  <si>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</si>
  <si>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</si>
  <si>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</si>
  <si>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</si>
  <si>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</si>
  <si>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</si>
  <si>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</si>
  <si>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</si>
  <si>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</si>
  <si>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</si>
  <si>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</si>
  <si>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</si>
  <si>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</si>
  <si>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</si>
  <si>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</si>
  <si>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</si>
  <si>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</si>
  <si>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</si>
  <si>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</si>
  <si>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</si>
  <si>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</si>
  <si>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</si>
  <si>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</si>
  <si>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</si>
  <si>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</si>
  <si>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</si>
  <si>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</si>
  <si>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</si>
  <si>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</si>
  <si>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</si>
  <si>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</si>
  <si>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</si>
  <si>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</si>
  <si>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</si>
  <si>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</si>
  <si>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</si>
  <si>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</si>
  <si>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</si>
  <si>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</si>
  <si>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</si>
  <si>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</si>
  <si>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</si>
  <si>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</si>
  <si>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</si>
  <si>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</si>
  <si>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</si>
  <si>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</si>
  <si>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</si>
  <si>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</si>
  <si>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</si>
  <si>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</si>
  <si>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</si>
  <si>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</si>
  <si>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</si>
  <si>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</si>
  <si>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</si>
  <si>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</si>
  <si>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</si>
  <si>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</si>
  <si>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</si>
  <si>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</si>
  <si>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</si>
  <si>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</si>
  <si>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</si>
  <si>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</si>
  <si>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</si>
  <si>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</si>
  <si>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</si>
  <si>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</si>
  <si>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</si>
  <si>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</si>
  <si>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</si>
  <si>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</si>
  <si>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</si>
  <si>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</si>
  <si>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</si>
  <si>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</si>
  <si>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</si>
  <si>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</si>
  <si>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</si>
  <si>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</si>
  <si>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</si>
  <si>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</si>
  <si>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</si>
  <si>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</si>
  <si>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</si>
  <si>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</si>
  <si>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</si>
  <si>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</si>
  <si>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</si>
  <si>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</si>
  <si>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</si>
  <si>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</si>
  <si>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</si>
  <si>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</si>
  <si>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</si>
  <si>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</si>
  <si>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</si>
  <si>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</si>
  <si>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</si>
  <si>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</si>
  <si>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</si>
  <si>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</si>
  <si>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</si>
  <si>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</si>
  <si>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</si>
  <si>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</si>
  <si>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</si>
  <si>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</si>
  <si>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</si>
  <si>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</si>
  <si>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</si>
  <si>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</si>
  <si>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</si>
  <si>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</si>
  <si>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</si>
  <si>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</si>
  <si>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</si>
  <si>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</si>
  <si>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</si>
  <si>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</si>
  <si>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</si>
  <si>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</si>
  <si>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</si>
  <si>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</si>
  <si>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</si>
  <si>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</si>
  <si>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</si>
  <si>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</si>
  <si>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</si>
  <si>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</si>
  <si>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</si>
  <si>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</si>
  <si>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</si>
  <si>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</si>
  <si>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</si>
  <si>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</si>
  <si>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</si>
  <si>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</si>
  <si>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</si>
  <si>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</si>
  <si>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</si>
  <si>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</si>
  <si>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</si>
  <si>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</si>
  <si>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</si>
  <si>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</si>
  <si>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</si>
  <si>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</si>
  <si>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</si>
  <si>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</si>
  <si>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</si>
  <si>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</si>
  <si>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</si>
  <si>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</si>
  <si>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</si>
  <si>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</si>
  <si>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</si>
  <si>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</si>
  <si>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</si>
  <si>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</si>
  <si>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</si>
  <si>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</si>
  <si>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</si>
  <si>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</si>
  <si>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</si>
  <si>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</si>
  <si>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</si>
  <si>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</si>
  <si>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</si>
  <si>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</si>
  <si>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</si>
  <si>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</si>
  <si>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</si>
  <si>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</si>
  <si>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</si>
  <si>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</si>
  <si>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</si>
  <si>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</si>
  <si>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</si>
  <si>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</si>
  <si>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</si>
  <si>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</si>
  <si>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</si>
  <si>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</si>
  <si>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</si>
  <si>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</si>
  <si>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</si>
  <si>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</si>
  <si>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</si>
  <si>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</si>
  <si>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</si>
  <si>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</si>
  <si>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</si>
  <si>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</si>
  <si>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</si>
  <si>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</si>
  <si>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</si>
  <si>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</si>
  <si>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</si>
  <si>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</si>
  <si>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</si>
  <si>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</si>
  <si>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</si>
  <si>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</si>
  <si>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</si>
  <si>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</si>
  <si>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</si>
  <si>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</si>
  <si>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</si>
  <si>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</si>
  <si>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</si>
  <si>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</si>
  <si>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</si>
  <si>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</si>
  <si>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</si>
  <si>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</si>
  <si>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</si>
  <si>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</si>
  <si>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</si>
  <si>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</si>
  <si>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</si>
  <si>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</si>
  <si>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</si>
  <si>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</si>
  <si>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</si>
  <si>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</si>
  <si>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</si>
  <si>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</si>
  <si>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</si>
  <si>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</si>
  <si>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</si>
  <si>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</si>
  <si>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</si>
  <si>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</si>
  <si>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</si>
  <si>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</si>
  <si>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</si>
  <si>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</si>
  <si>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</si>
  <si>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</si>
  <si>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</si>
  <si>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</si>
  <si>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</si>
  <si>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</si>
  <si>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</si>
  <si>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</si>
  <si>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</si>
  <si>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</si>
  <si>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</si>
  <si>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</si>
  <si>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</si>
  <si>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</si>
  <si>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</si>
  <si>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</si>
  <si>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</si>
  <si>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</si>
  <si>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</si>
  <si>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</si>
  <si>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</si>
  <si>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</si>
  <si>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</si>
  <si>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</si>
  <si>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</si>
  <si>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</si>
  <si>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</si>
  <si>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</si>
  <si>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</si>
  <si>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</si>
  <si>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</si>
  <si>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</si>
  <si>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</si>
  <si>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</si>
  <si>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</si>
  <si>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</si>
  <si>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</si>
  <si>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</si>
  <si>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</si>
  <si>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</si>
  <si>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</si>
  <si>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</si>
  <si>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</si>
  <si>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</si>
  <si>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</si>
  <si>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</si>
  <si>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</si>
  <si>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</si>
  <si>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</si>
  <si>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</si>
  <si>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</si>
  <si>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</si>
  <si>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</si>
  <si>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</si>
  <si>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</si>
  <si>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</si>
  <si>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</si>
  <si>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</si>
  <si>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</si>
  <si>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</si>
  <si>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</si>
  <si>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</si>
  <si>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</si>
  <si>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</si>
  <si>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</si>
  <si>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</si>
  <si>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</si>
  <si>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</si>
  <si>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</si>
  <si>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</si>
  <si>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</si>
  <si>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</si>
  <si>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</si>
  <si>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</si>
  <si>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</si>
  <si>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</si>
  <si>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</si>
  <si>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</si>
  <si>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</si>
  <si>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</si>
  <si>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</si>
  <si>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</si>
  <si>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</si>
  <si>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</si>
  <si>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</si>
  <si>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</si>
  <si>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</si>
  <si>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</si>
  <si>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</si>
  <si>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</si>
  <si>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</si>
  <si>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</si>
  <si>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</si>
  <si>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</si>
  <si>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</si>
  <si>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</si>
  <si>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</si>
  <si>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</si>
  <si>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</si>
  <si>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</si>
  <si>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</si>
  <si>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</si>
  <si>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</si>
  <si>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</si>
  <si>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</si>
  <si>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</si>
  <si>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</si>
  <si>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</si>
  <si>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</si>
  <si>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</si>
  <si>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</si>
  <si>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</si>
  <si>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</si>
  <si>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</si>
  <si>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</si>
  <si>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</si>
  <si>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</si>
  <si>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</si>
  <si>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</si>
  <si>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</si>
  <si>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</si>
  <si>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</si>
  <si>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</si>
  <si>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</si>
  <si>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</si>
  <si>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</si>
  <si>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</si>
  <si>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</si>
  <si>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</si>
  <si>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</si>
  <si>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</si>
  <si>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</si>
  <si>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</si>
  <si>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</si>
  <si>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</si>
  <si>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</si>
  <si>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</si>
  <si>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</si>
  <si>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</si>
  <si>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</si>
  <si>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</si>
  <si>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</si>
  <si>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</si>
  <si>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</si>
  <si>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</si>
  <si>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</si>
  <si>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</si>
  <si>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</si>
  <si>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</si>
  <si>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</si>
  <si>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</si>
  <si>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</si>
  <si>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</si>
  <si>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</si>
  <si>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</si>
  <si>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</si>
  <si>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</si>
  <si>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</si>
  <si>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</si>
  <si>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</si>
  <si>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</si>
  <si>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</si>
  <si>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</si>
  <si>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</si>
  <si>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</si>
  <si>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</si>
  <si>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</si>
  <si>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</si>
  <si>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</si>
  <si>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</si>
  <si>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</si>
  <si>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</si>
  <si>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</si>
  <si>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</si>
  <si>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</si>
  <si>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</si>
  <si>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</si>
  <si>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</si>
  <si>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</si>
  <si>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</si>
  <si>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</si>
  <si>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</si>
  <si>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</si>
  <si>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</si>
  <si>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</si>
  <si>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</si>
  <si>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</si>
  <si>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</si>
  <si>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</si>
  <si>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</si>
  <si>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</si>
  <si>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</si>
  <si>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</si>
  <si>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</si>
  <si>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</si>
  <si>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</si>
  <si>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</si>
  <si>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</si>
  <si>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</si>
  <si>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</si>
  <si>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</si>
  <si>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</si>
  <si>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</si>
  <si>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</si>
  <si>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</si>
  <si>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</si>
  <si>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</si>
  <si>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</si>
  <si>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</si>
  <si>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</si>
  <si>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</si>
  <si>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</si>
  <si>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</si>
  <si>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</si>
  <si>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</si>
  <si>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</si>
  <si>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</si>
  <si>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</si>
  <si>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</si>
  <si>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</si>
  <si>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</si>
  <si>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</si>
  <si>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</si>
  <si>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</si>
  <si>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</si>
  <si>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</si>
  <si>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</si>
  <si>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</si>
  <si>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</si>
  <si>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</si>
  <si>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</si>
  <si>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</si>
  <si>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</si>
  <si>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</si>
  <si>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</si>
  <si>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</si>
  <si>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</si>
  <si>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</si>
  <si>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</si>
  <si>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</si>
  <si>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</si>
  <si>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</si>
  <si>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</si>
  <si>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</si>
  <si>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</si>
  <si>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</si>
  <si>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</si>
  <si>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</si>
  <si>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</si>
  <si>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</si>
  <si>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</si>
  <si>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</si>
  <si>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</si>
  <si>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</si>
  <si>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</si>
  <si>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</si>
  <si>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</si>
  <si>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</si>
  <si>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</si>
  <si>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</si>
  <si>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</si>
  <si>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</si>
  <si>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</si>
  <si>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</si>
  <si>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</si>
  <si>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</si>
  <si>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</si>
  <si>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</si>
  <si>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</si>
  <si>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</si>
  <si>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</si>
  <si>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</si>
  <si>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</si>
  <si>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</si>
  <si>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</si>
  <si>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</si>
  <si>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</si>
  <si>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</si>
  <si>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</si>
  <si>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</si>
  <si>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</si>
  <si>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</si>
  <si>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</si>
  <si>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</si>
  <si>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</si>
  <si>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</si>
  <si>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</si>
  <si>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</si>
  <si>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</si>
  <si>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</si>
  <si>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</si>
  <si>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</si>
  <si>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</si>
  <si>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</si>
  <si>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</si>
  <si>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</si>
  <si>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</si>
  <si>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</si>
  <si>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</si>
  <si>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</si>
  <si>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</si>
  <si>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</si>
  <si>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</si>
  <si>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</si>
  <si>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</si>
  <si>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</si>
  <si>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</si>
  <si>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</si>
  <si>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</si>
  <si>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</si>
  <si>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</si>
  <si>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</si>
  <si>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</si>
  <si>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</si>
  <si>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</si>
  <si>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</si>
  <si>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</si>
  <si>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</si>
  <si>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</si>
  <si>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</si>
  <si>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</si>
  <si>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</si>
  <si>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</si>
  <si>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</si>
  <si>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</si>
  <si>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</si>
  <si>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</si>
  <si>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</si>
  <si>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</si>
  <si>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</si>
  <si>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</si>
  <si>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</si>
  <si>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</si>
  <si>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</si>
  <si>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</si>
  <si>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</si>
  <si>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</si>
  <si>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</si>
  <si>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</si>
  <si>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</si>
  <si>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</si>
  <si>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</si>
  <si>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</si>
  <si>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</si>
  <si>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</si>
  <si>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</si>
  <si>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</si>
  <si>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</si>
  <si>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</si>
  <si>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</si>
  <si>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</si>
  <si>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</si>
  <si>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</si>
  <si>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</si>
  <si>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</si>
  <si>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</si>
  <si>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</si>
  <si>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</si>
  <si>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</si>
  <si>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</si>
  <si>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</si>
  <si>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</si>
  <si>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</si>
  <si>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</si>
  <si>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</si>
  <si>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</si>
  <si>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</si>
  <si>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</si>
  <si>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</si>
  <si>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</si>
  <si>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</si>
  <si>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</si>
  <si>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</si>
  <si>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</si>
  <si>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</si>
  <si>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</si>
  <si>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</si>
  <si>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</si>
  <si>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</si>
  <si>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</si>
  <si>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</si>
  <si>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</si>
  <si>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</si>
  <si>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</si>
  <si>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</si>
  <si>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</si>
  <si>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</si>
  <si>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</si>
  <si>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</si>
  <si>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</si>
  <si>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</si>
  <si>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</si>
  <si>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</si>
  <si>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</si>
  <si>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</si>
  <si>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</si>
  <si>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</si>
  <si>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</si>
  <si>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</si>
  <si>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</si>
  <si>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</si>
  <si>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</si>
  <si>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</si>
  <si>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</si>
  <si>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</si>
  <si>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</si>
  <si>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</si>
  <si>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</si>
  <si>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</si>
  <si>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</si>
  <si>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</si>
  <si>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</si>
  <si>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</si>
  <si>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</si>
  <si>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</si>
  <si>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</si>
  <si>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</si>
  <si>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</si>
  <si>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</si>
  <si>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</si>
  <si>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</si>
  <si>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</si>
  <si>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</si>
  <si>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</si>
  <si>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</si>
  <si>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</si>
  <si>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</si>
  <si>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</si>
  <si>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</si>
  <si>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</si>
  <si>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</si>
  <si>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</si>
  <si>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</si>
  <si>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</si>
  <si>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</si>
  <si>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</si>
  <si>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</si>
  <si>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</si>
  <si>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</si>
  <si>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</si>
  <si>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</si>
  <si>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</si>
  <si>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</si>
  <si>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</si>
  <si>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</si>
  <si>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</si>
  <si>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</si>
  <si>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</si>
  <si>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</si>
  <si>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</si>
  <si>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</si>
  <si>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</si>
  <si>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</si>
  <si>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</si>
  <si>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</si>
  <si>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</si>
  <si>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</si>
  <si>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</si>
  <si>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</si>
  <si>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</si>
  <si>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</si>
  <si>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</si>
  <si>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</si>
  <si>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</si>
  <si>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</si>
  <si>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</si>
  <si>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</si>
  <si>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</si>
  <si>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</si>
  <si>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</si>
  <si>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</si>
  <si>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</si>
  <si>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</si>
  <si>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</si>
  <si>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</si>
  <si>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</si>
  <si>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</si>
  <si>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</si>
  <si>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</si>
  <si>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</si>
  <si>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</si>
  <si>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</si>
  <si>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</si>
  <si>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</si>
  <si>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</si>
  <si>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</si>
  <si>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</si>
  <si>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</si>
  <si>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</si>
  <si>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</si>
  <si>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</si>
  <si>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</si>
  <si>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</si>
  <si>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</si>
  <si>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</si>
  <si>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</si>
  <si>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</si>
  <si>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</si>
  <si>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</si>
  <si>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</si>
  <si>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</si>
  <si>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</si>
  <si>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</si>
  <si>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</si>
  <si>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</si>
  <si>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</si>
  <si>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</si>
  <si>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</si>
  <si>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</si>
  <si>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</si>
  <si>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</si>
  <si>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</si>
  <si>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</si>
  <si>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</si>
  <si>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</si>
  <si>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</si>
  <si>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</si>
  <si>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</si>
  <si>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</si>
  <si>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</si>
  <si>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</si>
  <si>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</si>
  <si>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</si>
  <si>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</si>
  <si>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</si>
  <si>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</si>
  <si>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</si>
  <si>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</si>
  <si>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</si>
  <si>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</si>
  <si>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</si>
  <si>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</si>
  <si>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</si>
  <si>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</si>
  <si>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</si>
  <si>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</si>
  <si>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</si>
  <si>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</si>
  <si>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</si>
  <si>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</si>
  <si>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</si>
  <si>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</si>
  <si>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</si>
  <si>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</si>
  <si>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</si>
  <si>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</si>
  <si>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</si>
  <si>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</si>
  <si>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</si>
  <si>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</si>
  <si>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</si>
  <si>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</si>
  <si>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</si>
  <si>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</si>
  <si>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</si>
  <si>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</si>
  <si>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</si>
  <si>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</si>
  <si>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</si>
  <si>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</si>
  <si>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</si>
  <si>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</si>
  <si>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</si>
  <si>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</si>
  <si>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</si>
  <si>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</si>
  <si>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</si>
  <si>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</si>
  <si>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</si>
  <si>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</si>
  <si>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</si>
  <si>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</si>
  <si>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</si>
  <si>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</si>
  <si>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</si>
  <si>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</si>
  <si>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</si>
  <si>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</si>
  <si>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</si>
  <si>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</si>
  <si>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</si>
  <si>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</si>
  <si>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</si>
  <si>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</si>
  <si>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</si>
  <si>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</si>
  <si>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</si>
  <si>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</si>
  <si>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</si>
  <si>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</si>
  <si>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</si>
  <si>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</si>
  <si>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</si>
  <si>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</si>
  <si>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</si>
  <si>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</si>
  <si>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</si>
  <si>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</si>
  <si>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</si>
  <si>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</si>
  <si>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</si>
  <si>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</si>
  <si>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</si>
  <si>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</si>
  <si>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</si>
  <si>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</si>
  <si>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</si>
  <si>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</si>
  <si>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</si>
  <si>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</si>
  <si>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</si>
  <si>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</si>
  <si>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</si>
  <si>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</si>
  <si>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</si>
  <si>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</si>
  <si>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</si>
  <si>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</si>
  <si>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</si>
  <si>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</si>
  <si>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</si>
  <si>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</si>
  <si>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</si>
  <si>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</si>
  <si>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</si>
  <si>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</si>
  <si>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</si>
  <si>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</si>
  <si>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</si>
  <si>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</si>
  <si>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</si>
  <si>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</si>
  <si>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</si>
  <si>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</si>
  <si>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</si>
  <si>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</si>
  <si>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</si>
  <si>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</si>
  <si>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</si>
  <si>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</si>
  <si>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</si>
  <si>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</si>
  <si>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</si>
  <si>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</si>
  <si>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</si>
  <si>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</si>
  <si>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</si>
  <si>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</si>
  <si>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</si>
  <si>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</si>
  <si>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</si>
  <si>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</si>
  <si>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</si>
  <si>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</si>
  <si>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</si>
  <si>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</si>
  <si>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</si>
  <si>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</si>
  <si>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</si>
  <si>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</si>
  <si>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</si>
  <si>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</si>
  <si>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</si>
  <si>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</si>
  <si>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</si>
  <si>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</si>
  <si>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</si>
  <si>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</si>
  <si>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</si>
  <si>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</si>
  <si>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</si>
  <si>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</si>
  <si>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</si>
  <si>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</si>
  <si>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</si>
  <si>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</si>
  <si>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</si>
  <si>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</si>
  <si>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</si>
  <si>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</si>
  <si>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</si>
  <si>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</si>
  <si>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</si>
  <si>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</si>
  <si>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</si>
  <si>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</si>
  <si>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</si>
  <si>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</si>
  <si>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</si>
  <si>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</si>
  <si>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</si>
  <si>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</si>
  <si>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</si>
  <si>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</si>
  <si>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</si>
  <si>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</si>
  <si>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</si>
  <si>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</si>
  <si>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</si>
  <si>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</si>
  <si>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</si>
  <si>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</si>
  <si>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</si>
  <si>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</si>
  <si>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</si>
  <si>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</si>
  <si>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</si>
  <si>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</si>
  <si>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</si>
  <si>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</si>
  <si>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</si>
  <si>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</si>
  <si>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</si>
  <si>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</si>
  <si>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</si>
  <si>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</si>
  <si>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</si>
  <si>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</si>
  <si>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</si>
  <si>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</si>
  <si>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</si>
  <si>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</si>
  <si>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</si>
  <si>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</si>
  <si>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</si>
  <si>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</si>
  <si>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</si>
  <si>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</si>
  <si>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</si>
  <si>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</si>
  <si>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</si>
  <si>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</si>
  <si>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</si>
  <si>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</si>
  <si>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</si>
  <si>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</si>
  <si>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</si>
  <si>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</si>
  <si>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</si>
  <si>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</si>
  <si>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</si>
  <si>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</si>
  <si>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</si>
  <si>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</si>
  <si>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</si>
  <si>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</si>
  <si>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</si>
  <si>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</si>
  <si>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</si>
  <si>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</si>
  <si>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</si>
  <si>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</si>
  <si>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</si>
  <si>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</si>
  <si>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</si>
  <si>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</si>
  <si>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</si>
  <si>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</si>
  <si>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</si>
  <si>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</si>
  <si>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</si>
  <si>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</si>
  <si>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</si>
  <si>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</si>
  <si>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</si>
  <si>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</si>
  <si>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</si>
  <si>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</si>
  <si>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</si>
  <si>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</si>
  <si>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</si>
  <si>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</si>
  <si>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</si>
  <si>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</si>
  <si>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</si>
  <si>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</si>
  <si>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</si>
  <si>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</si>
  <si>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</si>
  <si>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</si>
  <si>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</si>
  <si>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</si>
  <si>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</si>
  <si>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</si>
  <si>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</si>
  <si>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</si>
  <si>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</si>
  <si>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</si>
  <si>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</si>
  <si>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</si>
  <si>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</si>
  <si>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</si>
  <si>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</si>
  <si>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</si>
  <si>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</si>
  <si>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</si>
  <si>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</si>
  <si>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</si>
  <si>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</si>
  <si>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</si>
  <si>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</si>
  <si>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</si>
  <si>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</si>
  <si>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</si>
  <si>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</si>
  <si>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</si>
  <si>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</si>
  <si>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</si>
  <si>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</si>
  <si>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</si>
  <si>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</si>
  <si>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</si>
  <si>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</si>
  <si>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</si>
  <si>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</si>
  <si>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</si>
  <si>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</si>
  <si>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</si>
  <si>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</si>
  <si>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</si>
  <si>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</si>
  <si>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</si>
  <si>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</si>
  <si>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</si>
  <si>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</si>
  <si>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</si>
  <si>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</si>
  <si>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</si>
  <si>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</si>
  <si>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</si>
  <si>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</si>
  <si>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</si>
  <si>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</si>
  <si>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</si>
  <si>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</si>
  <si>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</si>
  <si>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</si>
  <si>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</si>
  <si>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</si>
  <si>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</si>
  <si>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</si>
  <si>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</si>
  <si>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</si>
  <si>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</si>
  <si>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</si>
  <si>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</si>
  <si>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</si>
  <si>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</si>
  <si>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</si>
  <si>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</si>
  <si>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</si>
  <si>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</si>
  <si>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</si>
  <si>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</si>
  <si>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</si>
  <si>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</si>
  <si>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</si>
  <si>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</si>
  <si>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</si>
  <si>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</si>
  <si>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</si>
  <si>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</si>
  <si>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</si>
  <si>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</si>
  <si>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</si>
  <si>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</si>
  <si>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</si>
  <si>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</si>
  <si>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</si>
  <si>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</si>
  <si>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</si>
  <si>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</si>
  <si>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</si>
  <si>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</si>
  <si>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</si>
  <si>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</si>
  <si>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</si>
  <si>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</si>
  <si>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</si>
  <si>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</si>
  <si>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</si>
  <si>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</si>
  <si>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</si>
  <si>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</si>
  <si>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</si>
  <si>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</si>
  <si>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</si>
  <si>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</si>
  <si>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</si>
  <si>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</si>
  <si>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</si>
  <si>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</si>
  <si>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</si>
  <si>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</si>
  <si>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</si>
  <si>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</si>
  <si>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</si>
  <si>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</si>
  <si>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</si>
  <si>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</si>
  <si>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</si>
  <si>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</si>
  <si>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</si>
  <si>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</si>
  <si>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</si>
  <si>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</si>
  <si>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</si>
  <si>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</si>
  <si>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</si>
  <si>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</si>
  <si>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</si>
  <si>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</si>
  <si>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</si>
  <si>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</si>
  <si>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</si>
  <si>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</si>
  <si>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</si>
  <si>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</si>
  <si>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</si>
  <si>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</si>
  <si>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</si>
  <si>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</si>
  <si>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</si>
  <si>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</si>
  <si>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</si>
  <si>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</si>
  <si>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</si>
  <si>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</si>
  <si>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</si>
  <si>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</si>
  <si>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</si>
  <si>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</si>
  <si>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</si>
  <si>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</si>
  <si>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</si>
  <si>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</si>
  <si>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</si>
  <si>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</si>
  <si>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</si>
  <si>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</si>
  <si>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</si>
  <si>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</si>
  <si>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</si>
  <si>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</si>
  <si>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</si>
  <si>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</si>
  <si>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</si>
  <si>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</si>
  <si>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</si>
  <si>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</si>
  <si>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</si>
  <si>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</si>
  <si>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</si>
  <si>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</si>
  <si>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</si>
  <si>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</si>
  <si>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</si>
  <si>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</si>
  <si>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</si>
  <si>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</si>
  <si>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</si>
  <si>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</si>
  <si>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</si>
  <si>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</si>
  <si>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</si>
  <si>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</si>
  <si>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</si>
  <si>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</si>
  <si>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</si>
  <si>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</si>
  <si>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</si>
  <si>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</si>
  <si>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</si>
  <si>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</si>
  <si>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</si>
  <si>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</si>
  <si>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</si>
  <si>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</si>
  <si>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</si>
  <si>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</si>
  <si>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</si>
  <si>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</si>
  <si>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</si>
  <si>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</si>
  <si>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</si>
  <si>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</si>
  <si>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</si>
  <si>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</si>
  <si>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</si>
  <si>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</si>
  <si>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</si>
  <si>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</si>
  <si>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</si>
  <si>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</si>
  <si>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</si>
  <si>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</si>
  <si>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</si>
  <si>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</si>
  <si>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</si>
  <si>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</si>
  <si>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</si>
  <si>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</si>
  <si>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</si>
  <si>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</si>
  <si>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</si>
  <si>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</si>
  <si>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</si>
  <si>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</si>
  <si>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</si>
  <si>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</si>
  <si>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</si>
  <si>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</si>
  <si>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</si>
  <si>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</si>
  <si>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</si>
  <si>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</si>
  <si>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</si>
  <si>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</si>
  <si>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</si>
  <si>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</si>
  <si>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</si>
  <si>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</si>
  <si>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</si>
  <si>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</si>
  <si>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</si>
  <si>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</si>
  <si>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</si>
  <si>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</si>
  <si>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</si>
  <si>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</si>
  <si>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</si>
  <si>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</si>
  <si>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</si>
  <si>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</si>
  <si>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</si>
  <si>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</si>
  <si>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</si>
  <si>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</si>
  <si>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</si>
  <si>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</si>
  <si>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</si>
  <si>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</si>
  <si>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</si>
  <si>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</si>
  <si>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</si>
  <si>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</si>
  <si>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</si>
  <si>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</si>
  <si>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</si>
  <si>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</si>
  <si>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</si>
  <si>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</si>
  <si>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</si>
  <si>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</si>
  <si>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</si>
  <si>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</si>
  <si>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</si>
  <si>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</si>
  <si>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</si>
  <si>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</si>
  <si>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</si>
  <si>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</si>
  <si>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</si>
  <si>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</si>
  <si>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</si>
  <si>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</si>
  <si>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</si>
  <si>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</si>
  <si>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</si>
  <si>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</si>
  <si>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</si>
  <si>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</si>
  <si>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</si>
  <si>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</si>
  <si>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</si>
  <si>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</si>
  <si>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</si>
  <si>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</si>
  <si>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</si>
  <si>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</si>
  <si>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</si>
  <si>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</si>
  <si>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</si>
  <si>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</si>
  <si>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</si>
  <si>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</si>
  <si>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</si>
  <si>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</si>
  <si>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</si>
  <si>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</si>
  <si>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</si>
  <si>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</si>
  <si>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</si>
  <si>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</si>
  <si>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</si>
  <si>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</si>
  <si>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</si>
  <si>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</si>
  <si>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</si>
  <si>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</si>
  <si>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</si>
  <si>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</si>
  <si>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</si>
  <si>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</si>
  <si>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</si>
  <si>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</si>
  <si>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</si>
  <si>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</si>
  <si>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</si>
  <si>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</si>
  <si>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</si>
  <si>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</si>
  <si>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</si>
  <si>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</si>
  <si>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</si>
  <si>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</si>
  <si>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</si>
  <si>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</si>
  <si>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</si>
  <si>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</si>
  <si>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</si>
  <si>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</si>
  <si>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</si>
  <si>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</si>
  <si>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</si>
  <si>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</si>
  <si>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</si>
  <si>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</si>
  <si>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</si>
  <si>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</si>
  <si>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</si>
  <si>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</si>
  <si>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</si>
  <si>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</si>
  <si>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</si>
  <si>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</si>
  <si>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</si>
  <si>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</si>
  <si>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</si>
  <si>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</si>
  <si>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</si>
  <si>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</si>
  <si>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</si>
  <si>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</si>
  <si>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</si>
  <si>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</si>
  <si>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</si>
  <si>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</si>
  <si>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</si>
  <si>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</si>
  <si>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</si>
  <si>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</si>
  <si>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</si>
  <si>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</si>
  <si>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</si>
  <si>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</si>
  <si>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</si>
  <si>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</si>
  <si>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</si>
  <si>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</si>
  <si>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</si>
  <si>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</si>
  <si>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</si>
  <si>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</si>
  <si>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</si>
  <si>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</si>
  <si>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</si>
  <si>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</si>
  <si>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</si>
  <si>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</si>
  <si>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</si>
  <si>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</si>
  <si>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</si>
  <si>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</si>
  <si>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</si>
  <si>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</si>
  <si>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</si>
  <si>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</si>
  <si>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</si>
  <si>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</si>
  <si>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</si>
  <si>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</si>
  <si>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</si>
  <si>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</si>
  <si>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</si>
  <si>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</si>
  <si>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</si>
  <si>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</si>
  <si>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</si>
  <si>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</si>
  <si>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</si>
  <si>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</si>
  <si>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</si>
  <si>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</si>
  <si>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</si>
  <si>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</si>
  <si>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</si>
  <si>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</si>
  <si>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</si>
  <si>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</si>
  <si>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</si>
  <si>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</si>
  <si>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</si>
  <si>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</si>
  <si>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</si>
  <si>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</si>
  <si>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</si>
  <si>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</si>
  <si>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</si>
  <si>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</si>
  <si>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</si>
  <si>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</si>
  <si>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</si>
  <si>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</si>
  <si>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</si>
  <si>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</si>
  <si>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</si>
  <si>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</si>
  <si>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</si>
  <si>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</si>
  <si>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</si>
  <si>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</si>
  <si>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</si>
  <si>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</si>
  <si>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</si>
  <si>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</si>
  <si>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</si>
  <si>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</si>
  <si>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</si>
  <si>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</si>
  <si>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</si>
  <si>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</si>
  <si>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</si>
  <si>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</si>
  <si>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</si>
  <si>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</si>
  <si>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</si>
  <si>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</si>
  <si>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</si>
  <si>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</si>
  <si>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</si>
  <si>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</si>
  <si>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</si>
  <si>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</si>
  <si>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</si>
  <si>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</si>
  <si>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</si>
  <si>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</si>
  <si>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</si>
  <si>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</si>
  <si>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</si>
  <si>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</si>
  <si>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</si>
  <si>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</si>
  <si>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</si>
  <si>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</si>
  <si>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</si>
  <si>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</si>
  <si>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</si>
  <si>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</si>
  <si>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</si>
  <si>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</si>
  <si>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</si>
  <si>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</si>
  <si>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</si>
  <si>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</si>
  <si>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</si>
  <si>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</si>
  <si>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</si>
  <si>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</si>
  <si>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</si>
  <si>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</si>
  <si>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</si>
  <si>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</si>
  <si>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</si>
  <si>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</si>
  <si>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</si>
  <si>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</si>
  <si>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</si>
  <si>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</si>
  <si>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</si>
  <si>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</si>
  <si>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</si>
  <si>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</si>
  <si>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</si>
  <si>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</si>
  <si>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</si>
  <si>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</si>
  <si>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</si>
  <si>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</si>
  <si>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</si>
  <si>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</si>
  <si>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</si>
  <si>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</si>
  <si>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</si>
  <si>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</si>
  <si>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</si>
  <si>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</si>
  <si>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</si>
  <si>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</si>
  <si>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</si>
  <si>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</si>
  <si>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</si>
  <si>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</si>
  <si>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</si>
  <si>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</si>
  <si>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</si>
  <si>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</si>
  <si>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</si>
  <si>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</si>
  <si>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</si>
  <si>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</si>
  <si>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</si>
  <si>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</si>
  <si>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</si>
  <si>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</si>
  <si>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</si>
  <si>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</si>
  <si>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</si>
  <si>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</si>
  <si>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</si>
  <si>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</si>
  <si>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</si>
  <si>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</si>
  <si>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</si>
  <si>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</si>
  <si>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</si>
  <si>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</si>
  <si>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</si>
  <si>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</si>
  <si>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</si>
  <si>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</si>
  <si>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</si>
  <si>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</si>
  <si>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</si>
  <si>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</si>
  <si>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</si>
  <si>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</si>
  <si>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</si>
  <si>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</si>
  <si>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</si>
  <si>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</si>
  <si>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</si>
  <si>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</si>
  <si>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</si>
  <si>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</si>
  <si>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</si>
  <si>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</si>
  <si>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</si>
  <si>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</si>
  <si>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</si>
  <si>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</si>
  <si>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</si>
  <si>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</si>
  <si>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</si>
  <si>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</si>
  <si>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</si>
  <si>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</si>
  <si>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</si>
  <si>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</si>
  <si>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</si>
  <si>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</si>
  <si>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</si>
  <si>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</si>
  <si>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</si>
  <si>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</si>
  <si>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</si>
  <si>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</si>
  <si>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</si>
  <si>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</si>
  <si>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</si>
  <si>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</si>
  <si>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</si>
  <si>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</si>
  <si>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</si>
  <si>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</si>
  <si>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</si>
  <si>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</si>
  <si>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</si>
  <si>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</si>
  <si>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</si>
  <si>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</si>
  <si>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</si>
  <si>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</si>
  <si>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</si>
  <si>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</si>
  <si>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</si>
  <si>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</si>
  <si>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</si>
  <si>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</si>
  <si>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</si>
  <si>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</si>
  <si>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</si>
  <si>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</si>
  <si>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</si>
  <si>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</si>
  <si>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</si>
  <si>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</si>
  <si>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</si>
  <si>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</si>
  <si>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</si>
  <si>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</si>
  <si>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</si>
  <si>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</si>
  <si>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</si>
  <si>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</si>
  <si>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</si>
  <si>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</si>
  <si>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</si>
  <si>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</si>
  <si>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</si>
  <si>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</si>
  <si>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</si>
  <si>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</si>
  <si>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</si>
  <si>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</si>
  <si>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</si>
  <si>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</si>
  <si>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</si>
  <si>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</si>
  <si>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</si>
  <si>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</si>
  <si>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</si>
  <si>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</si>
  <si>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</si>
  <si>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</si>
  <si>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</si>
  <si>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</si>
  <si>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</si>
  <si>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</si>
  <si>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</si>
  <si>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</si>
  <si>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</si>
  <si>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</si>
  <si>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</si>
  <si>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</si>
  <si>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</si>
  <si>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</si>
  <si>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</si>
  <si>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</si>
  <si>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</si>
  <si>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</si>
  <si>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</si>
  <si>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</si>
  <si>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</si>
  <si>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</si>
  <si>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</si>
  <si>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</si>
  <si>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</si>
  <si>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</si>
  <si>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</si>
  <si>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</si>
  <si>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</si>
  <si>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</si>
  <si>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</si>
  <si>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</si>
  <si>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</si>
  <si>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</si>
  <si>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</si>
  <si>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</si>
  <si>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</si>
  <si>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</si>
  <si>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</si>
  <si>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</si>
  <si>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</si>
  <si>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</si>
  <si>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</si>
  <si>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</si>
  <si>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</si>
  <si>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</si>
  <si>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</si>
  <si>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</si>
  <si>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</si>
  <si>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</si>
  <si>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</si>
  <si>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</si>
  <si>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</si>
  <si>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</si>
  <si>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</si>
  <si>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</si>
  <si>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</si>
  <si>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</si>
  <si>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</si>
  <si>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</si>
  <si>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</si>
  <si>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</si>
  <si>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</si>
  <si>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</si>
  <si>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</si>
  <si>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</si>
  <si>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</si>
  <si>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</si>
  <si>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</si>
  <si>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</si>
  <si>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</si>
  <si>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</si>
  <si>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</si>
  <si>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</si>
  <si>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</si>
  <si>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</si>
  <si>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</si>
  <si>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</si>
  <si>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</si>
  <si>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</si>
  <si>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</si>
  <si>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</si>
  <si>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</si>
  <si>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</si>
  <si>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</si>
  <si>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</si>
  <si>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</si>
  <si>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</si>
  <si>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</si>
  <si>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</si>
  <si>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</si>
  <si>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</si>
  <si>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</si>
  <si>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</si>
  <si>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</si>
  <si>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</si>
  <si>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</si>
  <si>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</si>
  <si>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</si>
  <si>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</si>
  <si>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</si>
  <si>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</si>
  <si>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</si>
  <si>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</si>
  <si>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</si>
  <si>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</si>
  <si>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</si>
  <si>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</si>
  <si>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</si>
  <si>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</si>
  <si>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</si>
  <si>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</si>
  <si>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</si>
  <si>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</si>
  <si>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</si>
  <si>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</si>
  <si>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</si>
  <si>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</si>
  <si>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</si>
  <si>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</si>
  <si>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</si>
  <si>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</si>
  <si>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</si>
  <si>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</si>
  <si>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</si>
  <si>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</si>
  <si>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</si>
  <si>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</si>
  <si>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</si>
  <si>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</si>
  <si>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</si>
  <si>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</si>
  <si>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</si>
  <si>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</si>
  <si>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</si>
  <si>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</si>
  <si>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</si>
  <si>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</si>
  <si>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</si>
  <si>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</si>
  <si>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</si>
  <si>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</si>
  <si>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</si>
  <si>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</si>
  <si>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</si>
  <si>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</si>
  <si>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</si>
  <si>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</si>
  <si>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</si>
  <si>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</si>
  <si>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</si>
  <si>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</si>
  <si>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</si>
  <si>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</si>
  <si>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</si>
  <si>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</si>
  <si>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</si>
  <si>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</si>
  <si>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</si>
  <si>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</si>
  <si>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</si>
  <si>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</si>
  <si>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</si>
  <si>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</si>
  <si>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</si>
  <si>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</si>
  <si>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</si>
  <si>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</si>
  <si>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</si>
  <si>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</si>
  <si>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</si>
  <si>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</si>
  <si>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</si>
  <si>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</si>
  <si>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</si>
  <si>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</si>
  <si>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</si>
  <si>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</si>
  <si>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</si>
  <si>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</si>
  <si>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</si>
  <si>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</si>
  <si>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</si>
  <si>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</si>
  <si>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</si>
  <si>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</si>
  <si>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</si>
  <si>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</si>
  <si>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</si>
  <si>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</si>
  <si>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</si>
  <si>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</si>
  <si>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</si>
  <si>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</si>
  <si>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</si>
  <si>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</si>
  <si>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</si>
  <si>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</si>
  <si>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</si>
  <si>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</si>
  <si>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</si>
  <si>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</si>
  <si>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</si>
  <si>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</si>
  <si>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</si>
  <si>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</si>
  <si>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</si>
  <si>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</si>
  <si>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</si>
  <si>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</si>
  <si>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</si>
  <si>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</si>
  <si>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</si>
  <si>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</si>
  <si>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</si>
  <si>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</si>
  <si>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</si>
  <si>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</si>
  <si>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</si>
  <si>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</si>
  <si>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</si>
  <si>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</si>
  <si>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</si>
  <si>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</si>
  <si>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</si>
  <si>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</si>
  <si>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</si>
  <si>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</si>
  <si>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</si>
  <si>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</si>
  <si>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</si>
  <si>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</si>
  <si>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</si>
  <si>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</si>
  <si>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</si>
  <si>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</si>
  <si>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</si>
  <si>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</si>
  <si>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</si>
  <si>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</si>
  <si>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</si>
  <si>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</si>
  <si>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</si>
  <si>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</si>
  <si>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</si>
  <si>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</si>
  <si>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</si>
  <si>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</si>
  <si>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</si>
  <si>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</si>
  <si>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</si>
  <si>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</si>
  <si>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</si>
  <si>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</si>
  <si>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</si>
  <si>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</si>
  <si>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</si>
  <si>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</si>
  <si>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</si>
  <si>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</si>
  <si>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</si>
  <si>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</si>
  <si>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</si>
  <si>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</si>
  <si>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</si>
  <si>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</si>
  <si>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</si>
  <si>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</si>
  <si>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</si>
  <si>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</si>
  <si>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</si>
  <si>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</si>
  <si>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</si>
  <si>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</si>
  <si>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</si>
  <si>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</si>
  <si>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</si>
  <si>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</si>
  <si>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</si>
  <si>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</si>
  <si>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</si>
  <si>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</si>
  <si>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</si>
  <si>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</si>
  <si>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</si>
  <si>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</si>
  <si>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</si>
  <si>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</si>
  <si>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</si>
  <si>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</si>
  <si>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</si>
  <si>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</si>
  <si>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</si>
  <si>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</si>
  <si>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</si>
  <si>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</si>
  <si>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</si>
  <si>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</si>
  <si>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</si>
  <si>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</si>
  <si>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</si>
  <si>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</si>
  <si>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</si>
  <si>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</si>
  <si>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</si>
  <si>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</si>
  <si>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</si>
  <si>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</si>
  <si>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</si>
  <si>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</si>
  <si>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</si>
  <si>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</si>
  <si>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</si>
  <si>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</si>
  <si>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</si>
  <si>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</si>
  <si>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</si>
  <si>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</si>
  <si>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</si>
  <si>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</si>
  <si>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</si>
  <si>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</si>
  <si>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</si>
  <si>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</si>
  <si>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</si>
  <si>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</si>
  <si>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</si>
  <si>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</si>
  <si>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</si>
  <si>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</si>
  <si>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</si>
  <si>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</si>
  <si>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</si>
  <si>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</si>
  <si>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</si>
  <si>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</si>
  <si>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</si>
  <si>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</si>
  <si>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</si>
  <si>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</si>
  <si>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</si>
  <si>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</si>
  <si>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</si>
  <si>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</si>
  <si>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</si>
  <si>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</si>
  <si>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</si>
  <si>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</si>
  <si>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</si>
  <si>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</si>
  <si>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</si>
  <si>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</si>
  <si>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</si>
  <si>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</si>
  <si>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</si>
  <si>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</si>
  <si>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</si>
  <si>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</si>
  <si>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</si>
  <si>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</si>
  <si>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</si>
  <si>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</si>
  <si>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</si>
  <si>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</si>
  <si>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</si>
  <si>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</si>
  <si>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</si>
  <si>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</si>
  <si>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</si>
  <si>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</si>
  <si>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</si>
  <si>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</si>
  <si>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</si>
  <si>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</si>
  <si>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</si>
  <si>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</si>
  <si>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</si>
  <si>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</si>
  <si>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</si>
  <si>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</si>
  <si>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</si>
  <si>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</si>
  <si>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</si>
  <si>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</si>
  <si>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</si>
  <si>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</si>
  <si>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</si>
  <si>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</si>
  <si>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</si>
  <si>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</si>
  <si>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</si>
  <si>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</si>
  <si>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</si>
  <si>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</si>
  <si>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</si>
  <si>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</si>
  <si>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</si>
  <si>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</si>
  <si>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</si>
  <si>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</si>
  <si>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</si>
  <si>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</si>
  <si>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</si>
  <si>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</si>
  <si>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</si>
  <si>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</si>
  <si>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</si>
  <si>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</si>
  <si>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</si>
  <si>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</si>
  <si>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</si>
  <si>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</si>
  <si>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</si>
  <si>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</si>
  <si>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</si>
  <si>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</si>
  <si>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</si>
  <si>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</si>
  <si>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</si>
  <si>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</si>
  <si>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</si>
  <si>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</si>
  <si>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</si>
  <si>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</si>
  <si>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</si>
  <si>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</si>
  <si>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</si>
  <si>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</si>
  <si>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</si>
  <si>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</si>
  <si>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</si>
  <si>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</si>
  <si>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</si>
  <si>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</si>
  <si>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</si>
  <si>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</si>
  <si>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</si>
  <si>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</si>
  <si>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</si>
  <si>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</si>
  <si>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</si>
  <si>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</si>
  <si>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</si>
  <si>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</si>
  <si>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</si>
  <si>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</si>
  <si>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</si>
  <si>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</si>
  <si>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</si>
  <si>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</si>
  <si>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</si>
  <si>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</si>
  <si>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</si>
  <si>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</si>
  <si>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</si>
  <si>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</si>
  <si>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</si>
  <si>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</si>
  <si>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</si>
  <si>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</si>
  <si>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</si>
  <si>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</si>
  <si>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</si>
  <si>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</si>
  <si>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</si>
  <si>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</si>
  <si>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</si>
  <si>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</si>
  <si>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</si>
  <si>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</si>
  <si>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</si>
  <si>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</si>
  <si>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</si>
  <si>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</si>
  <si>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</si>
  <si>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</si>
  <si>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</si>
  <si>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</si>
  <si>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</si>
  <si>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</si>
  <si>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</si>
  <si>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</si>
  <si>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</si>
  <si>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</si>
  <si>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</si>
  <si>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</si>
  <si>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</si>
  <si>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</si>
  <si>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</si>
  <si>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</si>
  <si>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</si>
  <si>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</si>
  <si>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</si>
  <si>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</si>
  <si>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</si>
  <si>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</si>
  <si>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</si>
  <si>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</si>
  <si>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</si>
  <si>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</si>
  <si>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</si>
  <si>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</si>
  <si>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</si>
  <si>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</si>
  <si>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</si>
  <si>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</si>
  <si>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</si>
  <si>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</si>
  <si>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</si>
  <si>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</si>
  <si>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</si>
  <si>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</si>
  <si>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</si>
  <si>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</si>
  <si>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</si>
  <si>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</si>
  <si>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</si>
  <si>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</si>
  <si>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</si>
  <si>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</si>
  <si>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</si>
  <si>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</si>
  <si>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</si>
  <si>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</si>
  <si>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</si>
  <si>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</si>
  <si>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</si>
  <si>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</si>
  <si>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</si>
  <si>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</si>
  <si>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</si>
  <si>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</si>
  <si>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</si>
  <si>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</si>
  <si>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</si>
  <si>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</si>
  <si>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</si>
  <si>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</si>
  <si>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</si>
  <si>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</si>
  <si>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</si>
  <si>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</si>
  <si>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</si>
  <si>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</si>
  <si>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</si>
  <si>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</si>
  <si>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</si>
  <si>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</si>
  <si>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</si>
  <si>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</si>
  <si>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</si>
  <si>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</si>
  <si>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</si>
  <si>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</si>
  <si>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</si>
  <si>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</si>
  <si>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</si>
  <si>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</si>
  <si>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</si>
  <si>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</si>
  <si>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</si>
  <si>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</si>
  <si>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</si>
  <si>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</si>
  <si>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</si>
  <si>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</si>
  <si>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</si>
  <si>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</si>
  <si>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</si>
  <si>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</si>
  <si>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</si>
  <si>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</si>
  <si>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</si>
  <si>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</si>
  <si>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</si>
  <si>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</si>
  <si>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</si>
  <si>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</si>
  <si>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</si>
  <si>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</si>
  <si>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</si>
  <si>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</si>
  <si>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</si>
  <si>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</si>
  <si>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</si>
  <si>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</si>
  <si>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</si>
  <si>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</si>
  <si>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</si>
  <si>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</si>
  <si>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</si>
  <si>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</si>
  <si>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</si>
  <si>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</si>
  <si>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</si>
  <si>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</si>
  <si>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</si>
  <si>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</si>
  <si>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</si>
  <si>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</si>
  <si>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</si>
  <si>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</si>
  <si>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</si>
  <si>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</si>
  <si>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</si>
  <si>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</si>
  <si>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</si>
  <si>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</si>
  <si>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</si>
  <si>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</si>
  <si>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</si>
  <si>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</si>
  <si>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</si>
  <si>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</si>
  <si>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</si>
  <si>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</si>
  <si>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</si>
  <si>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</si>
  <si>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</si>
  <si>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</si>
  <si>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</si>
  <si>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</si>
  <si>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</si>
  <si>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</si>
  <si>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</si>
  <si>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</si>
  <si>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</si>
  <si>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</si>
  <si>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</si>
  <si>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</si>
  <si>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</si>
  <si>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</si>
  <si>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</si>
  <si>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</si>
  <si>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</si>
  <si>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</si>
  <si>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</si>
  <si>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</si>
  <si>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</si>
  <si>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</si>
  <si>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</si>
  <si>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</si>
  <si>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</si>
  <si>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</si>
  <si>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</si>
  <si>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</si>
  <si>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</si>
  <si>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</si>
  <si>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</si>
  <si>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</si>
  <si>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</si>
  <si>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</si>
  <si>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</si>
  <si>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</si>
  <si>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</si>
  <si>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</si>
  <si>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</si>
  <si>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</si>
  <si>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</si>
  <si>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</si>
  <si>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</si>
  <si>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</si>
  <si>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</si>
  <si>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</si>
  <si>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</si>
  <si>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</si>
  <si>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</si>
  <si>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</si>
  <si>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</si>
  <si>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</si>
  <si>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</si>
  <si>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</si>
  <si>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</si>
  <si>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</si>
  <si>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</si>
  <si>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</si>
  <si>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</si>
  <si>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</si>
  <si>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</si>
  <si>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</si>
  <si>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</si>
  <si>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</si>
  <si>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</si>
  <si>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</si>
  <si>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</si>
  <si>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</si>
  <si>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</si>
  <si>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</si>
  <si>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</si>
  <si>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</si>
  <si>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</si>
  <si>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</si>
  <si>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</si>
  <si>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</si>
  <si>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</si>
  <si>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</si>
  <si>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</si>
  <si>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</si>
  <si>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</si>
  <si>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</si>
  <si>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</si>
  <si>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</si>
  <si>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</si>
  <si>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</si>
  <si>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</si>
  <si>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</si>
  <si>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</si>
  <si>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</si>
  <si>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</si>
  <si>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</si>
  <si>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</si>
  <si>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</si>
  <si>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</si>
  <si>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</si>
  <si>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</si>
  <si>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</si>
  <si>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</si>
  <si>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</si>
  <si>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</si>
  <si>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</si>
  <si>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</si>
  <si>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</si>
  <si>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</si>
  <si>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</si>
  <si>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</si>
  <si>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</si>
  <si>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</si>
  <si>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</si>
  <si>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</si>
  <si>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</si>
  <si>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</si>
  <si>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</si>
  <si>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</si>
  <si>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</si>
  <si>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</si>
  <si>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</si>
  <si>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</si>
  <si>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</si>
  <si>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</si>
  <si>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</si>
  <si>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</si>
  <si>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</si>
  <si>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</si>
  <si>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</si>
  <si>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</si>
  <si>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</si>
  <si>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</si>
  <si>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</si>
  <si>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</si>
  <si>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</si>
  <si>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</si>
  <si>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</si>
  <si>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</si>
  <si>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</si>
  <si>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</si>
  <si>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</si>
  <si>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</si>
  <si>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</si>
  <si>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</si>
  <si>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</si>
  <si>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</si>
  <si>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</si>
  <si>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</si>
  <si>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</si>
  <si>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</si>
  <si>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</si>
  <si>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</si>
  <si>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</si>
  <si>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</si>
  <si>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</si>
  <si>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</si>
  <si>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</si>
  <si>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</si>
  <si>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</si>
  <si>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</si>
  <si>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</si>
  <si>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</si>
  <si>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</si>
  <si>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</si>
  <si>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</si>
  <si>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</si>
  <si>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</si>
  <si>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</si>
  <si>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</si>
  <si>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</si>
  <si>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</si>
  <si>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</si>
  <si>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</si>
  <si>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</si>
  <si>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</si>
  <si>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</si>
  <si>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</si>
  <si>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</si>
  <si>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</si>
  <si>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</si>
  <si>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</si>
  <si>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</si>
  <si>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</si>
  <si>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</si>
  <si>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</si>
  <si>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</si>
  <si>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</si>
  <si>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</si>
  <si>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</si>
  <si>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</si>
  <si>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</si>
  <si>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</si>
  <si>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</si>
  <si>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</si>
  <si>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</si>
  <si>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</si>
  <si>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</si>
  <si>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</si>
  <si>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</si>
  <si>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</si>
  <si>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</si>
  <si>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</si>
  <si>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</si>
  <si>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</si>
  <si>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</si>
  <si>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</si>
  <si>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</si>
  <si>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</si>
  <si>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</si>
  <si>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</si>
  <si>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</si>
  <si>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</si>
  <si>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</si>
  <si>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</si>
  <si>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</si>
  <si>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</si>
  <si>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</si>
  <si>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</si>
  <si>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</si>
  <si>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</si>
  <si>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</si>
  <si>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</si>
  <si>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</si>
  <si>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</si>
  <si>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</si>
  <si>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</si>
  <si>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</si>
  <si>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</si>
  <si>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</si>
  <si>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</si>
  <si>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</si>
  <si>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</si>
  <si>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</si>
  <si>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</si>
  <si>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</si>
  <si>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</si>
  <si>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</si>
  <si>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</si>
  <si>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</si>
  <si>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</si>
  <si>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</si>
  <si>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</si>
  <si>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</si>
  <si>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</si>
  <si>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</si>
  <si>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</si>
  <si>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</si>
  <si>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</si>
  <si>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</si>
  <si>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</si>
  <si>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</si>
  <si>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</si>
  <si>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</si>
  <si>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</si>
  <si>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</si>
  <si>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</si>
  <si>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</si>
  <si>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</si>
  <si>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</si>
  <si>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</si>
  <si>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</si>
  <si>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</si>
  <si>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</si>
  <si>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</si>
  <si>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</si>
  <si>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</si>
  <si>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</si>
  <si>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</si>
  <si>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</si>
  <si>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</si>
  <si>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</si>
  <si>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</si>
  <si>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</si>
  <si>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</si>
  <si>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</si>
  <si>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</si>
  <si>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</si>
  <si>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</si>
  <si>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</si>
  <si>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</si>
  <si>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</si>
  <si>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</si>
  <si>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</si>
  <si>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</si>
  <si>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</si>
  <si>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</si>
  <si>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</si>
  <si>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</si>
  <si>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</si>
  <si>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</si>
  <si>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</si>
  <si>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</si>
  <si>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</si>
  <si>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</si>
  <si>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</si>
  <si>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</si>
  <si>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</si>
  <si>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</si>
  <si>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</si>
  <si>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</si>
  <si>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</si>
  <si>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</si>
  <si>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</si>
  <si>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</si>
  <si>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</si>
  <si>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</si>
  <si>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</si>
  <si>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</si>
  <si>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</si>
  <si>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</si>
  <si>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</si>
  <si>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</si>
  <si>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</si>
  <si>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</si>
  <si>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</si>
  <si>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</si>
  <si>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</si>
  <si>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</si>
  <si>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</si>
  <si>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</si>
  <si>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</si>
  <si>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</si>
  <si>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</si>
  <si>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</si>
  <si>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</si>
  <si>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</si>
  <si>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</si>
  <si>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</si>
  <si>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</si>
  <si>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</si>
  <si>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</si>
  <si>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</si>
  <si>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</si>
  <si>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</si>
  <si>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</si>
  <si>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</si>
  <si>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</si>
  <si>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</si>
  <si>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</si>
  <si>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</si>
  <si>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</si>
  <si>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</si>
  <si>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</si>
  <si>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</si>
  <si>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</si>
  <si>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</si>
  <si>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</si>
  <si>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</si>
  <si>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</si>
  <si>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</si>
  <si>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</si>
  <si>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</si>
  <si>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</si>
  <si>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</si>
  <si>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</si>
  <si>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</si>
  <si>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</si>
  <si>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</si>
  <si>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</si>
  <si>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</si>
  <si>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</si>
  <si>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</si>
  <si>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</si>
  <si>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</si>
  <si>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</si>
  <si>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</si>
  <si>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</si>
  <si>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</si>
  <si>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</si>
  <si>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</si>
  <si>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</si>
  <si>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</si>
  <si>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</si>
  <si>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</si>
  <si>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</si>
  <si>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</si>
  <si>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</si>
  <si>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</si>
  <si>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</si>
  <si>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</si>
  <si>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</si>
  <si>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</si>
  <si>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</si>
  <si>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</si>
  <si>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</si>
  <si>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</si>
  <si>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</si>
  <si>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</si>
  <si>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</si>
  <si>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</si>
  <si>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</si>
  <si>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</si>
  <si>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</si>
  <si>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</si>
  <si>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</si>
  <si>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</si>
  <si>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</si>
  <si>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</si>
  <si>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</si>
  <si>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</si>
  <si>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</si>
  <si>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</si>
  <si>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</si>
  <si>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</si>
  <si>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</si>
  <si>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</si>
  <si>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</si>
  <si>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</si>
  <si>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</si>
  <si>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</si>
  <si>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</si>
  <si>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</si>
  <si>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</si>
  <si>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</si>
  <si>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</si>
  <si>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</si>
  <si>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</si>
  <si>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</si>
  <si>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</si>
  <si>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</si>
  <si>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</si>
  <si>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</si>
  <si>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</si>
  <si>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</si>
  <si>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</si>
  <si>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</si>
  <si>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</si>
  <si>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</si>
  <si>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</si>
  <si>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</si>
  <si>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</si>
  <si>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</si>
  <si>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</si>
  <si>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</si>
  <si>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</si>
  <si>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</si>
  <si>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</si>
  <si>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</si>
  <si>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</si>
  <si>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</si>
  <si>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</si>
  <si>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</si>
  <si>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</si>
  <si>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</si>
  <si>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</si>
  <si>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</si>
  <si>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</si>
  <si>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</si>
  <si>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</si>
  <si>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</si>
  <si>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</si>
  <si>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</si>
  <si>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</si>
  <si>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</si>
  <si>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</si>
  <si>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</si>
  <si>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</si>
  <si>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</si>
  <si>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</si>
  <si>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</si>
  <si>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</si>
  <si>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</si>
  <si>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</si>
  <si>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</si>
  <si>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</si>
  <si>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</si>
  <si>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</si>
  <si>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</si>
  <si>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</si>
  <si>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</si>
  <si>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</si>
  <si>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</si>
  <si>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</si>
  <si>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</si>
  <si>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</si>
  <si>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</si>
  <si>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</si>
  <si>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</si>
  <si>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</si>
  <si>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</si>
  <si>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</si>
  <si>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</si>
  <si>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</si>
  <si>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</si>
  <si>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</si>
  <si>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</si>
  <si>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</si>
  <si>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</si>
  <si>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</si>
  <si>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</si>
  <si>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</si>
  <si>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</si>
  <si>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</si>
  <si>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</si>
  <si>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</si>
  <si>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</si>
  <si>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</si>
  <si>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</si>
  <si>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</si>
  <si>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</si>
  <si>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</si>
  <si>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</si>
  <si>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</si>
  <si>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</si>
  <si>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</si>
  <si>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</si>
  <si>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</si>
  <si>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</si>
  <si>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</si>
  <si>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</si>
  <si>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</si>
  <si>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</si>
  <si>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</si>
  <si>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</si>
  <si>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</si>
  <si>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</si>
  <si>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</si>
  <si>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</si>
  <si>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</si>
  <si>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</si>
  <si>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</si>
  <si>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</si>
  <si>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</si>
  <si>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</si>
  <si>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</si>
  <si>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</si>
  <si>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</si>
  <si>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</si>
  <si>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</si>
  <si>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</si>
  <si>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</si>
  <si>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</si>
  <si>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</si>
  <si>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</si>
  <si>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</si>
  <si>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</si>
  <si>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</si>
  <si>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</si>
  <si>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</si>
  <si>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</si>
  <si>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</si>
  <si>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</si>
  <si>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</si>
  <si>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</si>
  <si>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</si>
  <si>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</si>
  <si>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</si>
  <si>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</si>
  <si>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</si>
  <si>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</si>
  <si>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</si>
  <si>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</si>
  <si>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</si>
  <si>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</si>
  <si>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</si>
  <si>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</si>
  <si>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</si>
  <si>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</si>
  <si>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</si>
  <si>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</si>
  <si>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</si>
  <si>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</si>
  <si>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</si>
  <si>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</si>
  <si>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</si>
  <si>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</si>
  <si>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</si>
  <si>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</si>
  <si>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</si>
  <si>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</si>
  <si>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</si>
  <si>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</si>
  <si>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</si>
  <si>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</si>
  <si>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</si>
  <si>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</si>
  <si>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</si>
  <si>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</si>
  <si>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</si>
  <si>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</si>
  <si>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</si>
  <si>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</si>
  <si>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</si>
  <si>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</si>
  <si>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</si>
  <si>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</si>
  <si>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</si>
  <si>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</si>
  <si>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</si>
  <si>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</si>
  <si>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</si>
  <si>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</si>
  <si>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</si>
  <si>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</si>
  <si>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</si>
  <si>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</si>
  <si>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</si>
  <si>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</si>
  <si>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</si>
  <si>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</si>
  <si>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</si>
  <si>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</si>
  <si>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</si>
  <si>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</si>
  <si>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</si>
  <si>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</si>
  <si>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</si>
  <si>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</si>
  <si>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</si>
  <si>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</si>
  <si>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</si>
  <si>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</si>
  <si>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</si>
  <si>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</si>
  <si>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</si>
  <si>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</si>
  <si>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</si>
  <si>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</si>
  <si>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</si>
  <si>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</si>
  <si>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</si>
  <si>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</si>
  <si>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</si>
  <si>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</si>
  <si>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</si>
  <si>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</si>
  <si>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</si>
  <si>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</si>
  <si>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</si>
  <si>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</si>
  <si>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</si>
  <si>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</si>
  <si>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</si>
  <si>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</si>
  <si>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</si>
  <si>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</si>
  <si>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</si>
  <si>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</si>
  <si>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</si>
  <si>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</si>
  <si>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</si>
  <si>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</si>
  <si>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</si>
  <si>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</si>
  <si>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</si>
  <si>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</si>
  <si>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</si>
  <si>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</si>
  <si>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</si>
  <si>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</si>
  <si>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</si>
  <si>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</si>
  <si>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</si>
  <si>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</si>
  <si>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</si>
  <si>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</si>
  <si>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</si>
  <si>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</si>
  <si>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</si>
  <si>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</si>
  <si>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</si>
  <si>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</si>
  <si>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</si>
  <si>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</si>
  <si>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</si>
  <si>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</si>
  <si>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</si>
  <si>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</si>
  <si>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</si>
  <si>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</si>
  <si>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</si>
  <si>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</si>
  <si>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</si>
  <si>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</si>
  <si>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</si>
  <si>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</si>
  <si>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</si>
  <si>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</si>
  <si>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</si>
  <si>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</si>
  <si>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</si>
  <si>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</si>
  <si>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</si>
  <si>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</si>
  <si>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</si>
  <si>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</si>
  <si>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</si>
  <si>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</si>
  <si>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</si>
  <si>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</si>
  <si>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</si>
  <si>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</si>
  <si>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</si>
  <si>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</si>
  <si>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</si>
  <si>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</si>
  <si>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</si>
  <si>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</si>
  <si>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</si>
  <si>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</si>
  <si>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</si>
  <si>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</si>
  <si>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</si>
  <si>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</si>
  <si>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</si>
  <si>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</si>
  <si>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</si>
  <si>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</si>
  <si>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</si>
  <si>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</si>
  <si>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</si>
  <si>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</si>
  <si>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</si>
  <si>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</si>
  <si>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</si>
  <si>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</si>
  <si>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</si>
  <si>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</si>
  <si>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</si>
  <si>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</si>
  <si>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</si>
  <si>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</si>
  <si>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</si>
  <si>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</si>
  <si>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</si>
  <si>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</si>
  <si>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</si>
  <si>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</si>
  <si>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</si>
  <si>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</si>
  <si>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</si>
  <si>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</si>
  <si>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</si>
  <si>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</si>
  <si>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</si>
  <si>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</si>
  <si>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</si>
  <si>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</si>
  <si>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</si>
  <si>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</si>
  <si>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</si>
  <si>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</si>
  <si>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</si>
  <si>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</si>
  <si>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</si>
  <si>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</si>
  <si>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</si>
  <si>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</si>
  <si>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</si>
  <si>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</si>
  <si>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</si>
  <si>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</si>
  <si>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</si>
  <si>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</si>
  <si>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</si>
  <si>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</si>
  <si>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</si>
  <si>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</si>
  <si>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</si>
  <si>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</si>
  <si>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</si>
  <si>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</si>
  <si>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</si>
  <si>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</si>
  <si>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</si>
  <si>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</si>
  <si>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</si>
  <si>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</si>
  <si>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</si>
  <si>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</si>
  <si>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</si>
  <si>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</si>
  <si>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</si>
  <si>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</si>
  <si>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</si>
  <si>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</si>
  <si>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</si>
  <si>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</si>
  <si>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</si>
  <si>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</si>
  <si>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</si>
  <si>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</si>
  <si>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</si>
  <si>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</si>
  <si>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</si>
  <si>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</si>
  <si>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</si>
  <si>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</si>
  <si>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</si>
  <si>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</si>
  <si>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</si>
  <si>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</si>
  <si>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</si>
  <si>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</si>
  <si>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</si>
  <si>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</si>
  <si>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</si>
  <si>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</si>
  <si>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</si>
  <si>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</si>
  <si>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</si>
  <si>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</si>
  <si>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</si>
  <si>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</si>
  <si>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</si>
  <si>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</si>
  <si>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</si>
  <si>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</si>
  <si>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</si>
  <si>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</si>
  <si>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</si>
  <si>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</si>
  <si>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</si>
  <si>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</si>
  <si>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</si>
  <si>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</si>
  <si>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</si>
  <si>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</si>
  <si>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</si>
  <si>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</si>
  <si>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</si>
  <si>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</si>
  <si>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</si>
  <si>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</si>
  <si>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</si>
  <si>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</si>
  <si>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</si>
  <si>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</si>
  <si>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</si>
  <si>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</si>
  <si>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</si>
  <si>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</si>
  <si>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</si>
  <si>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</si>
  <si>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</si>
  <si>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</si>
  <si>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</si>
  <si>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</si>
  <si>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</si>
  <si>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</si>
  <si>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</si>
  <si>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</si>
  <si>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</si>
  <si>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</si>
  <si>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</si>
  <si>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</si>
  <si>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</si>
  <si>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</si>
  <si>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</si>
  <si>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</si>
  <si>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</si>
  <si>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</si>
  <si>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</si>
  <si>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</si>
  <si>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</si>
  <si>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</si>
  <si>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</si>
  <si>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</si>
  <si>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</si>
  <si>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</si>
  <si>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</si>
  <si>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</si>
  <si>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</si>
  <si>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</si>
  <si>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</si>
  <si>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</si>
  <si>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</si>
  <si>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</si>
  <si>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</si>
  <si>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</si>
  <si>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</si>
  <si>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</si>
  <si>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</si>
  <si>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</si>
  <si>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</si>
  <si>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</si>
  <si>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</si>
  <si>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</si>
  <si>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</si>
  <si>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</si>
  <si>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</si>
  <si>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</si>
  <si>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</si>
  <si>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</si>
  <si>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</si>
  <si>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</si>
  <si>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</si>
  <si>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</si>
  <si>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</si>
  <si>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</si>
  <si>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</si>
  <si>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</si>
  <si>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</si>
  <si>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</si>
  <si>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</si>
  <si>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</si>
  <si>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</si>
  <si>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</si>
  <si>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</si>
  <si>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</si>
  <si>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</si>
  <si>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</si>
  <si>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</si>
  <si>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</si>
  <si>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</si>
  <si>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</si>
  <si>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</si>
  <si>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</si>
  <si>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</si>
  <si>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</si>
  <si>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</si>
  <si>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</si>
  <si>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</si>
  <si>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</si>
  <si>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</si>
  <si>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</si>
  <si>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</si>
  <si>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</si>
  <si>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</si>
  <si>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</si>
  <si>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</si>
  <si>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</si>
  <si>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</si>
  <si>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</si>
  <si>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</si>
  <si>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</si>
  <si>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</si>
  <si>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</si>
  <si>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</si>
  <si>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</si>
  <si>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</si>
  <si>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</si>
  <si>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</si>
  <si>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</si>
  <si>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</si>
  <si>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</si>
  <si>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</si>
  <si>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</si>
  <si>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</si>
  <si>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</si>
  <si>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</si>
  <si>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</si>
  <si>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</si>
  <si>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</si>
  <si>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</si>
  <si>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</si>
  <si>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</si>
  <si>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</si>
  <si>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</si>
  <si>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</si>
  <si>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</si>
  <si>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</si>
  <si>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</si>
  <si>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</si>
  <si>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</si>
  <si>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</si>
  <si>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</si>
  <si>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</si>
  <si>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</si>
  <si>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</si>
  <si>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</si>
  <si>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</si>
  <si>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</si>
  <si>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</si>
  <si>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</si>
  <si>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</si>
  <si>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</si>
  <si>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</si>
  <si>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</si>
  <si>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</si>
  <si>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</si>
  <si>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</si>
  <si>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</si>
  <si>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</si>
  <si>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</si>
  <si>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</si>
  <si>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</si>
  <si>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</si>
  <si>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</si>
  <si>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</si>
  <si>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</si>
  <si>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</si>
  <si>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</si>
  <si>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</si>
  <si>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</si>
  <si>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</si>
  <si>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</si>
  <si>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</si>
  <si>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</si>
  <si>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</si>
  <si>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</si>
  <si>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</si>
  <si>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</si>
  <si>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</si>
  <si>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</si>
  <si>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</si>
  <si>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</si>
  <si>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</si>
  <si>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</si>
  <si>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</si>
  <si>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</si>
  <si>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</si>
  <si>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</si>
  <si>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</si>
  <si>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</si>
  <si>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</si>
  <si>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</si>
  <si>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</si>
  <si>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</si>
  <si>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</si>
  <si>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</si>
  <si>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</si>
  <si>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</si>
  <si>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</si>
  <si>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</si>
  <si>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</si>
  <si>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</si>
  <si>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</si>
  <si>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</si>
  <si>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</si>
  <si>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</si>
  <si>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</si>
  <si>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</si>
  <si>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</si>
  <si>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</si>
  <si>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</si>
  <si>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</si>
  <si>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</si>
  <si>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</si>
  <si>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</si>
  <si>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</si>
  <si>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</si>
  <si>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</si>
  <si>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</si>
  <si>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</si>
  <si>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</si>
  <si>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</si>
  <si>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</si>
  <si>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</si>
  <si>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</si>
  <si>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</si>
  <si>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</si>
  <si>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</si>
  <si>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</si>
  <si>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</si>
  <si>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</si>
  <si>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</si>
  <si>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</si>
  <si>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</si>
  <si>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</si>
  <si>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</si>
  <si>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</si>
  <si>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</si>
  <si>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</si>
  <si>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</si>
  <si>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</si>
  <si>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</si>
  <si>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</si>
  <si>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</si>
  <si>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</si>
  <si>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</si>
  <si>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</si>
  <si>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</si>
  <si>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</si>
  <si>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</si>
  <si>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</si>
  <si>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</si>
  <si>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</si>
  <si>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</si>
  <si>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</si>
  <si>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</si>
  <si>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</si>
  <si>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</si>
  <si>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</si>
  <si>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</si>
  <si>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</si>
  <si>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</si>
  <si>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</si>
  <si>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</si>
  <si>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</si>
  <si>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</si>
  <si>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</si>
  <si>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</si>
  <si>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</si>
  <si>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</si>
  <si>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</si>
  <si>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</si>
  <si>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</si>
  <si>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</si>
  <si>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</si>
  <si>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</si>
  <si>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</si>
  <si>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</si>
  <si>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</si>
  <si>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</si>
  <si>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</si>
  <si>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</si>
  <si>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</si>
  <si>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</si>
  <si>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</si>
  <si>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</si>
  <si>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</si>
  <si>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</si>
  <si>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</si>
  <si>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</si>
  <si>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</si>
  <si>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</si>
  <si>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</si>
  <si>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</si>
  <si>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</si>
  <si>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</si>
  <si>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</si>
  <si>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</si>
  <si>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</si>
  <si>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</si>
  <si>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</si>
  <si>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</si>
  <si>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</si>
  <si>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</si>
  <si>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</si>
  <si>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</si>
  <si>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</si>
  <si>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</si>
  <si>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</si>
  <si>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</si>
  <si>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</si>
  <si>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</si>
  <si>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</si>
  <si>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</si>
  <si>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</si>
  <si>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</si>
  <si>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</si>
  <si>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</si>
  <si>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</si>
  <si>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</si>
  <si>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</si>
  <si>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</si>
  <si>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</si>
  <si>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</si>
  <si>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</si>
  <si>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</si>
  <si>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</si>
  <si>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</si>
  <si>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</si>
  <si>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</si>
  <si>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</si>
  <si>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</si>
  <si>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</si>
  <si>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</si>
  <si>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</si>
  <si>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</si>
  <si>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</si>
  <si>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</si>
  <si>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</si>
  <si>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</si>
  <si>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</si>
  <si>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</si>
  <si>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</si>
  <si>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</si>
  <si>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</si>
  <si>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</si>
  <si>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</si>
  <si>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</si>
  <si>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</si>
  <si>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</si>
  <si>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</si>
  <si>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</si>
  <si>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</si>
  <si>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</si>
  <si>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</si>
  <si>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</si>
  <si>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</si>
  <si>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</si>
  <si>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</si>
  <si>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</si>
  <si>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</si>
  <si>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</si>
  <si>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</si>
  <si>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</si>
  <si>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</si>
  <si>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</si>
  <si>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</si>
  <si>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</si>
  <si>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</si>
  <si>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</si>
  <si>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</si>
  <si>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</si>
  <si>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</si>
  <si>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</si>
  <si>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</si>
  <si>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</si>
  <si>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</si>
  <si>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</si>
  <si>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</si>
  <si>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</si>
  <si>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</si>
  <si>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</si>
  <si>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</si>
  <si>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</si>
  <si>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</si>
  <si>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</si>
  <si>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</si>
  <si>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</si>
  <si>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</si>
  <si>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</si>
  <si>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</si>
  <si>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</si>
  <si>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</si>
  <si>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</si>
  <si>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</si>
  <si>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</si>
  <si>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</si>
  <si>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</si>
  <si>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</si>
  <si>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</si>
  <si>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</si>
  <si>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</si>
  <si>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</si>
  <si>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</si>
  <si>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</si>
  <si>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</si>
  <si>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</si>
  <si>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</si>
  <si>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</si>
  <si>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</si>
  <si>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</si>
  <si>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</si>
  <si>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</si>
  <si>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</si>
  <si>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</si>
  <si>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</si>
  <si>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</si>
  <si>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</si>
  <si>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</si>
  <si>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</si>
  <si>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</si>
  <si>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</si>
  <si>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</si>
  <si>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</si>
  <si>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</si>
  <si>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</si>
  <si>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</si>
  <si>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</si>
  <si>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</si>
  <si>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</si>
  <si>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</si>
  <si>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</si>
  <si>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</si>
  <si>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</si>
  <si>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</si>
  <si>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</si>
  <si>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</si>
  <si>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</si>
  <si>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</si>
  <si>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</si>
  <si>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</si>
  <si>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</si>
  <si>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</si>
  <si>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</si>
  <si>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</si>
  <si>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</si>
  <si>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</si>
  <si>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</si>
  <si>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</si>
  <si>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</si>
  <si>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</si>
  <si>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</si>
  <si>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</si>
  <si>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</si>
  <si>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</si>
  <si>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</si>
  <si>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</si>
  <si>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</si>
  <si>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</si>
  <si>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</si>
  <si>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</si>
  <si>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</si>
  <si>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</si>
  <si>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</si>
  <si>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</si>
  <si>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</si>
  <si>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</si>
  <si>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</si>
  <si>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</si>
  <si>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</si>
  <si>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</si>
  <si>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</si>
  <si>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</si>
  <si>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</si>
  <si>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</si>
  <si>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</si>
  <si>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</si>
  <si>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</si>
  <si>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</si>
  <si>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</si>
  <si>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</si>
  <si>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</si>
  <si>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</si>
  <si>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</si>
  <si>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</si>
  <si>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</si>
  <si>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</si>
  <si>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</si>
  <si>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</si>
  <si>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</si>
  <si>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</si>
  <si>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</si>
  <si>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</si>
  <si>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</si>
  <si>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</si>
  <si>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</si>
  <si>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</si>
  <si>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</si>
  <si>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</si>
  <si>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</si>
  <si>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</si>
  <si>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</si>
  <si>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</si>
  <si>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</si>
  <si>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</si>
  <si>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</si>
  <si>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</si>
  <si>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</si>
  <si>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</si>
  <si>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</si>
  <si>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</si>
  <si>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</si>
  <si>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</si>
  <si>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</si>
  <si>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</si>
  <si>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</si>
  <si>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</si>
  <si>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</si>
  <si>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</si>
  <si>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</si>
  <si>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</si>
  <si>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</si>
  <si>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</si>
  <si>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</si>
  <si>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</si>
  <si>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</si>
  <si>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</si>
  <si>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</si>
  <si>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</si>
  <si>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</si>
  <si>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</si>
  <si>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</si>
  <si>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</si>
  <si>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</si>
  <si>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</si>
  <si>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</si>
  <si>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</si>
  <si>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</si>
  <si>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</si>
  <si>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</si>
  <si>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</si>
  <si>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</si>
  <si>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</si>
  <si>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</si>
  <si>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</si>
  <si>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</si>
  <si>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</si>
  <si>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</si>
  <si>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</si>
  <si>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</si>
  <si>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</si>
  <si>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</si>
  <si>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</si>
  <si>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</si>
  <si>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</si>
  <si>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</si>
  <si>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</si>
  <si>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</si>
  <si>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</si>
  <si>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</si>
  <si>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</si>
  <si>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</si>
  <si>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</si>
  <si>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</si>
  <si>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</si>
  <si>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</si>
  <si>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</si>
  <si>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</si>
  <si>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</si>
  <si>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</si>
  <si>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</si>
  <si>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</si>
  <si>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</si>
  <si>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</si>
  <si>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</si>
  <si>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</si>
  <si>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</si>
  <si>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</si>
  <si>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</si>
  <si>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</si>
  <si>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</si>
  <si>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</si>
  <si>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</si>
  <si>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</si>
  <si>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</si>
  <si>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</si>
  <si>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</si>
  <si>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</si>
  <si>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</si>
  <si>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</si>
  <si>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</si>
  <si>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</si>
  <si>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</si>
  <si>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</si>
  <si>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</si>
  <si>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</si>
  <si>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</si>
  <si>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</si>
  <si>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</si>
  <si>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</si>
  <si>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</si>
  <si>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</si>
  <si>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</si>
  <si>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</si>
  <si>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</si>
  <si>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</si>
  <si>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</si>
  <si>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</si>
  <si>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</si>
  <si>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</si>
  <si>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</si>
  <si>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</si>
  <si>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</si>
  <si>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</si>
  <si>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</si>
  <si>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</si>
  <si>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</si>
  <si>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</si>
  <si>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</si>
  <si>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</si>
  <si>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</si>
  <si>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</si>
  <si>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</si>
  <si>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</si>
  <si>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</si>
  <si>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</si>
  <si>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</si>
  <si>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</si>
  <si>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</si>
  <si>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</si>
  <si>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</si>
  <si>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</si>
  <si>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</si>
  <si>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</si>
  <si>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</si>
  <si>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</si>
  <si>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</si>
  <si>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</si>
  <si>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</si>
  <si>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</si>
  <si>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</si>
  <si>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</si>
  <si>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</si>
  <si>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</si>
  <si>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</si>
  <si>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</si>
  <si>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</si>
  <si>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</si>
  <si>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</si>
  <si>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</si>
  <si>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</si>
  <si>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</si>
  <si>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</si>
  <si>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</si>
  <si>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</si>
  <si>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</si>
  <si>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</si>
  <si>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</si>
  <si>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</si>
  <si>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</si>
  <si>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</si>
  <si>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</si>
  <si>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</si>
  <si>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</si>
  <si>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</si>
  <si>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</si>
  <si>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</si>
  <si>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</si>
  <si>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</si>
  <si>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</si>
  <si>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</si>
  <si>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</si>
  <si>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</si>
  <si>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</si>
  <si>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</si>
  <si>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</si>
  <si>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</si>
  <si>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</si>
  <si>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</si>
  <si>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</si>
  <si>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</si>
  <si>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</si>
  <si>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</si>
  <si>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</si>
  <si>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</si>
  <si>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</si>
  <si>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</si>
  <si>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</si>
  <si>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</si>
  <si>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</si>
  <si>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</si>
  <si>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</si>
  <si>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</si>
  <si>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</si>
  <si>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</si>
  <si>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</si>
  <si>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</si>
  <si>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</si>
  <si>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</si>
  <si>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</si>
  <si>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</si>
  <si>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</si>
  <si>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</si>
  <si>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</si>
  <si>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</si>
  <si>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</si>
  <si>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</si>
  <si>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</si>
  <si>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</si>
  <si>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</si>
  <si>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</si>
  <si>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</si>
  <si>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</si>
  <si>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</si>
  <si>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</si>
  <si>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</si>
  <si>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</si>
  <si>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</si>
  <si>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</si>
  <si>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</si>
  <si>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</si>
  <si>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</si>
  <si>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</si>
  <si>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</si>
  <si>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</si>
  <si>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</si>
  <si>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</si>
  <si>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</si>
  <si>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</si>
  <si>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</si>
  <si>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</si>
  <si>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</si>
  <si>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</si>
  <si>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</si>
  <si>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</si>
  <si>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</si>
  <si>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</si>
  <si>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</si>
  <si>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</si>
  <si>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</si>
  <si>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</si>
  <si>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</si>
  <si>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</si>
  <si>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</si>
  <si>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</si>
  <si>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</si>
  <si>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</si>
  <si>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</si>
  <si>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</si>
  <si>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</si>
  <si>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</si>
  <si>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</si>
  <si>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</si>
  <si>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</si>
  <si>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</si>
  <si>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</si>
  <si>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</si>
  <si>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</si>
  <si>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</si>
  <si>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</si>
  <si>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</si>
  <si>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</si>
  <si>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</si>
  <si>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</si>
  <si>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</si>
  <si>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</si>
  <si>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</si>
  <si>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</si>
  <si>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</si>
  <si>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</si>
  <si>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</si>
  <si>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</si>
  <si>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</si>
  <si>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</si>
  <si>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</si>
  <si>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</si>
  <si>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</si>
  <si>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</si>
  <si>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</si>
  <si>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</si>
  <si>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</si>
  <si>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</si>
  <si>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</si>
  <si>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</si>
  <si>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</si>
  <si>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</si>
  <si>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</si>
  <si>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</si>
  <si>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</si>
  <si>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</si>
  <si>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</si>
  <si>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</si>
  <si>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</si>
  <si>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</si>
  <si>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</si>
  <si>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</si>
  <si>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</si>
  <si>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</si>
  <si>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</si>
  <si>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</si>
  <si>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</si>
  <si>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</si>
  <si>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</si>
  <si>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</si>
  <si>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</si>
  <si>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</si>
  <si>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</si>
  <si>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</si>
  <si>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</si>
  <si>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</si>
  <si>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</si>
  <si>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</si>
  <si>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</si>
  <si>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</si>
  <si>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</si>
  <si>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</si>
  <si>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</si>
  <si>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</si>
  <si>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</si>
  <si>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</si>
  <si>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</si>
  <si>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</si>
  <si>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</si>
  <si>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</si>
  <si>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</si>
  <si>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</si>
  <si>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</si>
  <si>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</si>
  <si>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</si>
  <si>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</si>
  <si>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</si>
  <si>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</si>
  <si>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</si>
  <si>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</si>
  <si>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</si>
  <si>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</si>
  <si>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</si>
  <si>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</si>
  <si>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</si>
  <si>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</si>
  <si>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</si>
  <si>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</si>
  <si>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</si>
  <si>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</si>
  <si>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</si>
  <si>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</si>
  <si>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</si>
  <si>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</si>
  <si>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</si>
  <si>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</si>
  <si>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</si>
  <si>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</si>
  <si>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</si>
  <si>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</si>
  <si>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</si>
  <si>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</si>
  <si>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</si>
  <si>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</si>
  <si>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</si>
  <si>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</si>
  <si>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</si>
  <si>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</si>
  <si>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</si>
  <si>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</si>
  <si>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</si>
  <si>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</si>
  <si>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</si>
  <si>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</si>
  <si>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</si>
  <si>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</si>
  <si>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</si>
  <si>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</si>
  <si>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</si>
  <si>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</si>
  <si>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</si>
  <si>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</si>
  <si>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</si>
  <si>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</si>
  <si>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</si>
  <si>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</si>
  <si>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</si>
  <si>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</si>
  <si>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</si>
  <si>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</si>
  <si>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</si>
  <si>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</si>
  <si>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</si>
  <si>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</si>
  <si>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</si>
  <si>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</si>
  <si>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</si>
  <si>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</si>
  <si>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</si>
  <si>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</si>
  <si>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</si>
  <si>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</si>
  <si>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</si>
  <si>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</si>
  <si>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</si>
  <si>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</si>
  <si>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</si>
  <si>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</si>
  <si>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</si>
  <si>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</si>
  <si>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</si>
  <si>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</si>
  <si>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</si>
  <si>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</si>
  <si>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</si>
  <si>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</si>
  <si>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</si>
  <si>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</si>
  <si>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</si>
  <si>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</si>
  <si>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</si>
  <si>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</si>
  <si>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</si>
  <si>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</si>
  <si>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</si>
  <si>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</si>
  <si>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</si>
  <si>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</si>
  <si>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</si>
  <si>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</si>
  <si>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</si>
  <si>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</si>
  <si>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</si>
  <si>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</si>
  <si>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</si>
  <si>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</si>
  <si>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</si>
  <si>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</si>
  <si>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</si>
  <si>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</si>
  <si>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</si>
  <si>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</si>
  <si>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</si>
  <si>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</si>
  <si>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</si>
  <si>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</si>
  <si>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</si>
  <si>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</si>
  <si>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</si>
  <si>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</si>
  <si>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</si>
  <si>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</si>
  <si>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</si>
  <si>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</si>
  <si>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</si>
  <si>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</si>
  <si>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</si>
  <si>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</si>
  <si>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</si>
  <si>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</si>
  <si>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</si>
  <si>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</si>
  <si>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</si>
  <si>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</si>
  <si>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</si>
  <si>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</si>
  <si>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</si>
  <si>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</si>
  <si>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</si>
  <si>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</si>
  <si>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</si>
  <si>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</si>
  <si>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</si>
  <si>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</si>
  <si>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</si>
  <si>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</si>
  <si>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</si>
  <si>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</si>
  <si>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</si>
  <si>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</si>
  <si>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</si>
  <si>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</si>
  <si>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</si>
  <si>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</si>
  <si>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</si>
  <si>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</si>
  <si>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</si>
  <si>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</si>
  <si>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</si>
  <si>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</si>
  <si>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</si>
  <si>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</si>
  <si>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</si>
  <si>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</si>
  <si>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</si>
  <si>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</si>
  <si>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</si>
  <si>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</si>
  <si>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</si>
  <si>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</si>
  <si>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</si>
  <si>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</si>
  <si>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</si>
  <si>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</si>
  <si>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</si>
  <si>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</si>
  <si>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</si>
  <si>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</si>
  <si>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</si>
  <si>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</si>
  <si>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</si>
  <si>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</si>
  <si>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</si>
  <si>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</si>
  <si>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</si>
  <si>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</si>
  <si>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</si>
  <si>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</si>
  <si>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</si>
  <si>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</si>
  <si>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</si>
  <si>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</si>
  <si>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</si>
  <si>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</si>
  <si>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</si>
  <si>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</si>
  <si>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</si>
  <si>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</si>
  <si>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</si>
  <si>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</si>
  <si>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</si>
  <si>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</si>
  <si>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</si>
  <si>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</si>
  <si>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</si>
  <si>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</si>
  <si>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</si>
  <si>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</si>
  <si>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</si>
  <si>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</si>
  <si>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</si>
  <si>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</si>
  <si>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</si>
  <si>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</si>
  <si>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</si>
  <si>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</si>
  <si>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</si>
  <si>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</si>
  <si>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</si>
  <si>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</si>
  <si>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</si>
  <si>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</si>
  <si>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</si>
  <si>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</si>
  <si>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</si>
  <si>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</si>
  <si>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</si>
  <si>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</si>
  <si>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</si>
  <si>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</si>
  <si>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</si>
  <si>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</si>
  <si>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</si>
  <si>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</si>
  <si>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</si>
  <si>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</si>
  <si>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</si>
  <si>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</si>
  <si>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</si>
  <si>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</si>
  <si>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</si>
  <si>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</si>
  <si>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</si>
  <si>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</si>
  <si>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</si>
  <si>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</si>
  <si>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</si>
  <si>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</si>
  <si>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</si>
  <si>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</si>
  <si>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</si>
  <si>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</si>
  <si>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</si>
  <si>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</si>
  <si>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</si>
  <si>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</si>
  <si>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</si>
  <si>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</si>
  <si>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</si>
  <si>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</si>
  <si>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</si>
  <si>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</si>
  <si>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</si>
  <si>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</si>
  <si>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</si>
  <si>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</si>
  <si>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</si>
  <si>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</si>
  <si>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</si>
  <si>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</si>
  <si>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</si>
  <si>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</si>
  <si>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</si>
  <si>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</si>
  <si>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</si>
  <si>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</si>
  <si>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</si>
  <si>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</si>
  <si>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</si>
  <si>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</si>
  <si>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</si>
  <si>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</si>
  <si>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</si>
  <si>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</si>
  <si>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</si>
  <si>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</si>
  <si>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</si>
  <si>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</si>
  <si>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</si>
  <si>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</si>
  <si>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</si>
  <si>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</si>
  <si>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</si>
  <si>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</si>
  <si>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</si>
  <si>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</si>
  <si>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</si>
  <si>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</si>
  <si>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</si>
  <si>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</si>
  <si>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</si>
  <si>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</si>
  <si>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</si>
  <si>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</si>
  <si>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</si>
  <si>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</si>
  <si>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</si>
  <si>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</si>
  <si>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</si>
  <si>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</si>
  <si>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</si>
  <si>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</si>
  <si>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</si>
  <si>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</si>
  <si>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</si>
  <si>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</si>
  <si>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</si>
  <si>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</si>
  <si>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</si>
  <si>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</si>
  <si>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</si>
  <si>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</si>
  <si>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</si>
  <si>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</si>
  <si>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</si>
  <si>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</si>
  <si>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</si>
  <si>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</si>
  <si>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</si>
  <si>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</si>
  <si>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</si>
  <si>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</si>
  <si>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</si>
  <si>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</si>
  <si>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</si>
  <si>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</si>
  <si>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</si>
  <si>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</si>
  <si>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</si>
  <si>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</si>
  <si>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</si>
  <si>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</si>
  <si>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</si>
  <si>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</si>
  <si>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</si>
  <si>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</si>
  <si>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</si>
  <si>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</si>
  <si>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</si>
  <si>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</si>
  <si>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</si>
  <si>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</si>
  <si>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</si>
  <si>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</si>
  <si>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</si>
  <si>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</si>
  <si>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</si>
  <si>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</si>
  <si>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</si>
  <si>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</si>
  <si>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</si>
  <si>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</si>
  <si>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</si>
  <si>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</si>
  <si>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</si>
  <si>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</si>
  <si>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</si>
  <si>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</si>
  <si>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</si>
  <si>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</si>
  <si>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</si>
  <si>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</si>
  <si>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</si>
  <si>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</si>
  <si>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</si>
  <si>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</si>
  <si>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</si>
  <si>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</si>
  <si>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</si>
  <si>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</si>
  <si>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</si>
  <si>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</si>
  <si>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</si>
  <si>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</si>
  <si>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</si>
  <si>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</si>
  <si>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</si>
  <si>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</si>
  <si>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</si>
  <si>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</si>
  <si>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</si>
  <si>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</si>
  <si>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</si>
  <si>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</si>
  <si>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</si>
  <si>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</si>
  <si>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</si>
  <si>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</si>
  <si>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</si>
  <si>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</si>
  <si>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</si>
  <si>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</si>
  <si>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</si>
  <si>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</si>
  <si>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</si>
  <si>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</si>
  <si>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</si>
  <si>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</si>
  <si>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</si>
  <si>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</si>
  <si>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</si>
  <si>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</si>
  <si>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</si>
  <si>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</si>
  <si>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</si>
  <si>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</si>
  <si>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</si>
  <si>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</si>
  <si>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</si>
  <si>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</si>
  <si>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</si>
  <si>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</si>
  <si>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</si>
  <si>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</si>
  <si>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</si>
  <si>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</si>
  <si>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</si>
  <si>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</si>
  <si>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</si>
  <si>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</si>
  <si>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</si>
  <si>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</si>
  <si>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</si>
  <si>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</si>
  <si>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</si>
  <si>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</si>
  <si>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</si>
  <si>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</si>
  <si>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</si>
  <si>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</si>
  <si>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</si>
  <si>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</si>
  <si>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</si>
  <si>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</si>
  <si>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</si>
  <si>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</si>
  <si>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</si>
  <si>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</si>
  <si>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</si>
  <si>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</si>
  <si>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</si>
  <si>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</si>
  <si>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</si>
  <si>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</si>
  <si>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</si>
  <si>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</si>
  <si>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</si>
  <si>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</si>
  <si>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</si>
  <si>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</si>
  <si>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</si>
  <si>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</si>
  <si>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</si>
  <si>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</si>
  <si>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</si>
  <si>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</si>
  <si>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</si>
  <si>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</si>
  <si>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</si>
  <si>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</si>
  <si>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</si>
  <si>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</si>
  <si>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</si>
  <si>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</si>
  <si>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</si>
  <si>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</si>
  <si>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</si>
  <si>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</si>
  <si>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</si>
  <si>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</si>
  <si>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</si>
  <si>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</si>
  <si>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</si>
  <si>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</si>
  <si>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</si>
  <si>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</si>
  <si>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</si>
  <si>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</si>
  <si>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</si>
  <si>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</si>
  <si>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</si>
  <si>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</si>
  <si>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</si>
  <si>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</si>
  <si>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</si>
  <si>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</si>
  <si>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</si>
  <si>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</si>
  <si>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</si>
  <si>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</si>
  <si>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</si>
  <si>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</si>
  <si>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</si>
  <si>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</si>
  <si>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</si>
  <si>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</si>
  <si>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</si>
  <si>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</si>
  <si>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</si>
  <si>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</si>
  <si>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</si>
  <si>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</si>
  <si>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</si>
  <si>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</si>
  <si>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</si>
  <si>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</si>
  <si>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</si>
  <si>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</si>
  <si>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</si>
  <si>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</si>
  <si>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</si>
  <si>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</si>
  <si>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</si>
  <si>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</si>
  <si>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</si>
  <si>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</si>
  <si>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</si>
  <si>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</si>
  <si>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</si>
  <si>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</si>
  <si>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</si>
  <si>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</si>
  <si>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</si>
  <si>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</si>
  <si>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</si>
  <si>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</si>
  <si>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</si>
  <si>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</si>
  <si>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</si>
  <si>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</si>
  <si>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</si>
  <si>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</si>
  <si>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</si>
  <si>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</si>
  <si>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</si>
  <si>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</si>
  <si>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</si>
  <si>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</si>
  <si>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</si>
  <si>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</si>
  <si>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</si>
  <si>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</si>
  <si>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</si>
  <si>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</si>
  <si>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</si>
  <si>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</si>
  <si>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</si>
  <si>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</si>
  <si>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</si>
  <si>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</si>
  <si>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</si>
  <si>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</si>
  <si>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</si>
  <si>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</si>
  <si>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</si>
  <si>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</si>
  <si>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</si>
  <si>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</si>
  <si>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</si>
  <si>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</si>
  <si>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</si>
  <si>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</si>
  <si>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</si>
  <si>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</si>
  <si>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</si>
  <si>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</si>
  <si>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</si>
  <si>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</si>
  <si>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</si>
  <si>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</si>
  <si>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</si>
  <si>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</si>
  <si>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</si>
  <si>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</si>
  <si>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</si>
  <si>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</si>
  <si>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</si>
  <si>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</si>
  <si>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</si>
  <si>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</si>
  <si>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</si>
  <si>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</si>
  <si>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</si>
  <si>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</si>
  <si>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</si>
  <si>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</si>
  <si>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</si>
  <si>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</si>
  <si>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</si>
  <si>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</si>
  <si>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</si>
  <si>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</si>
  <si>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</si>
  <si>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</si>
  <si>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</si>
  <si>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</si>
  <si>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</si>
  <si>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</si>
  <si>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</si>
  <si>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</si>
  <si>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</si>
  <si>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</si>
  <si>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</si>
  <si>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</si>
  <si>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</si>
  <si>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</si>
  <si>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</si>
  <si>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</si>
  <si>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</si>
  <si>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</si>
  <si>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</si>
  <si>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</si>
  <si>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</si>
  <si>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</si>
  <si>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</si>
  <si>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</si>
  <si>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</si>
  <si>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</si>
  <si>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</si>
  <si>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</si>
  <si>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</si>
  <si>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</si>
  <si>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</si>
  <si>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</si>
  <si>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</si>
  <si>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</si>
  <si>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</si>
  <si>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</si>
  <si>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</si>
  <si>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</si>
  <si>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</si>
  <si>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</si>
  <si>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</si>
  <si>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</si>
  <si>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</si>
  <si>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</si>
  <si>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</si>
  <si>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</si>
  <si>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</si>
  <si>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</si>
  <si>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</si>
  <si>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</si>
  <si>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</si>
  <si>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</si>
  <si>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</si>
  <si>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</si>
  <si>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</si>
  <si>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</si>
  <si>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</si>
  <si>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</si>
  <si>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</si>
  <si>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</si>
  <si>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</si>
  <si>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</si>
  <si>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</si>
  <si>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</si>
  <si>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</si>
  <si>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</si>
  <si>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</si>
  <si>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</si>
  <si>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</si>
  <si>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</si>
  <si>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</si>
  <si>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</si>
  <si>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</si>
  <si>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</si>
  <si>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</si>
  <si>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</si>
  <si>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</si>
  <si>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</si>
  <si>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</si>
  <si>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</si>
  <si>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</si>
  <si>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</si>
  <si>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</si>
  <si>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</si>
  <si>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</si>
  <si>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</si>
  <si>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</si>
  <si>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</si>
  <si>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</si>
  <si>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</si>
  <si>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</si>
  <si>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</si>
  <si>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</si>
  <si>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</si>
  <si>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</si>
  <si>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</si>
  <si>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</si>
  <si>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</si>
  <si>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</si>
  <si>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</si>
  <si>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</si>
  <si>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</si>
  <si>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</si>
  <si>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</si>
  <si>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</si>
  <si>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</si>
  <si>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</si>
  <si>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</si>
  <si>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</si>
  <si>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</si>
  <si>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</si>
  <si>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</si>
  <si>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</si>
  <si>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</si>
  <si>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</si>
  <si>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</si>
  <si>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</si>
  <si>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</si>
  <si>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</si>
  <si>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</si>
  <si>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</si>
  <si>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</si>
  <si>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</si>
  <si>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</si>
  <si>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</si>
  <si>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</si>
  <si>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</si>
  <si>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</si>
  <si>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</si>
  <si>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</si>
  <si>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</si>
  <si>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</si>
  <si>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</si>
  <si>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</si>
  <si>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</si>
  <si>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</si>
  <si>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</si>
  <si>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</si>
  <si>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</si>
  <si>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</si>
  <si>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</si>
  <si>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</si>
  <si>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</si>
  <si>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</si>
  <si>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</si>
  <si>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</si>
  <si>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</si>
  <si>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</si>
  <si>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</si>
  <si>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</si>
  <si>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</si>
  <si>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</si>
  <si>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</si>
  <si>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</si>
  <si>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</si>
  <si>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</si>
  <si>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</si>
  <si>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</si>
  <si>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</si>
  <si>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</si>
  <si>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</si>
  <si>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</si>
  <si>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</si>
  <si>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</si>
  <si>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</si>
  <si>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</si>
  <si>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</si>
  <si>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</si>
  <si>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</si>
  <si>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</si>
  <si>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</si>
  <si>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</si>
  <si>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</si>
  <si>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</si>
  <si>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</si>
  <si>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</si>
  <si>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</si>
  <si>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</si>
  <si>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</si>
  <si>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</si>
  <si>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</si>
  <si>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</si>
  <si>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</si>
  <si>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</si>
  <si>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</si>
  <si>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</si>
  <si>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</si>
  <si>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</si>
  <si>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</si>
  <si>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</si>
  <si>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</si>
  <si>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</si>
  <si>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</si>
  <si>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</si>
  <si>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</si>
  <si>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</si>
  <si>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</si>
  <si>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</si>
  <si>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</si>
  <si>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</si>
  <si>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</si>
  <si>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</si>
  <si>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</si>
  <si>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</si>
  <si>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</si>
  <si>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</si>
  <si>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</si>
  <si>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</si>
  <si>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</si>
  <si>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</si>
  <si>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</si>
  <si>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</si>
  <si>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</si>
  <si>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</si>
  <si>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</si>
  <si>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</si>
  <si>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</si>
  <si>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</si>
  <si>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</si>
  <si>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</si>
  <si>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</si>
  <si>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</si>
  <si>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</si>
  <si>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</si>
  <si>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</si>
  <si>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</si>
  <si>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</si>
  <si>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</si>
  <si>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</si>
  <si>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</si>
  <si>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</si>
  <si>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</si>
  <si>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</si>
  <si>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</si>
  <si>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</si>
  <si>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</si>
  <si>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</si>
  <si>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</si>
  <si>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</si>
  <si>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</si>
  <si>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</si>
  <si>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</si>
  <si>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</si>
  <si>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</si>
  <si>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</si>
  <si>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</si>
  <si>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</si>
  <si>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</si>
  <si>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</si>
  <si>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</si>
  <si>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</si>
  <si>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</si>
  <si>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</si>
  <si>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</si>
  <si>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</si>
  <si>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</si>
  <si>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</si>
  <si>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</si>
  <si>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</si>
  <si>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</si>
  <si>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</si>
  <si>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</si>
  <si>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</si>
  <si>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</si>
  <si>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</si>
  <si>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</si>
  <si>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</si>
  <si>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</si>
  <si>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</si>
  <si>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</si>
  <si>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</si>
  <si>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</si>
  <si>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</si>
  <si>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</si>
  <si>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</si>
  <si>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</si>
  <si>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</si>
  <si>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</si>
  <si>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</si>
  <si>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</si>
  <si>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</si>
  <si>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</si>
  <si>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</si>
  <si>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</si>
  <si>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</si>
  <si>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</si>
  <si>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</si>
  <si>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</si>
  <si>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</si>
  <si>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</si>
  <si>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</si>
  <si>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</si>
  <si>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</si>
  <si>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</si>
  <si>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</si>
  <si>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</si>
  <si>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</si>
  <si>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</si>
  <si>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</si>
  <si>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</si>
  <si>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</si>
  <si>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</si>
  <si>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</si>
  <si>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</si>
  <si>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</si>
  <si>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</si>
  <si>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</si>
  <si>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</si>
  <si>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</si>
  <si>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</si>
  <si>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</si>
  <si>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</si>
  <si>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</si>
  <si>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</si>
  <si>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</si>
  <si>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</si>
  <si>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</si>
  <si>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</si>
  <si>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</si>
  <si>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</si>
  <si>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</si>
  <si>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</si>
  <si>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</si>
  <si>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</si>
  <si>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</si>
  <si>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</si>
  <si>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</si>
  <si>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</si>
  <si>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</si>
  <si>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</si>
  <si>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</si>
  <si>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</si>
  <si>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</si>
  <si>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</si>
  <si>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</si>
  <si>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</si>
  <si>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</si>
  <si>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</si>
  <si>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</si>
  <si>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</si>
  <si>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</si>
  <si>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</si>
  <si>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</si>
  <si>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</si>
  <si>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</si>
  <si>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</si>
  <si>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</si>
  <si>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</si>
  <si>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</si>
  <si>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</si>
  <si>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</si>
  <si>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</si>
  <si>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</si>
  <si>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</si>
  <si>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</si>
  <si>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</si>
  <si>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</si>
  <si>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</si>
  <si>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</si>
  <si>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</si>
  <si>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</si>
  <si>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</si>
  <si>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</si>
  <si>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</si>
  <si>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</si>
  <si>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</si>
  <si>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</si>
  <si>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</si>
  <si>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</si>
  <si>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</si>
  <si>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</si>
  <si>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</si>
  <si>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</si>
  <si>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</si>
  <si>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</si>
  <si>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</si>
  <si>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</si>
  <si>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</si>
  <si>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</si>
  <si>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</si>
  <si>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</si>
  <si>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</si>
  <si>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</si>
  <si>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</si>
  <si>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</si>
  <si>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</si>
  <si>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</si>
  <si>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</si>
  <si>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</si>
  <si>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</si>
  <si>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</si>
  <si>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</si>
  <si>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</si>
  <si>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</si>
  <si>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</si>
  <si>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</si>
  <si>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</si>
  <si>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</si>
  <si>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</si>
  <si>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</si>
  <si>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</si>
  <si>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</si>
  <si>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</si>
  <si>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</si>
  <si>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</si>
  <si>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</si>
  <si>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</si>
  <si>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</si>
  <si>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</si>
  <si>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</si>
  <si>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</si>
  <si>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</si>
  <si>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</si>
  <si>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</si>
  <si>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</si>
  <si>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</si>
  <si>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</si>
  <si>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</si>
  <si>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</si>
  <si>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</si>
  <si>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</si>
  <si>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</si>
  <si>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</si>
  <si>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</si>
  <si>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</si>
  <si>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</si>
  <si>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</si>
  <si>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</si>
  <si>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</si>
  <si>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</si>
  <si>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</si>
  <si>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</si>
  <si>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</si>
  <si>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</si>
  <si>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</si>
  <si>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</si>
  <si>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</si>
  <si>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</si>
  <si>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</si>
  <si>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</si>
  <si>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</si>
  <si>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</si>
  <si>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</si>
  <si>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</si>
  <si>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</si>
  <si>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</si>
  <si>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</si>
  <si>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</si>
  <si>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</si>
  <si>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</si>
  <si>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</si>
  <si>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</si>
  <si>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</si>
  <si>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</si>
  <si>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</si>
  <si>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</si>
  <si>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</si>
  <si>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</si>
  <si>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</si>
  <si>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</si>
  <si>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</si>
  <si>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</si>
  <si>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</si>
  <si>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</si>
  <si>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</si>
  <si>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</si>
  <si>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</si>
  <si>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</si>
  <si>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</si>
  <si>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</si>
  <si>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</si>
  <si>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</si>
  <si>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</si>
  <si>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</si>
  <si>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</si>
  <si>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</si>
  <si>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</si>
  <si>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</si>
  <si>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</si>
  <si>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</si>
  <si>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</si>
  <si>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</si>
  <si>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</si>
  <si>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</si>
  <si>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</si>
  <si>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</si>
  <si>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</si>
  <si>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</si>
  <si>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</si>
  <si>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</si>
  <si>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</si>
  <si>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</si>
  <si>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</si>
  <si>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</si>
  <si>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</si>
  <si>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</si>
  <si>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</si>
  <si>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</si>
  <si>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</si>
  <si>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</si>
  <si>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</si>
  <si>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</si>
  <si>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</si>
  <si>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</si>
  <si>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</si>
  <si>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</si>
  <si>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</si>
  <si>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</si>
  <si>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</si>
  <si>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</si>
  <si>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</si>
  <si>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</si>
  <si>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</si>
  <si>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</si>
  <si>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</si>
  <si>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</si>
  <si>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</si>
  <si>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</si>
  <si>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</si>
  <si>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</si>
  <si>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</si>
  <si>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</si>
  <si>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</si>
  <si>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</si>
  <si>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</si>
  <si>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</si>
  <si>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</si>
  <si>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</si>
  <si>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</si>
  <si>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</si>
  <si>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</si>
  <si>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</si>
  <si>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</si>
  <si>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</si>
  <si>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</si>
  <si>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</si>
  <si>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</si>
  <si>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</si>
  <si>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</si>
  <si>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</si>
  <si>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</si>
  <si>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</si>
  <si>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</si>
  <si>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</si>
  <si>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</si>
  <si>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</si>
  <si>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</si>
  <si>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</si>
  <si>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</si>
  <si>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</si>
  <si>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</si>
  <si>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</si>
  <si>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</si>
  <si>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</si>
  <si>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</si>
  <si>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</si>
  <si>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</si>
  <si>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</si>
  <si>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</si>
  <si>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</si>
  <si>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</si>
  <si>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</si>
  <si>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</si>
  <si>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</si>
  <si>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</si>
  <si>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</si>
  <si>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</si>
  <si>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</si>
  <si>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</si>
  <si>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</si>
  <si>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</si>
  <si>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</si>
  <si>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</si>
  <si>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</si>
  <si>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</si>
  <si>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</si>
  <si>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</si>
  <si>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</si>
  <si>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</si>
  <si>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</si>
  <si>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</si>
  <si>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</si>
  <si>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</si>
  <si>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</si>
  <si>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</si>
  <si>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</si>
  <si>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</si>
  <si>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</si>
  <si>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</si>
  <si>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</si>
  <si>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</si>
  <si>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</si>
  <si>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</si>
  <si>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</si>
  <si>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</si>
  <si>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</si>
  <si>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</si>
  <si>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</si>
  <si>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</si>
  <si>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</si>
  <si>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</si>
  <si>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</si>
  <si>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</si>
  <si>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</si>
  <si>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</si>
  <si>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</si>
  <si>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</si>
  <si>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</si>
  <si>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</si>
  <si>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</si>
  <si>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</si>
  <si>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</si>
  <si>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</si>
  <si>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</si>
  <si>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</si>
  <si>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</si>
  <si>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</si>
  <si>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</si>
  <si>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</si>
  <si>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</si>
  <si>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</si>
  <si>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</si>
  <si>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</si>
  <si>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</si>
  <si>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</si>
  <si>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</si>
  <si>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</si>
  <si>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</si>
  <si>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</si>
  <si>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</si>
  <si>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</si>
  <si>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</si>
  <si>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</si>
  <si>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</si>
  <si>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</si>
  <si>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</si>
  <si>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</si>
  <si>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</si>
  <si>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</si>
  <si>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</si>
  <si>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</si>
  <si>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</si>
  <si>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</si>
  <si>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</si>
  <si>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</si>
  <si>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</si>
  <si>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</si>
  <si>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</si>
  <si>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</si>
  <si>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</si>
  <si>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</si>
  <si>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</si>
  <si>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</si>
  <si>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</si>
  <si>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</si>
  <si>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</si>
  <si>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</si>
  <si>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</si>
  <si>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</si>
  <si>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</si>
  <si>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</si>
  <si>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</si>
  <si>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</si>
  <si>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</si>
  <si>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</si>
  <si>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</si>
  <si>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</si>
  <si>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</si>
  <si>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</si>
  <si>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</si>
  <si>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</si>
  <si>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</si>
  <si>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</si>
  <si>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</si>
  <si>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</si>
  <si>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</si>
  <si>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</si>
  <si>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</si>
  <si>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</si>
  <si>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</si>
  <si>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</si>
  <si>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</si>
  <si>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</si>
  <si>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</si>
  <si>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</si>
  <si>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</si>
  <si>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</si>
  <si>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</si>
  <si>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</si>
  <si>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</si>
  <si>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</si>
  <si>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</si>
  <si>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</si>
  <si>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</si>
  <si>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</si>
  <si>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</si>
  <si>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</si>
  <si>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</si>
  <si>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</si>
  <si>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</si>
  <si>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</si>
  <si>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</si>
  <si>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</si>
  <si>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</si>
  <si>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</si>
  <si>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</si>
  <si>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</si>
  <si>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</si>
  <si>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</si>
  <si>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</si>
  <si>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</si>
  <si>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</si>
  <si>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</si>
  <si>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</si>
  <si>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</si>
  <si>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</si>
  <si>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</si>
  <si>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</si>
  <si>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</si>
  <si>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</si>
  <si>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</si>
  <si>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</si>
  <si>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</si>
  <si>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</si>
  <si>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</si>
  <si>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</si>
  <si>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</si>
  <si>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</si>
  <si>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</si>
  <si>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</si>
  <si>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</si>
  <si>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</si>
  <si>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</si>
  <si>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</si>
  <si>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</si>
  <si>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</si>
  <si>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</si>
  <si>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</si>
  <si>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</si>
  <si>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</si>
  <si>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</si>
  <si>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</si>
  <si>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</si>
  <si>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</si>
  <si>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</si>
  <si>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</si>
  <si>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</si>
  <si>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</si>
  <si>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</si>
  <si>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</si>
  <si>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</si>
  <si>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</si>
  <si>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</si>
  <si>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</si>
  <si>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</si>
  <si>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</si>
  <si>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</si>
  <si>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</si>
  <si>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</si>
  <si>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</si>
  <si>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</si>
  <si>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</si>
  <si>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</si>
  <si>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</si>
  <si>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</si>
  <si>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</si>
  <si>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</si>
  <si>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</si>
  <si>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</si>
  <si>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</si>
  <si>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</si>
  <si>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</si>
  <si>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</si>
  <si>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</si>
  <si>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</si>
  <si>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</si>
  <si>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</si>
  <si>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</si>
  <si>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</si>
  <si>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</si>
  <si>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</si>
  <si>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</si>
  <si>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</si>
  <si>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</si>
  <si>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</si>
  <si>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</si>
  <si>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</si>
  <si>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</si>
  <si>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</si>
  <si>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</si>
  <si>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</si>
  <si>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</si>
  <si>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</si>
  <si>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</si>
  <si>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</si>
  <si>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</si>
  <si>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</si>
  <si>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</si>
  <si>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</si>
  <si>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</si>
  <si>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</si>
  <si>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</si>
  <si>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</si>
  <si>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</si>
  <si>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</si>
  <si>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</si>
  <si>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</si>
  <si>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</si>
  <si>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</si>
  <si>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</si>
  <si>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</si>
  <si>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</si>
  <si>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</si>
  <si>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</si>
  <si>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</si>
  <si>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</si>
  <si>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</si>
  <si>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</si>
  <si>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</si>
  <si>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</si>
  <si>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</si>
  <si>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</si>
  <si>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</si>
  <si>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</si>
  <si>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</si>
  <si>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</si>
  <si>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</si>
  <si>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</si>
  <si>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</si>
  <si>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</si>
  <si>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</si>
  <si>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</si>
  <si>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</si>
  <si>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</si>
  <si>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</si>
  <si>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</si>
  <si>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</si>
  <si>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</si>
  <si>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</si>
  <si>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</si>
  <si>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</si>
  <si>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</si>
  <si>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</si>
  <si>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</si>
  <si>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</si>
  <si>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</si>
  <si>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</si>
  <si>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</si>
  <si>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</si>
  <si>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</si>
  <si>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</si>
  <si>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</si>
  <si>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</si>
  <si>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</si>
  <si>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</si>
  <si>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</si>
  <si>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</si>
  <si>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</si>
  <si>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</si>
  <si>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</si>
  <si>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</si>
  <si>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</si>
  <si>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</si>
  <si>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</si>
  <si>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</si>
  <si>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</si>
  <si>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</si>
  <si>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</si>
  <si>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</si>
  <si>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</si>
  <si>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</si>
  <si>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</si>
  <si>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</si>
  <si>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</si>
  <si>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</si>
  <si>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</si>
  <si>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</si>
  <si>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</si>
  <si>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</si>
  <si>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</si>
  <si>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</si>
  <si>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</si>
  <si>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</si>
  <si>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</si>
  <si>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</si>
  <si>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</si>
  <si>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</si>
  <si>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</si>
  <si>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</si>
  <si>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</si>
  <si>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</si>
  <si>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</si>
  <si>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</si>
  <si>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</si>
  <si>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</si>
  <si>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</si>
  <si>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</si>
  <si>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</si>
  <si>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</si>
  <si>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</si>
  <si>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</si>
  <si>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</si>
  <si>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</si>
  <si>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</si>
  <si>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</si>
  <si>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</si>
  <si>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</si>
  <si>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</si>
  <si>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</si>
  <si>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</si>
  <si>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</si>
  <si>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</si>
  <si>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</si>
  <si>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</si>
  <si>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</si>
  <si>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</si>
  <si>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</si>
  <si>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</si>
  <si>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</si>
  <si>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</si>
  <si>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</si>
  <si>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</si>
  <si>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</si>
  <si>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</si>
  <si>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</si>
  <si>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</si>
  <si>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</si>
  <si>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</si>
  <si>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</si>
  <si>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</si>
  <si>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</si>
  <si>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</si>
  <si>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</si>
  <si>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</si>
  <si>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</si>
  <si>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</si>
  <si>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</si>
  <si>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</si>
  <si>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</si>
  <si>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</si>
  <si>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</si>
  <si>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</si>
  <si>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</si>
  <si>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</si>
  <si>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</si>
  <si>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</si>
  <si>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</si>
  <si>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</si>
  <si>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</si>
  <si>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</si>
  <si>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</si>
  <si>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</si>
  <si>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</si>
  <si>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</si>
  <si>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</si>
  <si>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</si>
  <si>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</si>
  <si>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</si>
  <si>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</si>
  <si>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</si>
  <si>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</si>
  <si>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</si>
  <si>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</si>
  <si>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</si>
  <si>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</si>
  <si>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</si>
  <si>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</si>
  <si>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</si>
  <si>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</si>
  <si>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</si>
  <si>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</si>
  <si>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</si>
  <si>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</si>
  <si>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</si>
  <si>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</si>
  <si>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</si>
  <si>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</si>
  <si>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</si>
  <si>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</si>
  <si>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</si>
  <si>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</si>
  <si>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</si>
  <si>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</si>
  <si>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</si>
  <si>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</si>
  <si>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</si>
  <si>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</si>
  <si>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</si>
  <si>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</si>
  <si>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</si>
  <si>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</si>
  <si>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</si>
  <si>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</si>
  <si>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</si>
  <si>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</si>
  <si>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</si>
  <si>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</si>
  <si>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</si>
  <si>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</si>
  <si>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</si>
  <si>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</si>
  <si>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</si>
  <si>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</si>
  <si>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</si>
  <si>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</si>
  <si>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</si>
  <si>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</si>
  <si>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</si>
  <si>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</si>
  <si>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</si>
  <si>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</si>
  <si>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</si>
  <si>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</si>
  <si>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</si>
  <si>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</si>
  <si>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</si>
  <si>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</si>
  <si>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</si>
  <si>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</si>
  <si>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</si>
  <si>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</si>
  <si>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</si>
  <si>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</si>
  <si>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</si>
  <si>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</si>
  <si>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</si>
  <si>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</si>
  <si>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</si>
  <si>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</si>
  <si>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</si>
  <si>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</si>
  <si>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</si>
  <si>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</si>
  <si>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</si>
  <si>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</si>
  <si>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</si>
  <si>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</si>
  <si>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</si>
  <si>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</si>
  <si>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</si>
  <si>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</si>
  <si>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</si>
  <si>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</si>
  <si>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</si>
  <si>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</si>
  <si>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</si>
  <si>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</si>
  <si>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</si>
  <si>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</si>
  <si>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</si>
  <si>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</si>
  <si>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</si>
  <si>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</si>
  <si>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</si>
  <si>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</si>
  <si>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</si>
  <si>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</si>
  <si>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</si>
  <si>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</si>
  <si>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</si>
  <si>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</si>
  <si>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</si>
  <si>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</si>
  <si>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</si>
  <si>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</si>
  <si>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</si>
  <si>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</si>
  <si>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</si>
  <si>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</si>
  <si>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</si>
  <si>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</si>
  <si>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</si>
  <si>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</si>
  <si>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</si>
  <si>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</si>
  <si>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</si>
  <si>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</si>
  <si>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</si>
  <si>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</si>
  <si>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</si>
  <si>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</si>
  <si>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</si>
  <si>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</si>
  <si>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</si>
  <si>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</si>
  <si>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</si>
  <si>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</si>
  <si>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</si>
  <si>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</si>
  <si>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</si>
  <si>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</si>
  <si>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</si>
  <si>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</si>
  <si>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</si>
  <si>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</si>
  <si>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</si>
  <si>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</si>
  <si>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</si>
  <si>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</si>
  <si>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</si>
  <si>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</si>
  <si>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</si>
  <si>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</si>
  <si>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</si>
  <si>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</si>
  <si>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</si>
  <si>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</si>
  <si>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</si>
  <si>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</si>
  <si>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</si>
  <si>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</si>
  <si>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</si>
  <si>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</si>
  <si>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</si>
  <si>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</si>
  <si>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</si>
  <si>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</si>
  <si>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</si>
  <si>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</si>
  <si>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</si>
  <si>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</si>
  <si>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</si>
  <si>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</si>
  <si>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</si>
  <si>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</si>
  <si>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</si>
  <si>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</si>
  <si>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</si>
  <si>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</si>
  <si>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</si>
  <si>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</si>
  <si>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</si>
  <si>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</si>
  <si>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</si>
  <si>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</si>
  <si>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</si>
  <si>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</si>
  <si>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</si>
  <si>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</si>
  <si>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</si>
  <si>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</si>
  <si>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</si>
  <si>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</si>
  <si>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</si>
  <si>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</si>
  <si>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</si>
  <si>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</si>
  <si>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</si>
  <si>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</si>
  <si>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</si>
  <si>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</si>
  <si>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</si>
  <si>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</si>
  <si>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</si>
  <si>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</si>
  <si>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</si>
  <si>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</si>
  <si>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</si>
  <si>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</si>
  <si>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</si>
  <si>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</si>
  <si>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</si>
  <si>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</si>
  <si>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</si>
  <si>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</si>
  <si>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</si>
  <si>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</si>
  <si>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</si>
  <si>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</si>
  <si>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</si>
  <si>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</si>
  <si>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</si>
  <si>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</si>
  <si>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</si>
  <si>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</si>
  <si>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</si>
  <si>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</si>
  <si>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</si>
  <si>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</si>
  <si>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</si>
  <si>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</si>
  <si>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</si>
  <si>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</si>
  <si>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</si>
  <si>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</si>
  <si>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</si>
  <si>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</si>
  <si>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</si>
  <si>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</si>
  <si>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</si>
  <si>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</si>
  <si>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</si>
  <si>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</si>
  <si>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</si>
  <si>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</si>
  <si>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</si>
  <si>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</si>
  <si>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</si>
  <si>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</si>
  <si>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</si>
  <si>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</si>
  <si>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</si>
  <si>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</si>
  <si>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</si>
  <si>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</si>
  <si>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</si>
  <si>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</si>
  <si>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</si>
  <si>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</si>
  <si>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</si>
  <si>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</si>
  <si>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</si>
  <si>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</si>
  <si>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</si>
  <si>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</si>
  <si>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</si>
  <si>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</si>
  <si>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</si>
  <si>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</si>
  <si>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</si>
  <si>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</si>
  <si>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</si>
  <si>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</si>
  <si>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</si>
  <si>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</si>
  <si>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</si>
  <si>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</si>
  <si>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</si>
  <si>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</si>
  <si>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</si>
  <si>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</si>
  <si>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</si>
  <si>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</si>
  <si>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</si>
  <si>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</si>
  <si>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</si>
  <si>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</si>
  <si>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</si>
  <si>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</si>
  <si>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</si>
  <si>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</si>
  <si>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</si>
  <si>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</si>
  <si>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</si>
  <si>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</si>
  <si>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</si>
  <si>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</si>
  <si>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</si>
  <si>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</si>
  <si>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</si>
  <si>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</si>
  <si>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</si>
  <si>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</si>
  <si>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</si>
  <si>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</si>
  <si>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</si>
  <si>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</si>
  <si>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</si>
  <si>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</si>
  <si>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</si>
  <si>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</si>
  <si>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</si>
  <si>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</si>
  <si>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</si>
  <si>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</si>
  <si>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</si>
  <si>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</si>
  <si>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</si>
  <si>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</si>
  <si>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</si>
  <si>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</si>
  <si>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</si>
  <si>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</si>
  <si>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</si>
  <si>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</si>
  <si>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</si>
  <si>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</si>
  <si>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</si>
  <si>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</si>
  <si>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</si>
  <si>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</si>
  <si>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</si>
  <si>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</si>
  <si>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</si>
  <si>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</si>
  <si>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</si>
  <si>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</si>
  <si>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</si>
  <si>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</si>
  <si>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</si>
  <si>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</si>
  <si>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</si>
  <si>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</si>
  <si>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</si>
  <si>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</si>
  <si>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</si>
  <si>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</si>
  <si>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</si>
  <si>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</si>
  <si>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</si>
  <si>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</si>
  <si>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</si>
  <si>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</si>
  <si>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</si>
  <si>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</si>
  <si>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</si>
  <si>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</si>
  <si>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</si>
  <si>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</si>
  <si>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</si>
  <si>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</si>
  <si>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</si>
  <si>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</si>
  <si>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</si>
  <si>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</si>
  <si>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</si>
  <si>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</si>
  <si>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</si>
  <si>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</si>
  <si>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</si>
  <si>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</si>
  <si>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</si>
  <si>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</si>
  <si>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</si>
  <si>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</si>
  <si>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</si>
  <si>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</si>
  <si>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</si>
  <si>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</si>
  <si>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</si>
  <si>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</si>
  <si>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</si>
  <si>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</si>
  <si>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</si>
  <si>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</si>
  <si>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</si>
  <si>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</si>
  <si>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</si>
  <si>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</si>
  <si>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</si>
  <si>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</si>
  <si>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</si>
  <si>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</si>
  <si>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</si>
  <si>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</si>
  <si>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</si>
  <si>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</si>
  <si>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</si>
  <si>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</si>
  <si>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</si>
  <si>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</si>
  <si>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</si>
  <si>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</si>
  <si>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</si>
  <si>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</si>
  <si>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</si>
  <si>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</si>
  <si>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</si>
  <si>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</si>
  <si>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</si>
  <si>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</si>
  <si>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</si>
  <si>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</si>
  <si>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</si>
  <si>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</si>
  <si>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</si>
  <si>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</si>
  <si>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</si>
  <si>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</si>
  <si>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</si>
  <si>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</si>
  <si>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</si>
  <si>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</si>
  <si>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</si>
  <si>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</si>
  <si>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</si>
  <si>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</si>
  <si>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</si>
  <si>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</si>
  <si>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</si>
  <si>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</si>
  <si>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</si>
  <si>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</si>
  <si>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</si>
  <si>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</si>
  <si>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</si>
  <si>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</si>
  <si>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</si>
  <si>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</si>
  <si>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</si>
  <si>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</si>
  <si>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</si>
  <si>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</si>
  <si>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</si>
  <si>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</si>
  <si>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</si>
  <si>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</si>
  <si>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</si>
  <si>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</si>
  <si>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</si>
  <si>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</si>
  <si>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</si>
  <si>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</si>
  <si>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</si>
  <si>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</si>
  <si>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</si>
  <si>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</si>
  <si>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</si>
  <si>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</si>
  <si>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</si>
  <si>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</si>
  <si>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</si>
  <si>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</si>
  <si>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</si>
  <si>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</si>
  <si>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</si>
  <si>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</si>
  <si>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</si>
  <si>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</si>
  <si>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</si>
  <si>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</si>
  <si>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</si>
  <si>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</si>
  <si>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</si>
  <si>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</si>
  <si>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</si>
  <si>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</si>
  <si>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</si>
  <si>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</si>
  <si>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</si>
  <si>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</si>
  <si>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</si>
  <si>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</si>
  <si>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</si>
  <si>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</si>
  <si>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</si>
  <si>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</si>
  <si>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</si>
  <si>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</si>
  <si>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</si>
  <si>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</si>
  <si>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</si>
  <si>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</si>
  <si>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</si>
  <si>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</si>
  <si>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</si>
  <si>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</si>
  <si>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</si>
  <si>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</si>
  <si>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</si>
  <si>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</si>
  <si>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</si>
  <si>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</si>
  <si>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</si>
  <si>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</si>
  <si>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</si>
  <si>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</si>
  <si>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</si>
  <si>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</si>
  <si>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</si>
  <si>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</si>
  <si>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</si>
  <si>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</si>
  <si>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</si>
  <si>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</si>
  <si>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</si>
  <si>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</si>
  <si>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</si>
  <si>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</si>
  <si>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</si>
  <si>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</si>
  <si>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</si>
  <si>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</si>
  <si>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</si>
  <si>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</si>
  <si>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</si>
  <si>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</si>
  <si>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</si>
  <si>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</si>
  <si>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</si>
  <si>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</si>
  <si>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</si>
  <si>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</si>
  <si>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</si>
  <si>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</si>
  <si>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</si>
  <si>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</si>
  <si>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</si>
  <si>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</si>
  <si>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</si>
  <si>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</si>
  <si>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</si>
  <si>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</si>
  <si>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</si>
  <si>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</si>
  <si>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</si>
  <si>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</si>
  <si>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</si>
  <si>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</si>
  <si>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</si>
  <si>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</si>
  <si>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</si>
  <si>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</si>
  <si>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</si>
  <si>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</si>
  <si>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</si>
  <si>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</si>
  <si>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</si>
  <si>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</si>
  <si>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</si>
  <si>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</si>
  <si>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</si>
  <si>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</si>
  <si>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</si>
  <si>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</si>
  <si>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</si>
  <si>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</si>
  <si>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</si>
  <si>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</si>
  <si>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</si>
  <si>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</si>
  <si>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</si>
  <si>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</si>
  <si>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</si>
  <si>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</si>
  <si>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</si>
  <si>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</si>
  <si>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</si>
  <si>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</si>
  <si>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</si>
  <si>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</si>
  <si>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</si>
  <si>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</si>
  <si>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</si>
  <si>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</si>
  <si>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</si>
  <si>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</si>
  <si>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</si>
  <si>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</si>
  <si>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</si>
  <si>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</si>
  <si>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</si>
  <si>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</si>
  <si>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</si>
  <si>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</si>
  <si>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</si>
  <si>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</si>
  <si>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</si>
  <si>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</si>
  <si>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</si>
  <si>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</si>
  <si>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</si>
  <si>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</si>
  <si>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</si>
  <si>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</si>
  <si>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</si>
  <si>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</si>
  <si>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</si>
  <si>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</si>
  <si>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</si>
  <si>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</si>
  <si>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</si>
  <si>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</si>
  <si>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</si>
  <si>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</si>
  <si>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</si>
  <si>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</si>
  <si>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</si>
  <si>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</si>
  <si>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</si>
  <si>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</si>
  <si>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</si>
  <si>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</si>
  <si>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</si>
  <si>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</si>
  <si>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</si>
  <si>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</si>
  <si>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</si>
  <si>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</si>
  <si>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</si>
  <si>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</si>
  <si>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</si>
  <si>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</si>
  <si>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</si>
  <si>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</si>
  <si>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</si>
  <si>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</si>
  <si>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</si>
  <si>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</si>
  <si>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</si>
  <si>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</si>
  <si>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</si>
  <si>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</si>
  <si>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</si>
  <si>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</si>
  <si>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</si>
  <si>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</si>
  <si>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</si>
  <si>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</si>
  <si>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</si>
  <si>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</si>
  <si>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</si>
  <si>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</si>
  <si>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</si>
  <si>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</si>
  <si>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</si>
  <si>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</si>
  <si>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</si>
  <si>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</si>
  <si>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</si>
  <si>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</si>
  <si>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</si>
  <si>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</si>
  <si>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</si>
  <si>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</si>
  <si>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</si>
  <si>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</si>
  <si>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</si>
  <si>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</si>
  <si>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</si>
  <si>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</si>
  <si>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</si>
  <si>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</si>
  <si>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</si>
  <si>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</si>
  <si>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</si>
  <si>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</si>
  <si>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</si>
  <si>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</si>
  <si>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</si>
  <si>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</si>
  <si>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</si>
  <si>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</si>
  <si>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</si>
  <si>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</si>
  <si>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</si>
  <si>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</si>
  <si>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</si>
  <si>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</si>
  <si>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</si>
  <si>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</si>
  <si>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</si>
  <si>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</si>
  <si>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</si>
  <si>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</si>
  <si>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</si>
  <si>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</si>
  <si>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</si>
  <si>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</si>
  <si>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</si>
  <si>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</si>
  <si>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</si>
  <si>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</si>
  <si>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</si>
  <si>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</si>
  <si>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</si>
  <si>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</si>
  <si>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</si>
  <si>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</si>
  <si>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</si>
  <si>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</si>
  <si>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</si>
  <si>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</si>
  <si>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</si>
  <si>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</si>
  <si>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</si>
  <si>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</si>
  <si>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</si>
  <si>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</si>
  <si>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</si>
  <si>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</si>
  <si>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</si>
  <si>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</si>
  <si>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</si>
  <si>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</si>
  <si>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</si>
  <si>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</si>
  <si>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</si>
  <si>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</si>
  <si>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</si>
  <si>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</si>
  <si>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</si>
  <si>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</si>
  <si>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</si>
  <si>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</si>
  <si>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</si>
  <si>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</si>
  <si>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</si>
  <si>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</si>
  <si>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</si>
  <si>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</si>
  <si>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</si>
  <si>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</si>
  <si>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</si>
  <si>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</si>
  <si>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</si>
  <si>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</si>
  <si>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</si>
  <si>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</si>
  <si>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</si>
  <si>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</si>
  <si>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</si>
  <si>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</si>
  <si>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</si>
  <si>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</si>
  <si>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</si>
  <si>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</si>
  <si>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</si>
  <si>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</si>
  <si>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</si>
  <si>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</si>
  <si>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</si>
  <si>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</si>
  <si>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</si>
  <si>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</si>
  <si>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</si>
  <si>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</si>
  <si>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</si>
  <si>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</si>
  <si>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</si>
  <si>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</si>
  <si>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</si>
  <si>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</si>
  <si>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</si>
  <si>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</si>
  <si>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</si>
  <si>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</si>
  <si>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</si>
  <si>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</si>
  <si>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</si>
  <si>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</si>
  <si>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</si>
  <si>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</si>
  <si>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</si>
  <si>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</si>
  <si>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</si>
  <si>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</si>
  <si>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</si>
  <si>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</si>
  <si>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</si>
  <si>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</si>
  <si>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</si>
  <si>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</si>
  <si>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</si>
  <si>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</si>
  <si>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</si>
  <si>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</si>
  <si>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</si>
  <si>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</si>
  <si>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</si>
  <si>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</si>
  <si>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</si>
  <si>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</si>
  <si>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</si>
  <si>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</si>
  <si>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</si>
  <si>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</si>
  <si>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</si>
  <si>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</si>
  <si>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</si>
  <si>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</si>
  <si>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</si>
  <si>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</si>
  <si>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</si>
  <si>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</si>
  <si>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</si>
  <si>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</si>
  <si>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</si>
  <si>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</si>
  <si>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</si>
  <si>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</si>
  <si>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</si>
  <si>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</si>
  <si>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</si>
  <si>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</si>
  <si>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</si>
  <si>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</si>
  <si>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</si>
  <si>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</si>
  <si>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</si>
  <si>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</si>
  <si>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</si>
  <si>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</si>
  <si>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</si>
  <si>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</si>
  <si>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</si>
  <si>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</si>
  <si>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</si>
  <si>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</si>
  <si>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</si>
  <si>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</si>
  <si>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</si>
  <si>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</si>
  <si>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</si>
  <si>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</si>
  <si>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</si>
  <si>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</si>
  <si>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</si>
  <si>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</si>
  <si>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</si>
  <si>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</si>
  <si>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</si>
  <si>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</si>
  <si>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</si>
  <si>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</si>
  <si>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</si>
  <si>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</si>
  <si>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</si>
  <si>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</si>
  <si>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</si>
  <si>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</si>
  <si>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</si>
  <si>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</si>
  <si>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</si>
  <si>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</si>
  <si>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</si>
  <si>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</si>
  <si>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</si>
  <si>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</si>
  <si>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</si>
  <si>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</si>
  <si>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</si>
  <si>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</si>
  <si>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</si>
  <si>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</si>
  <si>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</si>
  <si>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</si>
  <si>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</si>
  <si>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</si>
  <si>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</si>
  <si>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</si>
  <si>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</si>
  <si>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</si>
  <si>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</si>
  <si>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</si>
  <si>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</si>
  <si>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</si>
  <si>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</si>
  <si>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</si>
  <si>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</si>
  <si>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</si>
  <si>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</si>
  <si>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</si>
  <si>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</si>
  <si>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</si>
  <si>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</si>
  <si>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</si>
  <si>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</si>
  <si>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</si>
  <si>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</si>
  <si>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</si>
  <si>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</si>
  <si>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</si>
  <si>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</si>
  <si>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</si>
  <si>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</si>
  <si>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</si>
  <si>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</si>
  <si>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</si>
  <si>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</si>
  <si>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</si>
  <si>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</si>
  <si>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</si>
  <si>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</si>
  <si>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</si>
  <si>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</si>
  <si>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</si>
  <si>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</si>
  <si>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</si>
  <si>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</si>
  <si>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</si>
  <si>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</si>
  <si>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</si>
  <si>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</si>
  <si>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</si>
  <si>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</si>
  <si>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</si>
  <si>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</si>
  <si>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</si>
  <si>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</si>
  <si>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</si>
  <si>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</si>
  <si>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</si>
  <si>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</si>
  <si>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</si>
  <si>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</si>
  <si>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</si>
  <si>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</si>
  <si>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</si>
  <si>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</si>
  <si>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</si>
  <si>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</si>
  <si>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</si>
  <si>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</si>
  <si>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</si>
  <si>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</si>
  <si>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</si>
  <si>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</si>
  <si>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</si>
  <si>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</si>
  <si>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</si>
  <si>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</si>
  <si>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</si>
  <si>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</si>
  <si>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</si>
  <si>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</si>
  <si>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</si>
  <si>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</si>
  <si>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</si>
  <si>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</si>
  <si>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</si>
  <si>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</si>
  <si>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</si>
  <si>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</si>
  <si>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</si>
  <si>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</si>
  <si>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</si>
  <si>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</si>
  <si>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</si>
  <si>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</si>
  <si>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</si>
  <si>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</si>
  <si>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</si>
  <si>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</si>
  <si>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</si>
  <si>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</si>
  <si>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</si>
  <si>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</si>
  <si>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</si>
  <si>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</si>
  <si>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</si>
  <si>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</si>
  <si>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</si>
  <si>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</si>
  <si>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</si>
  <si>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</si>
  <si>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</si>
  <si>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</si>
  <si>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</si>
  <si>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</si>
  <si>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</si>
  <si>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</si>
  <si>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</si>
  <si>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</si>
  <si>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</si>
  <si>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</si>
  <si>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</si>
  <si>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</si>
  <si>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</si>
  <si>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</si>
  <si>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</si>
  <si>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</si>
  <si>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</si>
  <si>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</si>
  <si>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</si>
  <si>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</si>
  <si>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</si>
  <si>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</si>
  <si>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</si>
  <si>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</si>
  <si>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</si>
  <si>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</si>
  <si>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</si>
  <si>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</si>
  <si>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</si>
  <si>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</si>
  <si>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</si>
  <si>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</si>
  <si>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</si>
  <si>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</si>
  <si>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</si>
  <si>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</si>
  <si>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</si>
  <si>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</si>
  <si>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</si>
  <si>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</si>
  <si>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</si>
  <si>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</si>
  <si>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</si>
  <si>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</si>
  <si>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</si>
  <si>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</si>
  <si>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</si>
  <si>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</si>
  <si>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</si>
  <si>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</si>
  <si>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</si>
  <si>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</si>
  <si>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</si>
  <si>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</si>
  <si>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</si>
  <si>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</si>
  <si>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</si>
  <si>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</si>
  <si>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</si>
  <si>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</si>
  <si>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</si>
  <si>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</si>
  <si>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</si>
  <si>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</si>
  <si>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</si>
  <si>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</si>
  <si>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</si>
  <si>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</si>
  <si>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</si>
  <si>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</si>
  <si>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</si>
  <si>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</si>
  <si>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</si>
  <si>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</si>
  <si>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</si>
  <si>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</si>
  <si>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</si>
  <si>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</si>
  <si>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</si>
  <si>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</si>
  <si>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</si>
  <si>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</si>
  <si>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</si>
  <si>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</si>
  <si>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</si>
  <si>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</si>
  <si>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</si>
  <si>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</si>
  <si>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</si>
  <si>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</si>
  <si>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</si>
  <si>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</si>
  <si>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</si>
  <si>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</si>
  <si>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</si>
  <si>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</si>
  <si>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</si>
  <si>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</si>
  <si>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</si>
  <si>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</si>
  <si>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</si>
  <si>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</si>
  <si>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</si>
  <si>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</si>
  <si>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</si>
  <si>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</si>
  <si>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</si>
  <si>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</si>
  <si>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</si>
  <si>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</si>
  <si>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</si>
  <si>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</si>
  <si>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</si>
  <si>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</si>
  <si>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</si>
  <si>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</si>
  <si>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</si>
  <si>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</si>
  <si>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</si>
  <si>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</si>
  <si>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</si>
  <si>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</si>
  <si>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</si>
  <si>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</si>
  <si>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</si>
  <si>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</si>
  <si>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</si>
  <si>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</si>
  <si>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</si>
  <si>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</si>
  <si>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</si>
  <si>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</si>
  <si>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</si>
  <si>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</si>
  <si>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</si>
  <si>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</si>
  <si>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</si>
  <si>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</si>
  <si>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</si>
  <si>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</si>
  <si>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</si>
  <si>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</si>
  <si>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</si>
  <si>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</si>
  <si>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</si>
  <si>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</si>
  <si>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</si>
  <si>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</si>
  <si>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</si>
  <si>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</si>
  <si>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</si>
  <si>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</si>
  <si>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</si>
  <si>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</si>
  <si>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</si>
  <si>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</si>
  <si>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</si>
  <si>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</si>
  <si>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</si>
  <si>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</si>
  <si>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</si>
  <si>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</si>
  <si>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</si>
  <si>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</si>
  <si>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</si>
  <si>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</si>
  <si>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</si>
  <si>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</si>
  <si>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</si>
  <si>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</si>
  <si>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</si>
  <si>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</si>
  <si>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</si>
  <si>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</si>
  <si>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</si>
  <si>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</si>
  <si>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</si>
  <si>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</si>
  <si>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</si>
  <si>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</si>
  <si>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</si>
  <si>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</si>
  <si>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</si>
  <si>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</si>
  <si>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</si>
  <si>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</si>
  <si>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</si>
  <si>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</si>
  <si>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</si>
  <si>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</si>
  <si>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</si>
  <si>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</si>
  <si>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</si>
  <si>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</si>
  <si>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</si>
  <si>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</si>
  <si>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</si>
  <si>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</si>
  <si>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</si>
  <si>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</si>
  <si>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</si>
  <si>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</si>
  <si>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</si>
  <si>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</si>
  <si>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</si>
  <si>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</si>
  <si>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</si>
  <si>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</si>
  <si>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</si>
  <si>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</si>
  <si>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</si>
  <si>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</si>
  <si>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</si>
  <si>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</si>
  <si>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</si>
  <si>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</si>
  <si>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</si>
  <si>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</si>
  <si>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</si>
  <si>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</si>
  <si>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</si>
  <si>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</si>
  <si>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</si>
  <si>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</si>
  <si>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</si>
  <si>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</si>
  <si>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</si>
  <si>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</si>
  <si>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</si>
  <si>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</si>
  <si>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</si>
  <si>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</si>
  <si>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</si>
  <si>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</si>
  <si>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</si>
  <si>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</si>
  <si>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</si>
  <si>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</si>
  <si>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</si>
  <si>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</si>
  <si>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</si>
  <si>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</si>
  <si>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</si>
  <si>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</si>
  <si>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</si>
  <si>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</si>
  <si>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</si>
  <si>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</si>
  <si>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</si>
  <si>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</si>
  <si>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</si>
  <si>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</si>
  <si>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</si>
  <si>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</si>
  <si>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</si>
  <si>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</si>
  <si>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</si>
  <si>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</si>
  <si>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</si>
  <si>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</si>
  <si>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</si>
  <si>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</si>
  <si>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</si>
  <si>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</si>
  <si>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</si>
  <si>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</si>
  <si>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</si>
  <si>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</si>
  <si>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</si>
  <si>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</si>
  <si>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</si>
  <si>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</si>
  <si>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</si>
  <si>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</si>
  <si>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</si>
  <si>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</si>
  <si>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</si>
  <si>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</si>
  <si>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</si>
  <si>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</si>
  <si>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</si>
  <si>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</si>
  <si>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</si>
  <si>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</si>
  <si>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</si>
  <si>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</si>
  <si>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</si>
  <si>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</si>
  <si>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</si>
  <si>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</si>
  <si>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</si>
  <si>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</si>
  <si>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</si>
  <si>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</si>
  <si>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</si>
  <si>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</si>
  <si>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</si>
  <si>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</si>
  <si>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</si>
  <si>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</si>
  <si>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</si>
  <si>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</si>
  <si>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</si>
  <si>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</si>
  <si>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</si>
  <si>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</si>
  <si>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</si>
  <si>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</si>
  <si>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</si>
  <si>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</si>
  <si>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</si>
  <si>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</si>
  <si>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</si>
  <si>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</si>
  <si>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</si>
  <si>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</si>
  <si>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</si>
  <si>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</si>
  <si>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</si>
  <si>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</si>
  <si>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</si>
  <si>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</si>
  <si>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</si>
  <si>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</si>
  <si>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</si>
  <si>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</si>
  <si>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</si>
  <si>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</si>
  <si>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</si>
  <si>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</si>
  <si>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</si>
  <si>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</si>
  <si>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</si>
  <si>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</si>
  <si>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</si>
  <si>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</si>
  <si>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</si>
  <si>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</si>
  <si>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</si>
  <si>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</si>
  <si>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</si>
  <si>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</si>
  <si>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</si>
  <si>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</si>
  <si>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</si>
  <si>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</si>
  <si>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</si>
  <si>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</si>
  <si>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</si>
  <si>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</si>
  <si>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</si>
  <si>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</si>
  <si>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</si>
  <si>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</si>
  <si>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</si>
  <si>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</si>
  <si>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</si>
  <si>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</si>
  <si>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</si>
  <si>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</si>
  <si>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</si>
  <si>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</si>
  <si>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</si>
  <si>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</si>
  <si>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</si>
  <si>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</si>
  <si>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</si>
  <si>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</si>
  <si>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</si>
  <si>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</si>
  <si>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</si>
  <si>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</si>
  <si>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</si>
  <si>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</si>
  <si>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</si>
  <si>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</si>
  <si>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</si>
  <si>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</si>
  <si>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</si>
  <si>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</si>
  <si>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</si>
  <si>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</si>
  <si>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</si>
  <si>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</si>
  <si>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</si>
  <si>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</si>
  <si>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</si>
  <si>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</si>
  <si>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</si>
  <si>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</si>
  <si>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</si>
  <si>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</si>
  <si>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</si>
  <si>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</si>
  <si>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</si>
  <si>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</si>
  <si>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</si>
  <si>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</si>
  <si>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</si>
  <si>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</si>
  <si>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</si>
  <si>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</si>
  <si>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</si>
  <si>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</si>
  <si>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</si>
  <si>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</si>
  <si>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</si>
  <si>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</si>
  <si>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</si>
  <si>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</si>
  <si>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</si>
  <si>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</si>
  <si>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</si>
  <si>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</si>
  <si>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</si>
  <si>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</si>
  <si>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</si>
  <si>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</si>
  <si>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</si>
  <si>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</si>
  <si>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</si>
  <si>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</si>
  <si>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</si>
  <si>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</si>
  <si>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</si>
  <si>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</si>
  <si>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</si>
  <si>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</si>
  <si>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</si>
  <si>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</si>
  <si>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</si>
  <si>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</si>
  <si>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</si>
  <si>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</si>
  <si>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</si>
  <si>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</si>
  <si>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</si>
  <si>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</si>
  <si>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</si>
  <si>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</si>
  <si>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</si>
  <si>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</si>
  <si>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</si>
  <si>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</si>
  <si>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</si>
  <si>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</si>
  <si>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</si>
  <si>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</si>
  <si>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</si>
  <si>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</si>
  <si>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</si>
  <si>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</si>
  <si>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</si>
  <si>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</si>
  <si>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</si>
  <si>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</si>
  <si>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</si>
  <si>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</si>
  <si>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</si>
  <si>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</si>
  <si>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</si>
  <si>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</si>
  <si>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</si>
  <si>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</si>
  <si>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</si>
  <si>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</si>
  <si>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</si>
  <si>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</si>
  <si>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</si>
  <si>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</si>
  <si>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</si>
  <si>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</si>
  <si>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</si>
  <si>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</si>
  <si>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</si>
  <si>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</si>
  <si>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</si>
  <si>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</si>
  <si>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</si>
  <si>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</si>
  <si>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</si>
  <si>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</si>
  <si>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</si>
  <si>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</si>
  <si>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</si>
  <si>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</si>
  <si>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</si>
  <si>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</si>
  <si>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</si>
  <si>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</si>
  <si>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</si>
  <si>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</si>
  <si>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</si>
  <si>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</si>
  <si>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</si>
  <si>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</si>
  <si>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</si>
  <si>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</si>
  <si>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</si>
  <si>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</si>
  <si>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</si>
  <si>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</si>
  <si>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</si>
  <si>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</si>
  <si>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</si>
  <si>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</si>
  <si>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</si>
  <si>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</si>
  <si>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</si>
  <si>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</si>
  <si>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</si>
  <si>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</si>
  <si>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</si>
  <si>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</si>
  <si>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</si>
  <si>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</si>
  <si>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</si>
  <si>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</si>
  <si>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</si>
  <si>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</si>
  <si>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</si>
  <si>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</si>
  <si>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</si>
  <si>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</si>
  <si>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</si>
  <si>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</si>
  <si>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</si>
  <si>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</si>
  <si>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</si>
  <si>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</si>
  <si>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</si>
  <si>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</si>
  <si>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</si>
  <si>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</si>
  <si>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</si>
  <si>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</si>
  <si>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</si>
  <si>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</si>
  <si>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</si>
  <si>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</si>
  <si>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</si>
  <si>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</si>
  <si>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</si>
  <si>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</si>
  <si>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</si>
  <si>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</si>
  <si>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</si>
  <si>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</si>
  <si>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</si>
  <si>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</si>
  <si>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</si>
  <si>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</si>
  <si>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</si>
  <si>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</si>
  <si>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</si>
  <si>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</si>
  <si>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</si>
  <si>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</si>
  <si>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</si>
  <si>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</si>
  <si>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</si>
  <si>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</si>
  <si>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</si>
  <si>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</si>
  <si>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</si>
  <si>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</si>
  <si>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</si>
  <si>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</si>
  <si>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</si>
  <si>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</si>
  <si>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</si>
  <si>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</si>
  <si>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</si>
  <si>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</si>
  <si>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</si>
  <si>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</si>
  <si>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</si>
  <si>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</si>
  <si>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</si>
  <si>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</si>
  <si>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</si>
  <si>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</si>
  <si>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</si>
  <si>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</si>
  <si>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</si>
  <si>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</si>
  <si>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</si>
  <si>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</si>
  <si>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</si>
  <si>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</si>
  <si>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</si>
  <si>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</si>
  <si>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</si>
  <si>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</si>
  <si>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</si>
  <si>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</si>
  <si>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</si>
  <si>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</si>
  <si>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</si>
  <si>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</si>
  <si>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</si>
  <si>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</si>
  <si>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</si>
  <si>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</si>
  <si>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</si>
  <si>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</si>
  <si>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</si>
  <si>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</si>
  <si>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</si>
  <si>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</si>
  <si>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</si>
  <si>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</si>
  <si>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</si>
  <si>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</si>
  <si>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</si>
  <si>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</si>
  <si>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</si>
  <si>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</si>
  <si>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</si>
  <si>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</si>
  <si>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</si>
  <si>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</si>
  <si>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</si>
  <si>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</si>
  <si>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</si>
  <si>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</si>
  <si>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</si>
  <si>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</si>
  <si>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</si>
  <si>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</si>
  <si>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</si>
  <si>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</si>
  <si>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</si>
  <si>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</si>
  <si>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</si>
  <si>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</si>
  <si>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</si>
  <si>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</si>
  <si>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</si>
  <si>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</si>
  <si>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</si>
  <si>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</si>
  <si>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</si>
  <si>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</si>
  <si>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</si>
  <si>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</si>
  <si>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</si>
  <si>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</si>
  <si>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</si>
  <si>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</si>
  <si>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</si>
  <si>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</si>
  <si>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</si>
  <si>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</si>
  <si>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</si>
  <si>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</si>
  <si>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</si>
  <si>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</si>
  <si>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</si>
  <si>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</si>
  <si>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</si>
  <si>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</si>
  <si>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</si>
  <si>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</si>
  <si>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</si>
  <si>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</si>
  <si>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</si>
  <si>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</si>
  <si>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</si>
  <si>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</si>
  <si>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</si>
  <si>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</si>
  <si>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</si>
  <si>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</si>
  <si>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</si>
  <si>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</si>
  <si>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</si>
  <si>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</si>
  <si>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</si>
  <si>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</si>
  <si>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</si>
  <si>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</si>
  <si>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</si>
  <si>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</si>
  <si>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</si>
  <si>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</si>
  <si>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</si>
  <si>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</si>
  <si>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</si>
  <si>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</si>
  <si>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</si>
  <si>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</si>
  <si>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</si>
  <si>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</si>
  <si>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</si>
  <si>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</si>
  <si>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</si>
  <si>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</si>
  <si>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</si>
  <si>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</si>
  <si>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</si>
  <si>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</si>
  <si>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</si>
  <si>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</si>
  <si>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</si>
  <si>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</si>
  <si>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</si>
  <si>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</si>
  <si>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</si>
  <si>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</si>
  <si>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</si>
  <si>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</si>
  <si>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</si>
  <si>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</si>
  <si>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</si>
  <si>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</si>
  <si>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</si>
  <si>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</si>
  <si>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</si>
  <si>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</si>
  <si>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</si>
  <si>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</si>
  <si>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</si>
  <si>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</si>
  <si>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</si>
  <si>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</si>
  <si>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</si>
  <si>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</si>
  <si>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</si>
  <si>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</si>
  <si>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</si>
  <si>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</si>
  <si>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</si>
  <si>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</si>
  <si>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</si>
  <si>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</si>
  <si>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</si>
  <si>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</si>
  <si>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</si>
  <si>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</si>
  <si>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</si>
  <si>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</si>
  <si>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</si>
  <si>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</si>
  <si>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</si>
  <si>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</si>
  <si>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</si>
  <si>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</si>
  <si>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</si>
  <si>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</si>
  <si>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</si>
  <si>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</si>
  <si>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</si>
  <si>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</si>
  <si>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</si>
  <si>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</si>
  <si>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</si>
  <si>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</si>
  <si>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</si>
  <si>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</si>
  <si>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</si>
  <si>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</si>
  <si>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</si>
  <si>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</si>
  <si>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</si>
  <si>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</si>
  <si>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</si>
  <si>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</si>
  <si>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</si>
  <si>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</si>
  <si>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</si>
  <si>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</si>
  <si>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</si>
  <si>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</si>
  <si>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</si>
  <si>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</si>
  <si>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</si>
  <si>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</si>
  <si>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</si>
  <si>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</si>
  <si>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</si>
  <si>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</si>
  <si>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</si>
  <si>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</si>
  <si>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</si>
  <si>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</si>
  <si>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</si>
  <si>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</si>
  <si>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</si>
  <si>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</si>
  <si>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</si>
  <si>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</si>
  <si>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</si>
  <si>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</si>
  <si>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</si>
  <si>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</si>
  <si>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</si>
  <si>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</si>
  <si>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</si>
  <si>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</si>
  <si>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</si>
  <si>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</si>
  <si>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</si>
  <si>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</si>
  <si>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</si>
  <si>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</si>
  <si>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</si>
  <si>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</si>
  <si>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</si>
  <si>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</si>
  <si>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</si>
  <si>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</si>
  <si>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</si>
  <si>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</si>
  <si>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</si>
  <si>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</si>
  <si>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</si>
  <si>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</si>
  <si>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</si>
  <si>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</si>
  <si>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</si>
  <si>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</si>
  <si>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</si>
  <si>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</si>
  <si>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</si>
  <si>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</si>
  <si>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</si>
  <si>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</si>
  <si>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</si>
  <si>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</si>
  <si>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</si>
  <si>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</si>
  <si>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</si>
  <si>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</si>
  <si>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</si>
  <si>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</si>
  <si>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</si>
  <si>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</si>
  <si>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</si>
  <si>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</si>
  <si>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</si>
  <si>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</si>
  <si>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</si>
  <si>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</si>
  <si>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</si>
  <si>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</si>
  <si>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</si>
  <si>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</si>
  <si>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</si>
  <si>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</si>
  <si>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</si>
  <si>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</si>
  <si>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</si>
  <si>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</si>
  <si>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</si>
  <si>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</si>
  <si>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</si>
  <si>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</si>
  <si>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</si>
  <si>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</si>
  <si>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</si>
  <si>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</si>
  <si>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</si>
  <si>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</si>
  <si>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</si>
  <si>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</si>
  <si>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</si>
  <si>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</si>
  <si>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</si>
  <si>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</si>
  <si>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</si>
  <si>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</si>
  <si>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</si>
  <si>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</si>
  <si>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</si>
  <si>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</si>
  <si>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</si>
  <si>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</si>
  <si>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</si>
  <si>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</si>
  <si>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</si>
  <si>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</si>
  <si>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</si>
  <si>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</si>
  <si>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</si>
  <si>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</si>
  <si>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</si>
  <si>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</si>
  <si>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</si>
  <si>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</si>
  <si>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</si>
  <si>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</si>
  <si>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</si>
  <si>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</si>
  <si>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</si>
  <si>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</si>
  <si>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</si>
  <si>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</si>
  <si>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</si>
  <si>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</si>
  <si>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</si>
  <si>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</si>
  <si>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</si>
  <si>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</si>
  <si>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</si>
  <si>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</si>
  <si>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</si>
  <si>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</si>
  <si>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</si>
  <si>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</si>
  <si>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</si>
  <si>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</si>
  <si>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</si>
  <si>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</si>
  <si>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</si>
  <si>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</si>
  <si>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</si>
  <si>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</si>
  <si>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</si>
  <si>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</si>
  <si>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</si>
  <si>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</si>
  <si>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</si>
  <si>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</si>
  <si>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</si>
  <si>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</si>
  <si>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</si>
  <si>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</si>
  <si>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</si>
  <si>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</si>
  <si>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</si>
  <si>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</si>
  <si>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</si>
  <si>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</si>
  <si>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</si>
  <si>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</si>
  <si>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</si>
  <si>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</si>
  <si>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</si>
  <si>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</si>
  <si>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</si>
  <si>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</si>
  <si>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</si>
  <si>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</si>
  <si>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</si>
  <si>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</si>
  <si>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</si>
  <si>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</si>
  <si>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</si>
  <si>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</si>
  <si>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</si>
  <si>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</si>
  <si>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</si>
  <si>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</si>
  <si>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</si>
  <si>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</si>
  <si>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</si>
  <si>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</si>
  <si>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</si>
  <si>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</si>
  <si>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</si>
  <si>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</si>
  <si>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</si>
  <si>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</si>
  <si>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</si>
  <si>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</si>
  <si>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</si>
  <si>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</si>
  <si>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</si>
  <si>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</si>
  <si>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</si>
  <si>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</si>
  <si>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</si>
  <si>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</si>
  <si>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</si>
  <si>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</si>
  <si>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</si>
  <si>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</si>
  <si>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</si>
  <si>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</si>
  <si>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</si>
  <si>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</si>
  <si>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</si>
  <si>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</si>
  <si>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</si>
  <si>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</si>
  <si>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</si>
  <si>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</si>
  <si>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</si>
  <si>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</si>
  <si>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</si>
  <si>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</si>
  <si>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</si>
  <si>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</si>
  <si>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</si>
  <si>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</si>
  <si>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</si>
  <si>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</si>
  <si>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</si>
  <si>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</si>
  <si>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</si>
  <si>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</si>
  <si>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</si>
  <si>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</si>
  <si>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</si>
  <si>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</si>
  <si>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</si>
  <si>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</si>
  <si>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</si>
  <si>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</si>
  <si>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</si>
  <si>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</si>
  <si>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</si>
  <si>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</si>
  <si>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</si>
  <si>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</si>
  <si>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</si>
  <si>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</si>
  <si>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</si>
  <si>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</si>
  <si>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</si>
  <si>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</si>
  <si>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</si>
  <si>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</si>
  <si>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</si>
  <si>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</si>
  <si>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</si>
  <si>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</si>
  <si>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</si>
  <si>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</si>
  <si>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</si>
  <si>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</si>
  <si>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</si>
  <si>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</si>
  <si>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</si>
  <si>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</si>
  <si>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</si>
  <si>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</si>
  <si>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</si>
  <si>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</si>
  <si>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</si>
  <si>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</si>
  <si>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</si>
  <si>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</si>
  <si>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</si>
  <si>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</si>
  <si>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</si>
  <si>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</si>
  <si>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</si>
  <si>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</si>
  <si>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</si>
  <si>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</si>
  <si>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</si>
  <si>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</si>
  <si>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</si>
  <si>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</si>
  <si>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</si>
  <si>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</si>
  <si>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</si>
  <si>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</si>
  <si>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</si>
  <si>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</si>
  <si>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</si>
  <si>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</si>
  <si>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</si>
  <si>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</si>
  <si>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</si>
  <si>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</si>
  <si>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</si>
  <si>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</si>
  <si>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</si>
  <si>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</si>
  <si>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</si>
  <si>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</si>
  <si>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</si>
  <si>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</si>
  <si>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</si>
  <si>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</si>
  <si>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</si>
  <si>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</si>
  <si>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</si>
  <si>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</si>
  <si>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</si>
  <si>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</si>
  <si>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</si>
  <si>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</si>
  <si>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</si>
  <si>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</si>
  <si>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</si>
  <si>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</si>
  <si>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</si>
  <si>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</si>
  <si>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</si>
  <si>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</si>
  <si>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</si>
  <si>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</si>
  <si>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</si>
  <si>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</si>
  <si>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</si>
  <si>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</si>
  <si>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</si>
  <si>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</si>
  <si>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</si>
  <si>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</si>
  <si>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</si>
  <si>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</si>
  <si>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</si>
  <si>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</si>
  <si>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</si>
  <si>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</si>
  <si>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</si>
  <si>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</si>
  <si>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</si>
  <si>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</si>
  <si>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</si>
  <si>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</si>
  <si>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</si>
  <si>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</si>
  <si>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</si>
  <si>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</si>
  <si>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</si>
  <si>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</si>
  <si>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</si>
  <si>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</si>
  <si>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</si>
  <si>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</si>
  <si>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</si>
  <si>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</si>
  <si>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</si>
  <si>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</si>
  <si>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</si>
  <si>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</si>
  <si>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</si>
  <si>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</si>
  <si>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</si>
  <si>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</si>
  <si>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</si>
  <si>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</si>
  <si>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</si>
  <si>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</si>
  <si>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</si>
  <si>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</si>
  <si>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</si>
  <si>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</si>
  <si>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</si>
  <si>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</si>
  <si>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</si>
  <si>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</si>
  <si>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</si>
  <si>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</si>
  <si>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</si>
  <si>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</si>
  <si>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</si>
  <si>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</si>
  <si>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</si>
  <si>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</si>
  <si>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</si>
  <si>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</si>
  <si>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</si>
  <si>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</si>
  <si>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</si>
  <si>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</si>
  <si>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</si>
  <si>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</si>
  <si>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</si>
  <si>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</si>
  <si>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</si>
  <si>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</si>
  <si>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</si>
  <si>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</si>
  <si>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</si>
  <si>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</si>
  <si>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</si>
  <si>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</si>
  <si>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</si>
  <si>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</si>
  <si>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</si>
  <si>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</si>
  <si>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</si>
  <si>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</si>
  <si>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</si>
  <si>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</si>
  <si>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</si>
  <si>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</si>
  <si>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</si>
  <si>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</si>
  <si>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</si>
  <si>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</si>
  <si>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</si>
  <si>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</si>
  <si>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</si>
  <si>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</si>
  <si>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</si>
  <si>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</si>
  <si>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</si>
  <si>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</si>
  <si>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</si>
  <si>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</si>
  <si>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</si>
  <si>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</si>
  <si>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</si>
  <si>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</si>
  <si>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</si>
  <si>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</si>
  <si>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</si>
  <si>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</si>
  <si>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</si>
  <si>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</si>
  <si>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</si>
  <si>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</si>
  <si>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</si>
  <si>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</si>
  <si>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</si>
  <si>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</si>
  <si>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</si>
  <si>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</si>
  <si>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</si>
  <si>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</si>
  <si>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</si>
  <si>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</si>
  <si>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</si>
  <si>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</si>
  <si>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</si>
  <si>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</si>
  <si>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</si>
  <si>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</si>
  <si>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</si>
  <si>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</si>
  <si>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</si>
  <si>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</si>
  <si>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</si>
  <si>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</si>
  <si>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</si>
  <si>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</si>
  <si>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</si>
  <si>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</si>
  <si>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</si>
  <si>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</si>
  <si>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</si>
  <si>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</si>
  <si>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</si>
  <si>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</si>
  <si>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</si>
  <si>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</si>
  <si>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</si>
  <si>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</si>
  <si>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</si>
  <si>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</si>
  <si>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</si>
  <si>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</si>
  <si>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</si>
  <si>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</si>
  <si>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</si>
  <si>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</si>
  <si>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</si>
  <si>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</si>
  <si>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</si>
  <si>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</si>
  <si>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</si>
  <si>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</si>
  <si>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</si>
  <si>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</si>
  <si>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</si>
  <si>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</si>
  <si>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</si>
  <si>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</si>
  <si>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</si>
  <si>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</si>
  <si>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</si>
  <si>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</si>
  <si>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</si>
  <si>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</si>
  <si>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</si>
  <si>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</si>
  <si>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</si>
  <si>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</si>
  <si>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</si>
  <si>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</si>
  <si>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</si>
  <si>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</si>
  <si>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</si>
  <si>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</si>
  <si>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</si>
  <si>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</si>
  <si>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</si>
  <si>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</si>
  <si>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</si>
  <si>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</si>
  <si>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</si>
  <si>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</si>
  <si>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</si>
  <si>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</si>
  <si>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</si>
  <si>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</si>
  <si>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</si>
  <si>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</si>
  <si>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</si>
  <si>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</si>
  <si>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</si>
  <si>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</si>
  <si>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</si>
  <si>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</si>
  <si>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</si>
  <si>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</si>
  <si>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</si>
  <si>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</si>
  <si>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</si>
  <si>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</si>
  <si>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</si>
  <si>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</si>
  <si>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</si>
  <si>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</si>
  <si>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</si>
  <si>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</si>
  <si>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</si>
  <si>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</si>
  <si>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</si>
  <si>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</si>
  <si>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</si>
  <si>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</si>
  <si>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</si>
  <si>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</si>
  <si>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</si>
  <si>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</si>
  <si>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</si>
  <si>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</si>
  <si>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</si>
  <si>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</si>
  <si>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</si>
  <si>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</si>
  <si>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</si>
  <si>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</si>
  <si>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</si>
  <si>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</si>
  <si>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</si>
  <si>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</si>
  <si>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</si>
  <si>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</si>
  <si>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</si>
  <si>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</si>
  <si>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</si>
  <si>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</si>
  <si>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</si>
  <si>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</si>
  <si>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</si>
  <si>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</si>
  <si>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</si>
  <si>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</si>
  <si>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</si>
  <si>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</si>
  <si>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</si>
  <si>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</si>
  <si>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</si>
  <si>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</si>
  <si>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</si>
  <si>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</si>
  <si>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</si>
  <si>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</si>
  <si>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</si>
  <si>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</si>
  <si>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</si>
  <si>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</si>
  <si>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</si>
  <si>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</si>
  <si>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</si>
  <si>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</si>
  <si>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</si>
  <si>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</si>
  <si>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</si>
  <si>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</si>
  <si>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</si>
  <si>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</si>
  <si>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</si>
  <si>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</si>
  <si>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</si>
  <si>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</si>
  <si>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</si>
  <si>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</si>
  <si>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</si>
  <si>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</si>
  <si>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</si>
  <si>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</si>
  <si>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</si>
  <si>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</si>
  <si>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</si>
  <si>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</si>
  <si>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</si>
  <si>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</si>
  <si>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</si>
  <si>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</si>
  <si>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</si>
  <si>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</si>
  <si>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</si>
  <si>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</si>
  <si>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</si>
  <si>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</si>
  <si>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</si>
  <si>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</si>
  <si>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</si>
  <si>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</si>
  <si>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</si>
  <si>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</si>
  <si>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</si>
  <si>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</si>
  <si>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</si>
  <si>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</si>
  <si>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</si>
  <si>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</si>
  <si>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</si>
  <si>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</si>
  <si>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</si>
  <si>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</si>
  <si>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</si>
  <si>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</si>
  <si>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</si>
  <si>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</si>
  <si>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</si>
  <si>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</si>
  <si>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</si>
  <si>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</si>
  <si>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</si>
  <si>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</si>
  <si>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</si>
  <si>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</si>
  <si>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</si>
  <si>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</si>
  <si>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</si>
  <si>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</si>
  <si>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</si>
  <si>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</si>
  <si>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</si>
  <si>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</si>
  <si>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</si>
  <si>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</si>
  <si>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</si>
  <si>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</si>
  <si>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</si>
  <si>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</si>
  <si>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</si>
  <si>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</si>
  <si>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</si>
  <si>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</si>
  <si>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</si>
  <si>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</si>
  <si>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</si>
  <si>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</si>
  <si>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</si>
  <si>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</si>
  <si>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</si>
  <si>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</si>
  <si>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</si>
  <si>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</si>
  <si>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</si>
  <si>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</si>
  <si>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</si>
  <si>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</si>
  <si>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</si>
  <si>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</si>
  <si>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</si>
  <si>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</si>
  <si>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</si>
  <si>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</si>
  <si>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</si>
  <si>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</si>
  <si>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</si>
  <si>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</si>
  <si>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</si>
  <si>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</si>
  <si>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</si>
  <si>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</si>
  <si>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</si>
  <si>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</si>
  <si>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</si>
  <si>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</si>
  <si>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</si>
  <si>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</si>
  <si>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</si>
  <si>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</si>
  <si>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</si>
  <si>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</si>
  <si>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</si>
  <si>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</si>
  <si>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</si>
  <si>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</si>
  <si>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</si>
  <si>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</si>
  <si>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</si>
  <si>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</si>
  <si>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</si>
  <si>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</si>
  <si>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</si>
  <si>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</si>
  <si>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</si>
  <si>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</si>
  <si>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</si>
  <si>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</si>
  <si>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</si>
  <si>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</si>
  <si>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</si>
  <si>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</si>
  <si>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</si>
  <si>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</si>
  <si>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</si>
  <si>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</si>
  <si>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</si>
  <si>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</si>
  <si>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</si>
  <si>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</si>
  <si>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</si>
  <si>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</si>
  <si>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</si>
  <si>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</si>
  <si>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</si>
  <si>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</si>
  <si>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</si>
  <si>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</si>
  <si>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</si>
  <si>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</si>
  <si>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</si>
  <si>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</si>
  <si>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</si>
  <si>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</si>
  <si>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</si>
  <si>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</si>
  <si>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</si>
  <si>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</si>
  <si>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</si>
  <si>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</si>
  <si>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</si>
  <si>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</si>
  <si>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</si>
  <si>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</si>
  <si>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</si>
  <si>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</si>
  <si>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</si>
  <si>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</si>
  <si>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</si>
  <si>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</si>
  <si>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</si>
  <si>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</si>
  <si>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</si>
  <si>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</si>
  <si>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</si>
  <si>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</si>
  <si>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</si>
  <si>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</si>
  <si>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</si>
  <si>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</si>
  <si>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</si>
  <si>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</si>
  <si>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</si>
  <si>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</si>
  <si>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</si>
  <si>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</si>
  <si>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</si>
  <si>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</si>
  <si>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</si>
  <si>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</si>
  <si>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</si>
  <si>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</si>
  <si>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</si>
  <si>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</si>
  <si>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</si>
  <si>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</si>
  <si>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</si>
  <si>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</si>
  <si>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</si>
  <si>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</si>
  <si>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</si>
  <si>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</si>
  <si>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</si>
  <si>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</si>
  <si>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</si>
  <si>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</si>
  <si>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</si>
  <si>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</si>
  <si>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</si>
  <si>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</si>
  <si>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</si>
  <si>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</si>
  <si>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</si>
  <si>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</si>
  <si>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</si>
  <si>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</si>
  <si>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</si>
  <si>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</si>
  <si>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</si>
  <si>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</si>
  <si>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</si>
  <si>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</si>
  <si>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</si>
  <si>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</si>
  <si>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</si>
  <si>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</si>
  <si>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</si>
  <si>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</si>
  <si>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</si>
  <si>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</si>
  <si>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</si>
  <si>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</si>
  <si>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</si>
  <si>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</si>
  <si>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</si>
  <si>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</si>
  <si>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</si>
  <si>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</si>
  <si>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</si>
  <si>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</si>
  <si>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</si>
  <si>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</si>
  <si>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</si>
  <si>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</si>
  <si>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</si>
  <si>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</si>
  <si>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</si>
  <si>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</si>
  <si>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</si>
  <si>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</si>
  <si>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</si>
  <si>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</si>
  <si>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</si>
  <si>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</si>
  <si>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</si>
  <si>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</si>
  <si>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</si>
  <si>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</si>
  <si>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</si>
  <si>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</si>
  <si>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</si>
  <si>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</si>
  <si>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</si>
  <si>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</si>
  <si>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</si>
  <si>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</si>
  <si>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</si>
  <si>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</si>
  <si>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</si>
  <si>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</si>
  <si>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</si>
  <si>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</si>
  <si>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</si>
  <si>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</si>
  <si>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</si>
  <si>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</si>
  <si>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</si>
  <si>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</si>
  <si>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</si>
  <si>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</si>
  <si>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</si>
  <si>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</si>
  <si>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</si>
  <si>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</si>
  <si>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</si>
  <si>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</si>
  <si>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</si>
  <si>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</si>
  <si>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</si>
  <si>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</si>
  <si>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</si>
  <si>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</si>
  <si>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</si>
  <si>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</si>
  <si>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</si>
  <si>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</si>
  <si>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</si>
  <si>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</si>
  <si>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</si>
  <si>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</si>
  <si>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</si>
  <si>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</si>
  <si>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</si>
  <si>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</si>
  <si>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</si>
  <si>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</si>
  <si>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</si>
  <si>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</si>
  <si>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</si>
  <si>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</si>
  <si>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</si>
  <si>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</si>
  <si>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</si>
  <si>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</si>
  <si>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</si>
  <si>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</si>
  <si>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</si>
  <si>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</si>
  <si>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</si>
  <si>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</si>
  <si>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</si>
  <si>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</si>
  <si>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</si>
  <si>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</si>
  <si>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</si>
  <si>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</si>
  <si>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</si>
  <si>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</si>
  <si>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</si>
  <si>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</si>
  <si>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</si>
  <si>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</si>
  <si>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</si>
  <si>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</si>
  <si>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</si>
  <si>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</si>
  <si>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</si>
  <si>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</si>
  <si>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</si>
  <si>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</si>
  <si>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</si>
  <si>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</si>
  <si>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</si>
  <si>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</si>
  <si>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</si>
  <si>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</si>
  <si>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</si>
  <si>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</si>
  <si>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</si>
  <si>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</si>
  <si>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</si>
  <si>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</si>
  <si>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</si>
  <si>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</si>
  <si>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</si>
  <si>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</si>
  <si>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</si>
  <si>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</si>
  <si>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</si>
  <si>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</si>
  <si>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</si>
  <si>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</si>
  <si>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</si>
  <si>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</si>
  <si>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</si>
  <si>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</si>
  <si>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</si>
  <si>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</si>
  <si>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</si>
  <si>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</si>
  <si>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</si>
  <si>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</si>
  <si>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</si>
  <si>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</si>
  <si>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</si>
  <si>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</si>
  <si>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</si>
  <si>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</si>
  <si>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</si>
  <si>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</si>
  <si>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</si>
  <si>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</si>
  <si>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</si>
  <si>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</si>
  <si>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</si>
  <si>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</si>
  <si>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</si>
  <si>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</si>
  <si>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</si>
  <si>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</si>
  <si>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</si>
  <si>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</si>
  <si>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</si>
  <si>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</si>
  <si>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</si>
  <si>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</si>
  <si>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</si>
  <si>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</si>
  <si>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</si>
  <si>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</si>
  <si>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</si>
  <si>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</si>
  <si>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</si>
  <si>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</si>
  <si>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</si>
  <si>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</si>
  <si>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</si>
  <si>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</si>
  <si>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</si>
  <si>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</si>
  <si>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</si>
  <si>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</si>
  <si>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</si>
  <si>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</si>
  <si>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</si>
  <si>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</si>
  <si>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</si>
  <si>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</si>
  <si>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</si>
  <si>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</si>
  <si>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</si>
  <si>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</si>
  <si>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</si>
  <si>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</si>
  <si>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</si>
  <si>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</si>
  <si>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</si>
  <si>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</si>
  <si>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</si>
  <si>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</si>
  <si>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</si>
  <si>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</si>
  <si>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</si>
  <si>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</si>
  <si>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</si>
  <si>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</si>
  <si>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</si>
  <si>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</si>
  <si>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</si>
  <si>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</si>
  <si>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</si>
  <si>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</si>
  <si>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</si>
  <si>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</si>
  <si>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</si>
  <si>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</si>
  <si>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</si>
  <si>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</si>
  <si>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</si>
  <si>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</si>
  <si>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</si>
  <si>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</si>
  <si>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</si>
  <si>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</si>
  <si>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</si>
  <si>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</si>
  <si>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</si>
  <si>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</si>
  <si>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</si>
  <si>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</si>
  <si>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</si>
  <si>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</si>
  <si>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</si>
  <si>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</si>
  <si>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</si>
  <si>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</si>
  <si>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</si>
  <si>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</si>
  <si>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</si>
  <si>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</si>
  <si>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</si>
  <si>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</si>
  <si>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</si>
  <si>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</si>
  <si>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</si>
  <si>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</si>
  <si>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</si>
  <si>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</si>
  <si>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</si>
  <si>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</si>
  <si>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</si>
  <si>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</si>
  <si>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</si>
  <si>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</si>
  <si>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</si>
  <si>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</si>
  <si>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</si>
  <si>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</si>
  <si>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</si>
  <si>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</si>
  <si>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</si>
  <si>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</si>
  <si>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</si>
  <si>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</si>
  <si>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</si>
  <si>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</si>
  <si>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</si>
  <si>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</si>
  <si>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</si>
  <si>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</si>
  <si>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</si>
  <si>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</si>
  <si>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</si>
  <si>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</si>
  <si>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</si>
  <si>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</si>
  <si>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</si>
  <si>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</si>
  <si>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</si>
  <si>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</si>
  <si>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</si>
  <si>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</si>
  <si>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</si>
  <si>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</si>
  <si>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</si>
  <si>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</si>
  <si>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</si>
  <si>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</si>
  <si>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</si>
  <si>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</si>
  <si>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</si>
  <si>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</si>
  <si>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</si>
  <si>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</si>
  <si>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</si>
  <si>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</si>
  <si>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</si>
  <si>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</si>
  <si>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</si>
  <si>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</si>
  <si>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</si>
  <si>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</si>
  <si>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</si>
  <si>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</si>
  <si>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</si>
  <si>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</si>
  <si>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</si>
  <si>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</si>
  <si>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</si>
  <si>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</si>
  <si>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</si>
  <si>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</si>
  <si>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</si>
  <si>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</si>
  <si>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</si>
  <si>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</si>
  <si>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</si>
  <si>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</si>
  <si>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</si>
  <si>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</si>
  <si>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</si>
  <si>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</si>
  <si>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</si>
  <si>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</si>
  <si>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</si>
  <si>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</si>
  <si>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</si>
  <si>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</si>
  <si>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</si>
  <si>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</si>
  <si>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</si>
  <si>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</si>
  <si>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</si>
  <si>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</si>
  <si>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</si>
  <si>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</si>
  <si>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</si>
  <si>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</si>
  <si>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</si>
  <si>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</si>
  <si>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</si>
  <si>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</si>
  <si>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</si>
  <si>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</si>
  <si>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</si>
  <si>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</si>
  <si>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</si>
  <si>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</si>
  <si>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</si>
  <si>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</si>
  <si>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</si>
  <si>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</si>
  <si>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</si>
  <si>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</si>
  <si>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</si>
  <si>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</si>
  <si>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</si>
  <si>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</si>
  <si>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</si>
  <si>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</si>
  <si>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</si>
  <si>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</si>
  <si>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</si>
  <si>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</si>
  <si>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</si>
  <si>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</si>
  <si>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</si>
  <si>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</si>
  <si>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</si>
  <si>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</si>
  <si>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</si>
  <si>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</si>
  <si>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</si>
  <si>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</si>
  <si>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</si>
  <si>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</si>
  <si>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</si>
  <si>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</si>
  <si>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</si>
  <si>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</si>
  <si>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</si>
  <si>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</si>
  <si>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</si>
  <si>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</si>
  <si>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</si>
  <si>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</si>
  <si>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</si>
  <si>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</si>
  <si>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</si>
  <si>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</si>
  <si>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</si>
  <si>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</si>
  <si>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</si>
  <si>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</si>
  <si>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</si>
  <si>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</si>
  <si>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</si>
  <si>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</si>
  <si>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</si>
  <si>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</si>
  <si>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</si>
  <si>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</si>
  <si>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</si>
  <si>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</si>
  <si>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</si>
  <si>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</si>
  <si>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</si>
  <si>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</si>
  <si>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</si>
  <si>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</si>
  <si>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</si>
  <si>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</si>
  <si>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</si>
  <si>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</si>
  <si>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</si>
  <si>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</si>
  <si>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</si>
  <si>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</si>
  <si>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</si>
  <si>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</si>
  <si>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</si>
  <si>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</si>
  <si>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</si>
  <si>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</si>
  <si>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</si>
  <si>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</si>
  <si>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</si>
  <si>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</si>
  <si>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</si>
  <si>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</si>
  <si>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</si>
  <si>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</si>
  <si>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</si>
  <si>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</si>
  <si>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</si>
  <si>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</si>
  <si>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</si>
  <si>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</si>
  <si>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</si>
  <si>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</si>
  <si>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</si>
  <si>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</si>
  <si>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</si>
  <si>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</si>
  <si>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</si>
  <si>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</si>
  <si>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</si>
  <si>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</si>
  <si>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</si>
  <si>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</si>
  <si>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</si>
  <si>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</si>
  <si>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</si>
  <si>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</si>
  <si>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</si>
  <si>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</si>
  <si>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</si>
  <si>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</si>
  <si>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</si>
  <si>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</si>
  <si>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</si>
  <si>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</si>
  <si>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</si>
  <si>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</si>
  <si>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</si>
  <si>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</si>
  <si>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</si>
  <si>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</si>
  <si>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</si>
  <si>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</si>
  <si>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</si>
  <si>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</si>
  <si>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</si>
  <si>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</si>
  <si>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</si>
  <si>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</si>
  <si>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</si>
  <si>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</si>
  <si>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</si>
  <si>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</si>
  <si>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</si>
  <si>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</si>
  <si>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</si>
  <si>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</si>
  <si>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</si>
  <si>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</si>
  <si>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</si>
  <si>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</si>
  <si>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</si>
  <si>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</si>
  <si>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</si>
  <si>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</si>
  <si>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</si>
  <si>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</si>
  <si>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</si>
  <si>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</si>
  <si>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</si>
  <si>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</si>
  <si>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</si>
  <si>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</si>
  <si>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</si>
  <si>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</si>
  <si>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</si>
  <si>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</si>
  <si>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</si>
  <si>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</si>
  <si>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</si>
  <si>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</si>
  <si>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</si>
  <si>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</si>
  <si>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</si>
  <si>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</si>
  <si>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</si>
  <si>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</si>
  <si>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</si>
  <si>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</si>
  <si>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</si>
  <si>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</si>
  <si>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</si>
  <si>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</si>
  <si>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</si>
  <si>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</si>
  <si>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</si>
  <si>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</si>
  <si>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</si>
  <si>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</si>
  <si>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</si>
  <si>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</si>
  <si>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</si>
  <si>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</si>
  <si>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</si>
  <si>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</si>
  <si>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</si>
  <si>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</si>
  <si>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</si>
  <si>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</si>
  <si>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</si>
  <si>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</si>
  <si>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</si>
  <si>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</si>
  <si>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</si>
  <si>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</si>
  <si>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</si>
  <si>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</si>
  <si>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</si>
  <si>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</si>
  <si>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</si>
  <si>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</si>
  <si>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</si>
  <si>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</si>
  <si>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</si>
  <si>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</si>
  <si>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</si>
  <si>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</si>
  <si>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</si>
  <si>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</si>
  <si>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</si>
  <si>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</si>
  <si>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</si>
  <si>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</si>
  <si>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</si>
  <si>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</si>
  <si>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</si>
  <si>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</si>
  <si>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</si>
  <si>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</si>
  <si>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</si>
  <si>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</si>
  <si>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</si>
  <si>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</si>
  <si>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</si>
  <si>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</si>
  <si>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</si>
  <si>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</si>
  <si>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</si>
  <si>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</si>
  <si>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</si>
  <si>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</si>
  <si>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</si>
  <si>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</si>
  <si>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</si>
  <si>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</si>
  <si>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</si>
  <si>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</si>
  <si>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</si>
  <si>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</si>
  <si>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</si>
  <si>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</si>
  <si>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</si>
  <si>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</si>
  <si>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</si>
  <si>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</si>
  <si>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</si>
  <si>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</si>
  <si>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</si>
  <si>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</si>
  <si>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</si>
  <si>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</si>
  <si>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</si>
  <si>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</si>
  <si>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</si>
  <si>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</si>
  <si>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</si>
  <si>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</si>
  <si>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</si>
  <si>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</si>
  <si>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</si>
  <si>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</si>
  <si>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</si>
  <si>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</si>
  <si>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</si>
  <si>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</si>
  <si>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</si>
  <si>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</si>
  <si>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</si>
  <si>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</si>
  <si>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</si>
  <si>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</si>
  <si>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</si>
  <si>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</si>
  <si>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</si>
  <si>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</si>
  <si>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</si>
  <si>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</si>
  <si>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</si>
  <si>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</si>
  <si>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</si>
  <si>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</si>
  <si>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</si>
  <si>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</si>
  <si>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</si>
  <si>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</si>
  <si>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</si>
  <si>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</si>
  <si>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</si>
  <si>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</si>
  <si>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</si>
  <si>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</si>
  <si>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</si>
  <si>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</si>
  <si>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</si>
  <si>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</si>
  <si>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</si>
  <si>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</si>
  <si>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</si>
  <si>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</si>
  <si>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</si>
  <si>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</si>
  <si>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</si>
  <si>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</si>
  <si>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</si>
  <si>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</si>
  <si>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</si>
  <si>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</si>
  <si>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</si>
  <si>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</si>
  <si>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</si>
  <si>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</si>
  <si>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</si>
  <si>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</si>
  <si>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</si>
  <si>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</si>
  <si>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</si>
  <si>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</si>
  <si>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</si>
  <si>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</si>
  <si>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</si>
  <si>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</si>
  <si>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</si>
  <si>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</si>
  <si>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</si>
  <si>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</si>
  <si>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</si>
  <si>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</si>
  <si>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</si>
  <si>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</si>
  <si>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</si>
  <si>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</si>
  <si>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</si>
  <si>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</si>
  <si>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</si>
  <si>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</si>
  <si>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</si>
  <si>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</si>
  <si>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</si>
  <si>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</si>
  <si>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</si>
  <si>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</si>
  <si>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</si>
  <si>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</si>
  <si>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</si>
  <si>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</si>
  <si>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</si>
  <si>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</si>
  <si>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</si>
  <si>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</si>
  <si>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</si>
  <si>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</si>
  <si>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</si>
  <si>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</si>
  <si>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</si>
  <si>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</si>
  <si>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</si>
  <si>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</si>
  <si>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</si>
  <si>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</si>
  <si>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</si>
  <si>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</si>
  <si>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</si>
  <si>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</si>
  <si>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</si>
  <si>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</si>
  <si>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</si>
  <si>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</si>
  <si>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</si>
  <si>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</si>
  <si>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</si>
  <si>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</si>
  <si>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</si>
  <si>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</si>
  <si>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</si>
  <si>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</si>
  <si>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</si>
  <si>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</si>
  <si>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</si>
  <si>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</si>
  <si>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</si>
  <si>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</si>
  <si>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</si>
  <si>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</si>
  <si>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</si>
  <si>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</si>
  <si>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</si>
  <si>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</si>
  <si>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</si>
  <si>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</si>
  <si>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</si>
  <si>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</si>
  <si>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</si>
  <si>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</si>
  <si>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</si>
  <si>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</si>
  <si>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</si>
  <si>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</si>
  <si>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</si>
  <si>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</si>
  <si>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</si>
  <si>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</si>
  <si>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</si>
  <si>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</si>
  <si>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</si>
  <si>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</si>
  <si>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</si>
  <si>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</si>
  <si>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</si>
  <si>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</si>
  <si>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</si>
  <si>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</si>
  <si>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</si>
  <si>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</si>
  <si>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</si>
  <si>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</si>
  <si>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</si>
  <si>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</si>
  <si>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</si>
  <si>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</si>
  <si>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</si>
  <si>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</si>
  <si>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</si>
  <si>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</si>
  <si>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</si>
  <si>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</si>
  <si>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</si>
  <si>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</si>
  <si>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</si>
  <si>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</si>
  <si>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</si>
  <si>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</si>
  <si>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</si>
  <si>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</si>
  <si>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</si>
  <si>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</si>
  <si>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</si>
  <si>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</si>
  <si>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</si>
  <si>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</si>
  <si>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</si>
  <si>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</si>
  <si>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</si>
  <si>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</si>
  <si>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</si>
  <si>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</si>
  <si>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</si>
  <si>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</si>
  <si>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</si>
  <si>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</si>
  <si>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</si>
  <si>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</si>
  <si>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</si>
  <si>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</si>
  <si>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</si>
  <si>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</si>
  <si>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</si>
  <si>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</si>
  <si>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</si>
  <si>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</si>
  <si>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</si>
  <si>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</si>
  <si>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</si>
  <si>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</si>
  <si>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</si>
  <si>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</si>
  <si>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</si>
  <si>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</si>
  <si>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</si>
  <si>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</si>
  <si>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</si>
  <si>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</si>
  <si>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</si>
  <si>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</si>
  <si>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</si>
  <si>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</si>
  <si>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</si>
  <si>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</si>
  <si>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</si>
  <si>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</si>
  <si>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</si>
  <si>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</si>
  <si>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</si>
  <si>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</si>
  <si>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</si>
  <si>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</si>
  <si>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</si>
  <si>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</si>
  <si>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</si>
  <si>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</si>
  <si>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</si>
  <si>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</si>
  <si>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</si>
  <si>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</si>
  <si>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</si>
  <si>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</si>
  <si>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</si>
  <si>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</si>
  <si>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</si>
  <si>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</si>
  <si>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</si>
  <si>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</si>
  <si>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</si>
  <si>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</si>
  <si>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</si>
  <si>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</si>
  <si>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</si>
  <si>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</si>
  <si>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</si>
  <si>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</si>
  <si>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</si>
  <si>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</si>
  <si>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</si>
  <si>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</si>
  <si>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</si>
  <si>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</si>
  <si>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</si>
  <si>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</si>
  <si>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</si>
  <si>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</si>
  <si>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</si>
  <si>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</si>
  <si>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</si>
  <si>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</si>
  <si>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</si>
  <si>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</si>
  <si>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</si>
  <si>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</si>
  <si>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</si>
  <si>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</si>
  <si>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</si>
  <si>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</si>
  <si>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</si>
  <si>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</si>
  <si>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</si>
  <si>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</si>
  <si>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</si>
  <si>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</si>
  <si>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</si>
  <si>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</si>
  <si>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</si>
  <si>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</si>
  <si>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</si>
  <si>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</si>
  <si>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</si>
  <si>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</si>
  <si>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</si>
  <si>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</si>
  <si>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</si>
  <si>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</si>
  <si>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</si>
  <si>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</si>
  <si>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</si>
  <si>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</si>
  <si>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</si>
  <si>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</si>
  <si>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</si>
  <si>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</si>
  <si>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</si>
  <si>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</si>
  <si>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</si>
  <si>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</si>
  <si>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</si>
  <si>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</si>
  <si>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</si>
  <si>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</si>
  <si>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</si>
  <si>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</si>
  <si>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</si>
  <si>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</si>
  <si>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</si>
  <si>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</si>
  <si>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</si>
  <si>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</si>
  <si>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</si>
  <si>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</si>
  <si>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</si>
  <si>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</si>
  <si>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</si>
  <si>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</si>
  <si>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</si>
  <si>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</si>
  <si>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</si>
  <si>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</si>
  <si>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</si>
  <si>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</si>
  <si>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</si>
  <si>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</si>
  <si>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</si>
  <si>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</si>
  <si>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</si>
  <si>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</si>
  <si>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</si>
  <si>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</si>
  <si>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</si>
  <si>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</si>
  <si>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</si>
  <si>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</si>
  <si>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</si>
  <si>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</si>
  <si>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</si>
  <si>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</si>
  <si>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</si>
  <si>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</si>
  <si>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</si>
  <si>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</si>
  <si>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</si>
  <si>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</si>
  <si>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</si>
  <si>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</si>
  <si>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</si>
  <si>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</si>
  <si>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</si>
  <si>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</si>
  <si>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</si>
  <si>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</si>
  <si>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</si>
  <si>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</si>
  <si>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</si>
  <si>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</si>
  <si>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</si>
  <si>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</si>
  <si>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</si>
  <si>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</si>
  <si>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</si>
  <si>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</si>
  <si>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</si>
  <si>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</si>
  <si>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</si>
  <si>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</si>
  <si>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</si>
  <si>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</si>
  <si>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</si>
  <si>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</si>
  <si>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</si>
  <si>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</si>
  <si>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</si>
  <si>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</si>
  <si>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</si>
  <si>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</si>
  <si>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</si>
  <si>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</si>
  <si>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</si>
  <si>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</si>
  <si>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</si>
  <si>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</si>
  <si>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</si>
  <si>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</si>
  <si>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</si>
  <si>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</si>
  <si>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</si>
  <si>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</si>
  <si>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</si>
  <si>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</si>
  <si>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</si>
  <si>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</si>
  <si>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</si>
  <si>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</si>
  <si>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</si>
  <si>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</si>
  <si>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</si>
  <si>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</si>
  <si>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</si>
  <si>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</si>
  <si>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</si>
  <si>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</si>
  <si>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</si>
  <si>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</si>
  <si>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</si>
  <si>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</si>
  <si>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</si>
  <si>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</si>
  <si>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</si>
  <si>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</si>
  <si>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</si>
  <si>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</si>
  <si>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</si>
  <si>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</si>
  <si>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</si>
  <si>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</si>
  <si>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</si>
  <si>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</si>
  <si>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</si>
  <si>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</si>
  <si>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</si>
  <si>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</si>
  <si>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</si>
  <si>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</si>
  <si>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</si>
  <si>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</si>
  <si>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</si>
  <si>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</si>
  <si>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</si>
  <si>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</si>
  <si>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</si>
  <si>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</si>
  <si>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</si>
  <si>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</si>
  <si>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</si>
  <si>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</si>
  <si>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</si>
  <si>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</si>
  <si>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</si>
  <si>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</si>
  <si>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</si>
  <si>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</si>
  <si>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</si>
  <si>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</si>
  <si>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</si>
  <si>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</si>
  <si>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</si>
  <si>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</si>
  <si>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</si>
  <si>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</si>
  <si>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</si>
  <si>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</si>
  <si>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</si>
  <si>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</si>
  <si>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</si>
  <si>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</si>
  <si>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</si>
  <si>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</si>
  <si>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</si>
  <si>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</si>
  <si>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</si>
  <si>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</si>
  <si>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</si>
  <si>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</si>
  <si>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</si>
  <si>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</si>
  <si>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</si>
  <si>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</si>
  <si>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</si>
  <si>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</si>
  <si>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</si>
  <si>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</si>
  <si>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</si>
  <si>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</si>
  <si>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</si>
  <si>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</si>
  <si>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</si>
  <si>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</si>
  <si>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</si>
  <si>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</si>
  <si>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</si>
  <si>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</si>
  <si>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</si>
  <si>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</si>
  <si>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</si>
  <si>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</si>
  <si>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</si>
  <si>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</si>
  <si>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</si>
  <si>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</si>
  <si>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</si>
  <si>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</si>
  <si>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</si>
  <si>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</si>
  <si>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</si>
  <si>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</si>
  <si>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</si>
  <si>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</si>
  <si>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</si>
  <si>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</si>
  <si>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</si>
  <si>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</si>
  <si>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</si>
  <si>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</si>
  <si>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</si>
  <si>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</si>
  <si>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</si>
  <si>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</si>
  <si>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</si>
  <si>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</si>
  <si>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</si>
  <si>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</si>
  <si>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</si>
  <si>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</si>
  <si>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</si>
  <si>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</si>
  <si>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</si>
  <si>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</si>
  <si>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</si>
  <si>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</si>
  <si>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</si>
  <si>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</si>
  <si>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</si>
  <si>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</si>
  <si>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</si>
  <si>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</si>
  <si>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</si>
  <si>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</si>
  <si>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</si>
  <si>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</si>
  <si>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</si>
  <si>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</si>
  <si>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</si>
  <si>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</si>
  <si>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</si>
  <si>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</si>
  <si>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</si>
  <si>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</si>
  <si>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</si>
  <si>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</si>
  <si>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</si>
  <si>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</si>
  <si>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</si>
  <si>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</si>
  <si>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</si>
  <si>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</si>
  <si>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</si>
  <si>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</si>
  <si>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</si>
  <si>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</si>
  <si>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</si>
  <si>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</si>
  <si>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</si>
  <si>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</si>
  <si>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</si>
  <si>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</si>
  <si>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</si>
  <si>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</si>
  <si>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</si>
  <si>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</si>
  <si>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</si>
  <si>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</si>
  <si>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</si>
  <si>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</si>
  <si>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</si>
  <si>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</si>
  <si>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</si>
  <si>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</si>
  <si>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</si>
  <si>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</si>
  <si>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</si>
  <si>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</si>
  <si>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</si>
  <si>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</si>
  <si>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</si>
  <si>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</si>
  <si>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</si>
  <si>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</si>
  <si>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</si>
  <si>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</si>
  <si>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</si>
  <si>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</si>
  <si>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</si>
  <si>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</si>
  <si>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</si>
  <si>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</si>
  <si>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</si>
  <si>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</si>
  <si>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</si>
  <si>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</si>
  <si>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</si>
  <si>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</si>
  <si>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</si>
  <si>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</si>
  <si>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</si>
  <si>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</si>
  <si>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</si>
  <si>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</si>
  <si>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</si>
  <si>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</si>
  <si>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</si>
  <si>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</si>
  <si>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</si>
  <si>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</si>
  <si>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</si>
  <si>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</si>
  <si>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</si>
  <si>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</si>
  <si>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</si>
  <si>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</si>
  <si>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</si>
  <si>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</si>
  <si>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</si>
  <si>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</si>
  <si>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</si>
  <si>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</si>
  <si>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</si>
  <si>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</si>
  <si>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</si>
  <si>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</si>
  <si>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</si>
  <si>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</si>
  <si>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</si>
  <si>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</si>
  <si>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</si>
  <si>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</si>
  <si>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</si>
  <si>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</si>
  <si>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</si>
  <si>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</si>
  <si>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</si>
  <si>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</si>
  <si>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</si>
  <si>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</si>
  <si>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</si>
  <si>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</si>
  <si>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</si>
  <si>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</si>
  <si>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</si>
  <si>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</si>
  <si>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</si>
  <si>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</si>
  <si>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</si>
  <si>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</si>
  <si>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</si>
  <si>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</si>
  <si>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</si>
  <si>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</si>
  <si>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</si>
  <si>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</si>
  <si>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</si>
  <si>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</si>
  <si>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</si>
  <si>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</si>
  <si>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</si>
  <si>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</si>
  <si>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</si>
  <si>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</si>
  <si>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</si>
  <si>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</si>
  <si>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</si>
  <si>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</si>
  <si>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</si>
  <si>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</si>
  <si>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</si>
  <si>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</si>
  <si>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</si>
  <si>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</si>
  <si>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</si>
  <si>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</si>
  <si>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</si>
  <si>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</si>
  <si>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</si>
  <si>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</si>
  <si>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</si>
  <si>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</si>
  <si>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</si>
  <si>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</si>
  <si>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</si>
  <si>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</si>
  <si>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</si>
  <si>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</si>
  <si>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</si>
  <si>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</si>
  <si>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</si>
  <si>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</si>
  <si>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</si>
  <si>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</si>
  <si>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</si>
  <si>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</si>
  <si>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</si>
  <si>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</si>
  <si>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</si>
  <si>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</si>
  <si>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</si>
  <si>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</si>
  <si>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</si>
  <si>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</si>
  <si>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</si>
  <si>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</si>
  <si>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</si>
  <si>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</si>
  <si>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</si>
  <si>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</si>
  <si>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</si>
  <si>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</si>
  <si>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</si>
  <si>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</si>
  <si>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</si>
  <si>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</si>
  <si>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</si>
  <si>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</si>
  <si>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</si>
  <si>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</si>
  <si>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</si>
  <si>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</si>
  <si>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</si>
  <si>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</si>
  <si>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</si>
  <si>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</si>
  <si>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</si>
  <si>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</si>
  <si>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</si>
  <si>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</si>
  <si>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</si>
  <si>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</si>
  <si>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</si>
  <si>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</si>
  <si>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</si>
  <si>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</si>
  <si>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</si>
  <si>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</si>
  <si>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</si>
  <si>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</si>
  <si>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</si>
  <si>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</si>
  <si>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</si>
  <si>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</si>
  <si>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</si>
  <si>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</si>
  <si>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</si>
  <si>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</si>
  <si>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</si>
  <si>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</si>
  <si>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</si>
  <si>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</si>
  <si>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</si>
  <si>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</si>
  <si>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</si>
  <si>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</si>
  <si>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</si>
  <si>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</si>
  <si>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</si>
  <si>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</si>
  <si>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</si>
  <si>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</si>
  <si>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</si>
  <si>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</si>
  <si>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</si>
  <si>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</si>
  <si>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</si>
  <si>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</si>
  <si>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</si>
  <si>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</si>
  <si>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</si>
  <si>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</si>
  <si>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</si>
  <si>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</si>
  <si>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</si>
  <si>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</si>
  <si>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</si>
  <si>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</si>
  <si>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</si>
  <si>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</si>
  <si>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</si>
  <si>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</si>
  <si>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</si>
  <si>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</si>
  <si>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</si>
  <si>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</si>
  <si>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</si>
  <si>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</si>
  <si>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</si>
  <si>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</si>
  <si>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</si>
  <si>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</si>
  <si>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</si>
  <si>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</si>
  <si>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</si>
  <si>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</si>
  <si>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</si>
  <si>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</si>
  <si>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</si>
  <si>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</si>
  <si>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</si>
  <si>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</si>
  <si>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</si>
  <si>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</si>
  <si>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</si>
  <si>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</si>
  <si>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</si>
  <si>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</si>
  <si>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</si>
  <si>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</si>
  <si>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</si>
  <si>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</si>
  <si>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</si>
  <si>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</si>
  <si>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</si>
  <si>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</si>
  <si>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</si>
  <si>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</si>
  <si>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</si>
  <si>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</si>
  <si>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</si>
  <si>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</si>
  <si>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</si>
  <si>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</si>
  <si>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</si>
  <si>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</si>
  <si>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</si>
  <si>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</si>
  <si>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</si>
  <si>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</si>
  <si>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</si>
  <si>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</si>
  <si>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</si>
  <si>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</si>
  <si>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</si>
  <si>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</si>
  <si>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</si>
  <si>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</si>
  <si>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</si>
  <si>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</si>
  <si>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</si>
  <si>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</si>
  <si>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</si>
  <si>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</si>
  <si>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</si>
  <si>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</si>
  <si>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</si>
  <si>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</si>
  <si>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</si>
  <si>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</si>
  <si>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</si>
  <si>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</si>
  <si>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</si>
  <si>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</si>
  <si>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</si>
  <si>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</si>
  <si>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</si>
  <si>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</si>
  <si>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</si>
  <si>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</si>
  <si>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</si>
  <si>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</si>
  <si>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</si>
  <si>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</si>
  <si>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</si>
  <si>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</si>
  <si>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</si>
  <si>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</si>
  <si>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</si>
  <si>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</si>
  <si>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</si>
  <si>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</si>
  <si>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</si>
  <si>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</si>
  <si>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</si>
  <si>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</si>
  <si>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</si>
  <si>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</si>
  <si>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</si>
  <si>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</si>
  <si>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</si>
  <si>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</si>
  <si>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</si>
  <si>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</si>
  <si>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</si>
  <si>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</si>
  <si>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</si>
  <si>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</si>
  <si>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</si>
  <si>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</si>
  <si>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</si>
  <si>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</si>
  <si>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</si>
  <si>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</si>
  <si>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</si>
  <si>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</si>
  <si>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</si>
  <si>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</si>
  <si>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</si>
  <si>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</si>
  <si>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</si>
  <si>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</si>
  <si>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</si>
  <si>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</si>
  <si>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</si>
  <si>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</si>
  <si>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</si>
  <si>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</si>
  <si>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</si>
  <si>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</si>
  <si>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</si>
  <si>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</si>
  <si>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</si>
  <si>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</si>
  <si>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</si>
  <si>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</si>
  <si>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</si>
  <si>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</si>
  <si>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</si>
  <si>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</si>
  <si>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</si>
  <si>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</si>
  <si>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</si>
  <si>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</si>
  <si>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</si>
  <si>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</si>
  <si>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</si>
  <si>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</si>
  <si>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</si>
  <si>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</si>
  <si>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</si>
  <si>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</si>
  <si>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</si>
  <si>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</si>
  <si>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</si>
  <si>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</si>
  <si>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</si>
  <si>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</si>
  <si>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</si>
  <si>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</si>
  <si>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</si>
  <si>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</si>
  <si>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</si>
  <si>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</si>
  <si>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</si>
  <si>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</si>
  <si>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</si>
  <si>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</si>
  <si>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</si>
  <si>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</si>
  <si>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</si>
  <si>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</si>
  <si>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</si>
  <si>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</si>
  <si>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</si>
  <si>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</si>
  <si>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</si>
  <si>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</si>
  <si>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</si>
  <si>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</si>
  <si>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</si>
  <si>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</si>
  <si>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</si>
  <si>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</si>
  <si>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</si>
  <si>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</si>
  <si>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</si>
  <si>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</si>
  <si>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</si>
  <si>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</si>
  <si>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</si>
  <si>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</si>
  <si>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</si>
  <si>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</si>
  <si>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</si>
  <si>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</si>
  <si>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</si>
  <si>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</si>
  <si>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</si>
  <si>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</si>
  <si>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</si>
  <si>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</si>
  <si>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</si>
  <si>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</si>
  <si>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</si>
  <si>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</si>
  <si>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</si>
  <si>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</si>
  <si>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</si>
  <si>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</si>
  <si>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</si>
  <si>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</si>
  <si>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</si>
  <si>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</si>
  <si>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</si>
  <si>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</si>
  <si>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</si>
  <si>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</si>
  <si>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</si>
  <si>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</si>
  <si>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</si>
  <si>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</si>
  <si>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</si>
  <si>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</si>
  <si>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</si>
  <si>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</si>
  <si>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</si>
  <si>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</si>
  <si>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</si>
  <si>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</si>
  <si>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</si>
  <si>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</si>
  <si>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</si>
  <si>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</si>
  <si>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</si>
  <si>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</si>
  <si>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</si>
  <si>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</si>
  <si>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</si>
  <si>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</si>
  <si>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</si>
  <si>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</si>
  <si>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</si>
  <si>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</si>
  <si>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</si>
  <si>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</si>
  <si>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</si>
  <si>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</si>
  <si>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</si>
  <si>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</si>
  <si>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</si>
  <si>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</si>
  <si>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</si>
  <si>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</si>
  <si>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</si>
  <si>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</si>
  <si>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</si>
  <si>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</si>
  <si>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</si>
  <si>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</si>
  <si>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</si>
  <si>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</si>
  <si>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</si>
  <si>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</si>
  <si>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</si>
  <si>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</si>
  <si>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</si>
  <si>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</si>
  <si>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</si>
  <si>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</si>
  <si>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</si>
  <si>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</si>
  <si>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</si>
  <si>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</si>
  <si>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</si>
  <si>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</si>
  <si>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</si>
  <si>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</si>
  <si>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</si>
  <si>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</si>
  <si>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</si>
  <si>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</si>
  <si>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</si>
  <si>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</si>
  <si>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</si>
  <si>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</si>
  <si>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</si>
  <si>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</si>
  <si>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</si>
  <si>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</si>
  <si>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</si>
  <si>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</si>
  <si>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</si>
  <si>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</si>
  <si>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</si>
  <si>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</si>
  <si>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</si>
  <si>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</si>
  <si>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</si>
  <si>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</si>
  <si>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</si>
  <si>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</si>
  <si>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</si>
  <si>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</si>
  <si>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</si>
  <si>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</si>
  <si>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</si>
  <si>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</si>
  <si>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</si>
  <si>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</si>
  <si>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</si>
  <si>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</si>
  <si>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</si>
  <si>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</si>
  <si>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</si>
  <si>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</si>
  <si>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</si>
  <si>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</si>
  <si>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</si>
  <si>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</si>
  <si>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</si>
  <si>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</si>
  <si>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</si>
  <si>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</si>
  <si>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</si>
  <si>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</si>
  <si>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</si>
  <si>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</si>
  <si>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</si>
  <si>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</si>
  <si>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</si>
  <si>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</si>
  <si>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</si>
  <si>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</si>
  <si>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</si>
  <si>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</si>
  <si>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</si>
  <si>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</si>
  <si>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</si>
  <si>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</si>
  <si>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</si>
  <si>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</si>
  <si>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</si>
  <si>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</si>
  <si>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</si>
  <si>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</si>
  <si>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</si>
  <si>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</si>
  <si>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</si>
  <si>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</si>
  <si>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</si>
  <si>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</si>
  <si>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</si>
  <si>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</si>
  <si>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</si>
  <si>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</si>
  <si>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</si>
  <si>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</si>
  <si>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</si>
  <si>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</si>
  <si>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</si>
  <si>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</si>
  <si>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</si>
  <si>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</si>
  <si>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</si>
  <si>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</si>
  <si>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</si>
  <si>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</si>
  <si>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</si>
  <si>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</si>
  <si>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</si>
  <si>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</si>
  <si>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</si>
  <si>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</si>
  <si>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</si>
  <si>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</si>
  <si>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</si>
  <si>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</si>
  <si>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</si>
  <si>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</si>
  <si>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</si>
  <si>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</si>
  <si>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</si>
  <si>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</si>
  <si>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</si>
  <si>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</si>
  <si>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</si>
  <si>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</si>
  <si>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</si>
  <si>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</si>
  <si>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</si>
  <si>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</si>
  <si>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</si>
  <si>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</si>
  <si>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</si>
  <si>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</si>
  <si>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</si>
  <si>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</si>
  <si>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</si>
  <si>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</si>
  <si>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</si>
  <si>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</si>
  <si>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</si>
  <si>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</si>
  <si>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</si>
  <si>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</si>
  <si>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</si>
  <si>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</si>
  <si>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</si>
  <si>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</si>
  <si>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</si>
  <si>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</si>
  <si>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</si>
  <si>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</si>
  <si>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</si>
  <si>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</si>
  <si>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</si>
  <si>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</si>
  <si>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</si>
  <si>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</si>
  <si>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</si>
  <si>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</si>
  <si>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</si>
  <si>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</si>
  <si>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</si>
  <si>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</si>
  <si>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</si>
  <si>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</si>
  <si>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</si>
  <si>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</si>
  <si>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</si>
  <si>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</si>
  <si>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</si>
  <si>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</si>
  <si>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</si>
  <si>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</si>
  <si>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</si>
  <si>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</si>
  <si>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</si>
  <si>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</si>
  <si>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</si>
  <si>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</si>
  <si>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</si>
  <si>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</si>
  <si>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</si>
  <si>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</si>
  <si>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</si>
  <si>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</si>
  <si>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</si>
  <si>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</si>
  <si>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</si>
  <si>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</si>
  <si>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</si>
  <si>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</si>
  <si>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</si>
  <si>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</si>
  <si>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</si>
  <si>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</si>
  <si>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</si>
  <si>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</si>
  <si>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</si>
  <si>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</si>
  <si>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</si>
  <si>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</si>
  <si>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</si>
  <si>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</si>
  <si>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</si>
  <si>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</si>
  <si>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</si>
  <si>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</si>
  <si>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</si>
  <si>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</si>
  <si>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</si>
  <si>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</si>
  <si>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</si>
  <si>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</si>
  <si>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</si>
  <si>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</si>
  <si>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</si>
  <si>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</si>
  <si>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</si>
  <si>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</si>
  <si>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</si>
  <si>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</si>
  <si>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</si>
  <si>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</si>
  <si>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</si>
  <si>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</si>
  <si>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</si>
  <si>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</si>
  <si>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</si>
  <si>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</si>
  <si>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</si>
  <si>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</si>
  <si>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</si>
  <si>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</si>
  <si>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</si>
  <si>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</si>
  <si>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</si>
  <si>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</si>
  <si>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</si>
  <si>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</si>
  <si>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</si>
  <si>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</si>
  <si>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</si>
  <si>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</si>
  <si>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</si>
  <si>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</si>
  <si>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</si>
  <si>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</si>
  <si>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</si>
  <si>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</si>
  <si>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</si>
  <si>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</si>
  <si>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</si>
  <si>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</si>
  <si>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</si>
  <si>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</si>
  <si>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</si>
  <si>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</si>
  <si>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</si>
  <si>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</si>
  <si>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</si>
  <si>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</si>
  <si>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</si>
  <si>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</si>
  <si>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</si>
  <si>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</si>
  <si>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</si>
  <si>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</si>
  <si>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</si>
  <si>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</si>
  <si>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</si>
  <si>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</si>
  <si>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</si>
  <si>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</si>
  <si>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</si>
  <si>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</si>
  <si>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</si>
  <si>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</si>
  <si>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</si>
  <si>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</si>
  <si>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</si>
  <si>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</si>
  <si>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</si>
  <si>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</si>
  <si>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</si>
  <si>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</si>
  <si>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</si>
  <si>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</si>
  <si>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</si>
  <si>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</si>
  <si>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</si>
  <si>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</si>
  <si>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</si>
  <si>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</si>
  <si>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</si>
  <si>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</si>
  <si>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</si>
  <si>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</si>
  <si>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</si>
  <si>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</si>
  <si>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</si>
  <si>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</si>
  <si>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</si>
  <si>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</si>
  <si>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</si>
  <si>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</si>
  <si>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</si>
  <si>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</si>
  <si>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</si>
  <si>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</si>
  <si>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</si>
  <si>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</si>
  <si>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</si>
  <si>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</si>
  <si>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</si>
  <si>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</si>
  <si>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</si>
  <si>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</si>
  <si>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</si>
  <si>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</si>
  <si>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</si>
  <si>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</si>
  <si>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</si>
  <si>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</si>
  <si>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</si>
  <si>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</si>
  <si>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</si>
  <si>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</si>
  <si>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</si>
  <si>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</si>
  <si>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</si>
  <si>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</si>
  <si>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</si>
  <si>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</si>
  <si>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</si>
  <si>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</si>
  <si>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</si>
  <si>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</si>
  <si>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</si>
  <si>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</si>
  <si>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</si>
  <si>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</si>
  <si>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</si>
  <si>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</si>
  <si>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</si>
  <si>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</si>
  <si>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</si>
  <si>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</si>
  <si>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</si>
  <si>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</si>
  <si>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</si>
  <si>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</si>
  <si>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</si>
  <si>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</si>
  <si>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</si>
  <si>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</si>
  <si>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</si>
  <si>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</si>
  <si>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</si>
  <si>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</si>
  <si>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</si>
  <si>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</si>
  <si>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</si>
  <si>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</si>
  <si>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</si>
  <si>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</si>
  <si>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</si>
  <si>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</si>
  <si>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</si>
  <si>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</si>
  <si>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</si>
  <si>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</si>
  <si>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</si>
  <si>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</si>
  <si>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</si>
  <si>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</si>
  <si>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</si>
  <si>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</si>
  <si>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</si>
  <si>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</si>
  <si>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</si>
  <si>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</si>
  <si>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</si>
  <si>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</si>
  <si>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</si>
  <si>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</si>
  <si>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</si>
  <si>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</si>
  <si>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</si>
  <si>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</si>
  <si>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</si>
  <si>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</si>
  <si>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</si>
  <si>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</si>
  <si>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</si>
  <si>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</si>
  <si>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</si>
  <si>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</si>
  <si>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</si>
  <si>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</si>
  <si>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</si>
  <si>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</si>
  <si>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</si>
  <si>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</si>
  <si>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</si>
  <si>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</si>
  <si>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</si>
  <si>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</si>
  <si>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</si>
  <si>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</si>
  <si>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</si>
  <si>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</si>
  <si>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</si>
  <si>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</si>
  <si>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</si>
  <si>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</si>
  <si>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</si>
  <si>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</si>
  <si>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</si>
  <si>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</si>
  <si>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</si>
  <si>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</si>
  <si>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</si>
  <si>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</si>
  <si>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</si>
  <si>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</si>
  <si>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</si>
  <si>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</si>
  <si>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</si>
  <si>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</si>
  <si>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</si>
  <si>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</si>
  <si>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</si>
  <si>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</si>
  <si>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</si>
  <si>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</si>
  <si>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</si>
  <si>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</si>
  <si>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</si>
  <si>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</si>
  <si>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</si>
  <si>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</si>
  <si>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</si>
  <si>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</si>
  <si>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</si>
  <si>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</si>
  <si>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</si>
  <si>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</si>
  <si>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</si>
  <si>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</si>
  <si>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</si>
  <si>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</si>
  <si>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</si>
  <si>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</si>
  <si>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</si>
  <si>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</si>
  <si>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</si>
  <si>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</si>
  <si>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</si>
  <si>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</si>
  <si>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</si>
  <si>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</si>
  <si>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</si>
  <si>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</si>
  <si>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</si>
  <si>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</si>
  <si>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</si>
  <si>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</si>
  <si>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</si>
  <si>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</si>
  <si>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</si>
  <si>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</si>
  <si>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</si>
  <si>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</si>
  <si>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</si>
  <si>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</si>
  <si>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</si>
  <si>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</si>
  <si>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</si>
  <si>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</si>
  <si>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</si>
  <si>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</si>
  <si>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</si>
  <si>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</si>
  <si>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</si>
  <si>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</si>
  <si>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</si>
  <si>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</si>
  <si>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</si>
  <si>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</si>
  <si>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</si>
  <si>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</si>
  <si>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</si>
  <si>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</si>
  <si>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</si>
  <si>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</si>
  <si>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</si>
  <si>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</si>
  <si>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</si>
  <si>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</si>
  <si>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</si>
  <si>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</si>
  <si>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</si>
  <si>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</si>
  <si>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</si>
  <si>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</si>
  <si>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</si>
  <si>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</si>
  <si>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</si>
  <si>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</si>
  <si>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</si>
  <si>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</si>
  <si>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</si>
  <si>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</si>
  <si>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</si>
  <si>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</si>
  <si>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</si>
  <si>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</si>
  <si>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</si>
  <si>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</si>
  <si>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</si>
  <si>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</si>
  <si>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</si>
  <si>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</si>
  <si>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</si>
  <si>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</si>
  <si>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</si>
  <si>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</si>
  <si>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</si>
  <si>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</si>
  <si>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</si>
  <si>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</si>
  <si>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</si>
  <si>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</si>
  <si>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</si>
  <si>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</si>
  <si>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</si>
  <si>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</si>
  <si>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</si>
  <si>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</si>
  <si>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</si>
  <si>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</si>
  <si>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</si>
  <si>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</si>
  <si>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</si>
  <si>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</si>
  <si>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</si>
  <si>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</si>
  <si>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</si>
  <si>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</si>
  <si>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</si>
  <si>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</si>
  <si>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</si>
  <si>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</si>
  <si>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</si>
  <si>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</si>
  <si>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</si>
  <si>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</si>
  <si>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</si>
  <si>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</si>
  <si>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</si>
  <si>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</si>
  <si>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</si>
  <si>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</si>
  <si>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</si>
  <si>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</si>
  <si>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</si>
  <si>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</si>
  <si>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</si>
  <si>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</si>
  <si>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</si>
  <si>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</si>
  <si>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</si>
  <si>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</si>
  <si>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</si>
  <si>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</si>
  <si>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</si>
  <si>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</si>
  <si>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</si>
  <si>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</si>
  <si>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</si>
  <si>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</si>
  <si>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</si>
  <si>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</si>
  <si>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</si>
  <si>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</si>
  <si>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</si>
  <si>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</si>
  <si>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</si>
  <si>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</si>
  <si>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</si>
  <si>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</si>
  <si>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</si>
  <si>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</si>
  <si>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</si>
  <si>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</si>
  <si>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</si>
  <si>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</si>
  <si>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</si>
  <si>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</si>
  <si>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</si>
  <si>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</si>
  <si>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</si>
  <si>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</si>
  <si>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</si>
  <si>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</si>
  <si>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</si>
  <si>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</si>
  <si>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</si>
  <si>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</si>
  <si>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</si>
  <si>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</si>
  <si>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</si>
  <si>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</si>
  <si>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</si>
  <si>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</si>
  <si>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</si>
  <si>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</si>
  <si>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</si>
  <si>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</si>
  <si>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</si>
  <si>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</si>
  <si>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</si>
  <si>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</si>
  <si>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</si>
  <si>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</si>
  <si>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</si>
  <si>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</si>
  <si>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</si>
  <si>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</si>
  <si>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</si>
  <si>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</si>
  <si>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</si>
  <si>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</si>
  <si>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</si>
  <si>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</si>
  <si>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</si>
  <si>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</si>
  <si>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</si>
  <si>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</si>
  <si>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</si>
  <si>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</si>
  <si>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</si>
  <si>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</si>
  <si>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</si>
  <si>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</si>
  <si>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</si>
  <si>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</si>
  <si>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</si>
  <si>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</si>
  <si>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</si>
  <si>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</si>
  <si>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</si>
  <si>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</si>
  <si>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</si>
  <si>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</si>
  <si>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</si>
  <si>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</si>
  <si>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</si>
  <si>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</si>
  <si>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</si>
  <si>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</si>
  <si>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</si>
  <si>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</si>
  <si>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</si>
  <si>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</si>
  <si>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</si>
  <si>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</si>
  <si>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</si>
  <si>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</si>
  <si>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</si>
  <si>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</si>
  <si>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</si>
  <si>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</si>
  <si>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</si>
  <si>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</si>
  <si>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</si>
  <si>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</si>
  <si>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</si>
  <si>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</si>
  <si>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</si>
  <si>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</si>
  <si>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</si>
  <si>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</si>
  <si>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</si>
  <si>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</si>
  <si>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</si>
  <si>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</si>
  <si>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</si>
  <si>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</si>
  <si>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</si>
  <si>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</si>
  <si>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</si>
  <si>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</si>
  <si>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</si>
  <si>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</si>
  <si>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</si>
  <si>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</si>
  <si>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</si>
  <si>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</si>
  <si>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</si>
  <si>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</si>
  <si>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</si>
  <si>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</si>
  <si>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</si>
  <si>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</si>
  <si>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</si>
  <si>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</si>
  <si>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</si>
  <si>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</si>
  <si>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</si>
  <si>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</si>
  <si>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</si>
  <si>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</si>
  <si>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</si>
  <si>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</si>
  <si>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</si>
  <si>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</si>
  <si>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</si>
  <si>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</si>
  <si>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</si>
  <si>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</si>
  <si>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</si>
  <si>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</si>
  <si>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</si>
  <si>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</si>
  <si>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</si>
  <si>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</si>
  <si>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</si>
  <si>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</si>
  <si>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</si>
  <si>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</si>
  <si>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</si>
  <si>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</si>
  <si>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</si>
  <si>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</si>
  <si>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</si>
  <si>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</si>
  <si>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</si>
  <si>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</si>
  <si>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</si>
  <si>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</si>
  <si>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</si>
  <si>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</si>
  <si>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</si>
  <si>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</si>
  <si>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</si>
  <si>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</si>
  <si>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</si>
  <si>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</si>
  <si>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</si>
  <si>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</si>
  <si>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</si>
  <si>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</si>
  <si>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</si>
  <si>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</si>
  <si>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</si>
  <si>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</si>
  <si>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</si>
  <si>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</si>
  <si>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</si>
  <si>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</si>
  <si>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</si>
  <si>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</si>
  <si>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</si>
  <si>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</si>
  <si>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</si>
  <si>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</si>
  <si>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</si>
  <si>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</si>
  <si>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</si>
  <si>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</si>
  <si>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</si>
  <si>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</si>
  <si>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</si>
  <si>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</si>
  <si>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</si>
  <si>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</si>
  <si>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</si>
  <si>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</si>
  <si>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</si>
  <si>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</si>
  <si>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</si>
  <si>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</si>
  <si>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</si>
  <si>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</si>
  <si>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</si>
  <si>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</si>
  <si>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</si>
  <si>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</si>
  <si>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</si>
  <si>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</si>
  <si>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</si>
  <si>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</si>
  <si>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</si>
  <si>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</si>
  <si>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</si>
  <si>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</si>
  <si>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</si>
  <si>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</si>
  <si>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</si>
  <si>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</si>
  <si>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</si>
  <si>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</si>
  <si>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</si>
  <si>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</si>
  <si>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</si>
  <si>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</si>
  <si>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</si>
  <si>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</si>
  <si>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</si>
  <si>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</si>
  <si>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</si>
  <si>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</si>
  <si>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</si>
  <si>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</si>
  <si>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</si>
  <si>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</si>
  <si>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</si>
  <si>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</si>
  <si>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</si>
  <si>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</si>
  <si>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</si>
  <si>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</si>
  <si>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</si>
  <si>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</si>
  <si>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</si>
  <si>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</si>
  <si>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</si>
  <si>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</si>
  <si>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</si>
  <si>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</si>
  <si>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</si>
  <si>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</si>
  <si>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</si>
  <si>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</si>
  <si>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</si>
  <si>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</si>
  <si>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</si>
  <si>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</si>
  <si>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</si>
  <si>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</si>
  <si>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</si>
  <si>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</si>
  <si>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</si>
  <si>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</si>
  <si>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</si>
  <si>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</si>
  <si>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</si>
  <si>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</si>
  <si>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</si>
  <si>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</si>
  <si>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</si>
  <si>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</si>
  <si>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</si>
  <si>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</si>
  <si>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</si>
  <si>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</si>
  <si>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</si>
  <si>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</si>
  <si>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</si>
  <si>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</si>
  <si>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</si>
  <si>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</si>
  <si>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</si>
  <si>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</si>
  <si>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</si>
  <si>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</si>
  <si>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</si>
  <si>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</si>
  <si>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</si>
  <si>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</si>
  <si>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</si>
  <si>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</si>
  <si>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</si>
  <si>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</si>
  <si>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</si>
  <si>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</si>
  <si>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</si>
  <si>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</si>
  <si>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</si>
  <si>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</si>
  <si>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</si>
  <si>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</si>
  <si>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</si>
  <si>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</si>
  <si>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</si>
  <si>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</si>
  <si>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</si>
  <si>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</si>
  <si>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</si>
  <si>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</si>
  <si>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</si>
  <si>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</si>
  <si>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</si>
  <si>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</si>
  <si>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</si>
  <si>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</si>
  <si>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</si>
  <si>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</si>
  <si>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</si>
  <si>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</si>
  <si>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</si>
  <si>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</si>
  <si>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</si>
  <si>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</si>
  <si>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</si>
  <si>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</si>
  <si>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</si>
  <si>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</si>
  <si>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</si>
  <si>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</si>
  <si>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</si>
  <si>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</si>
  <si>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</si>
  <si>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</si>
  <si>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</si>
  <si>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</si>
  <si>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</si>
  <si>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</si>
  <si>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</si>
  <si>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</si>
  <si>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</si>
  <si>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</si>
  <si>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</si>
  <si>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</si>
  <si>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</si>
  <si>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</si>
  <si>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</si>
  <si>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</si>
  <si>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</si>
  <si>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</si>
  <si>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</si>
  <si>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</si>
  <si>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</si>
  <si>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</si>
  <si>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</si>
  <si>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</si>
  <si>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</si>
  <si>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</si>
  <si>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</si>
  <si>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</si>
  <si>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</si>
  <si>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</si>
  <si>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</si>
  <si>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</si>
  <si>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</si>
  <si>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</si>
  <si>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</si>
  <si>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</si>
  <si>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</si>
  <si>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</si>
  <si>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</si>
  <si>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</si>
  <si>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</si>
  <si>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</si>
  <si>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</si>
  <si>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</si>
  <si>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</si>
  <si>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</si>
  <si>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</si>
  <si>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</si>
  <si>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</si>
  <si>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</si>
  <si>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</si>
  <si>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</si>
  <si>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</si>
  <si>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</si>
  <si>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</si>
  <si>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</si>
  <si>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</si>
  <si>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</si>
  <si>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</si>
  <si>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</si>
  <si>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</si>
  <si>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</si>
  <si>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</si>
  <si>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</si>
  <si>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</si>
  <si>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</si>
  <si>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</si>
  <si>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</si>
  <si>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</si>
  <si>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</si>
  <si>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</si>
  <si>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</si>
  <si>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</si>
  <si>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</si>
  <si>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</si>
  <si>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</si>
  <si>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</si>
  <si>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</si>
  <si>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</si>
  <si>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</si>
  <si>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</si>
  <si>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</si>
  <si>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</si>
  <si>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</si>
  <si>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</si>
  <si>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</si>
  <si>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</si>
  <si>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</si>
  <si>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</si>
  <si>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</si>
  <si>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</si>
  <si>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</si>
  <si>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</si>
  <si>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</si>
  <si>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</si>
  <si>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</si>
  <si>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</si>
  <si>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</si>
  <si>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</si>
  <si>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</si>
  <si>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</si>
  <si>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</si>
  <si>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</si>
  <si>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</si>
  <si>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</si>
  <si>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</si>
  <si>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</si>
  <si>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</si>
  <si>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</si>
  <si>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</si>
  <si>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</si>
  <si>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</si>
  <si>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</si>
  <si>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</si>
  <si>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</si>
  <si>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</si>
  <si>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</si>
  <si>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</si>
  <si>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</si>
  <si>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</si>
  <si>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</si>
  <si>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</si>
  <si>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</si>
  <si>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</si>
  <si>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</si>
  <si>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</si>
  <si>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</si>
  <si>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</si>
  <si>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</si>
  <si>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</si>
  <si>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</si>
  <si>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</si>
  <si>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</si>
  <si>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</si>
  <si>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</si>
  <si>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</si>
  <si>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</si>
  <si>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</si>
  <si>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</si>
  <si>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</si>
  <si>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</si>
  <si>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</si>
  <si>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</si>
  <si>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</si>
  <si>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</si>
  <si>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</si>
  <si>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</si>
  <si>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</si>
  <si>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</si>
  <si>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</si>
  <si>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</si>
  <si>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</si>
  <si>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</si>
  <si>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</si>
  <si>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</si>
  <si>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</si>
  <si>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</si>
  <si>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</si>
  <si>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</si>
  <si>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</si>
  <si>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</si>
  <si>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</si>
  <si>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</si>
  <si>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</si>
  <si>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</si>
  <si>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</si>
  <si>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</si>
  <si>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</si>
  <si>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</si>
  <si>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</si>
  <si>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</si>
  <si>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</si>
  <si>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</si>
  <si>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</si>
  <si>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</si>
  <si>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</si>
  <si>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</si>
  <si>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</si>
  <si>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</si>
  <si>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</si>
  <si>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</si>
  <si>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</si>
  <si>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</si>
  <si>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</si>
  <si>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</si>
  <si>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</si>
  <si>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</si>
  <si>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</si>
  <si>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</si>
  <si>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</si>
  <si>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</si>
  <si>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</si>
  <si>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</si>
  <si>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</si>
  <si>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</si>
  <si>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</si>
  <si>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</si>
  <si>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</si>
  <si>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</si>
  <si>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</si>
  <si>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</si>
  <si>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</si>
  <si>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</si>
  <si>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</si>
  <si>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</si>
  <si>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</si>
  <si>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</si>
  <si>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</si>
  <si>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</si>
  <si>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</si>
  <si>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</si>
  <si>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</si>
  <si>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</si>
  <si>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</si>
  <si>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</si>
  <si>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</si>
  <si>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</si>
  <si>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</si>
  <si>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</si>
  <si>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</si>
  <si>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</si>
  <si>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</si>
  <si>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</si>
  <si>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</si>
  <si>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</si>
  <si>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</si>
  <si>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</si>
  <si>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</si>
  <si>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</si>
  <si>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</si>
  <si>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</si>
  <si>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</si>
  <si>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</si>
  <si>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</si>
  <si>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</si>
  <si>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</si>
  <si>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</si>
  <si>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</si>
  <si>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</si>
  <si>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</si>
  <si>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</si>
  <si>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</si>
  <si>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</si>
  <si>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</si>
  <si>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</si>
  <si>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</si>
  <si>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</si>
  <si>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</si>
  <si>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</si>
  <si>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</si>
  <si>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</si>
  <si>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</si>
  <si>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</si>
  <si>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</si>
  <si>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</si>
  <si>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</si>
  <si>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</si>
  <si>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</si>
  <si>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</si>
  <si>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</si>
  <si>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</si>
  <si>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</si>
  <si>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</si>
  <si>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</si>
  <si>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</si>
  <si>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</si>
  <si>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</si>
  <si>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</si>
  <si>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</si>
  <si>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</si>
  <si>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</si>
  <si>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</si>
  <si>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</si>
  <si>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</si>
  <si>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</si>
  <si>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</si>
  <si>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</si>
  <si>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</si>
  <si>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</si>
  <si>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</si>
  <si>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</si>
  <si>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</si>
  <si>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</si>
  <si>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</si>
  <si>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</si>
  <si>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</si>
  <si>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</si>
  <si>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</si>
  <si>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</si>
  <si>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</si>
  <si>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</si>
  <si>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</si>
  <si>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</si>
  <si>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</si>
  <si>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</si>
  <si>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</si>
  <si>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</si>
  <si>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</si>
  <si>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</si>
  <si>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</si>
  <si>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</si>
  <si>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</si>
  <si>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</si>
  <si>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</si>
  <si>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</si>
  <si>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</si>
  <si>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</si>
  <si>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</si>
  <si>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</si>
  <si>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</si>
  <si>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</si>
  <si>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</si>
  <si>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</si>
  <si>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</si>
  <si>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</si>
  <si>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</si>
  <si>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</si>
  <si>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</si>
  <si>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</si>
  <si>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</si>
  <si>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</si>
  <si>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</si>
  <si>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</si>
  <si>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</si>
  <si>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</si>
  <si>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</si>
  <si>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</si>
  <si>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</si>
  <si>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</si>
  <si>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</si>
  <si>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</si>
  <si>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</si>
  <si>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</si>
  <si>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</si>
  <si>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</si>
  <si>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</si>
  <si>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</si>
  <si>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</si>
  <si>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</si>
  <si>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</si>
  <si>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</si>
  <si>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</si>
  <si>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</si>
  <si>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</si>
  <si>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</si>
  <si>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</si>
  <si>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</si>
  <si>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</si>
  <si>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</si>
  <si>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</si>
  <si>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</si>
  <si>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</si>
  <si>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</si>
  <si>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</si>
  <si>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</si>
  <si>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</si>
  <si>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</si>
  <si>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</si>
  <si>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</si>
  <si>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</si>
  <si>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</si>
  <si>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</si>
  <si>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</si>
  <si>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</si>
  <si>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</si>
  <si>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</si>
  <si>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</si>
  <si>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</si>
  <si>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</si>
  <si>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</si>
  <si>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</si>
  <si>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</si>
  <si>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</si>
  <si>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</si>
  <si>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</si>
  <si>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</si>
  <si>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</si>
  <si>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</si>
  <si>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</si>
  <si>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</si>
  <si>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</si>
  <si>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</si>
  <si>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</si>
  <si>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</si>
  <si>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</si>
  <si>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</si>
  <si>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</si>
  <si>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</si>
  <si>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</si>
  <si>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</si>
  <si>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</si>
  <si>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</si>
  <si>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</si>
  <si>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</si>
  <si>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</si>
  <si>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</si>
  <si>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</si>
  <si>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</si>
  <si>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</si>
  <si>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</si>
  <si>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</si>
  <si>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</si>
  <si>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</si>
  <si>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</si>
  <si>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</si>
  <si>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</si>
  <si>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</si>
  <si>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</si>
  <si>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</si>
  <si>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</si>
  <si>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</si>
  <si>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</si>
  <si>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</si>
  <si>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</si>
  <si>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</si>
  <si>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</si>
  <si>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</si>
  <si>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</si>
  <si>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</si>
  <si>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</si>
  <si>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</si>
  <si>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</si>
  <si>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</si>
  <si>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</si>
  <si>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</si>
  <si>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</si>
  <si>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</si>
  <si>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</si>
  <si>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</si>
  <si>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</si>
  <si>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</si>
  <si>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</si>
  <si>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</si>
  <si>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</si>
  <si>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</si>
  <si>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</si>
  <si>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</si>
  <si>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</si>
  <si>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</si>
  <si>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</si>
  <si>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</si>
  <si>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</si>
  <si>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</si>
  <si>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</si>
  <si>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</si>
  <si>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</si>
  <si>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</si>
  <si>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</si>
  <si>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</si>
  <si>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</si>
  <si>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</si>
  <si>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</si>
  <si>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</si>
  <si>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</si>
  <si>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</si>
  <si>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</si>
  <si>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</si>
  <si>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</si>
  <si>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</si>
  <si>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</si>
  <si>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</si>
  <si>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</si>
  <si>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</si>
  <si>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</si>
  <si>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</si>
  <si>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</si>
  <si>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</si>
  <si>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</si>
  <si>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</si>
  <si>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</si>
  <si>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</si>
  <si>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</si>
  <si>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</si>
  <si>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</si>
  <si>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</si>
  <si>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</si>
  <si>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</si>
  <si>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</si>
  <si>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</si>
  <si>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</si>
  <si>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</si>
  <si>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</si>
  <si>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</si>
  <si>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</si>
  <si>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</si>
  <si>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</si>
  <si>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</si>
  <si>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</si>
  <si>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</si>
  <si>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</si>
  <si>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</si>
  <si>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</si>
  <si>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</si>
  <si>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</si>
  <si>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</si>
  <si>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</si>
  <si>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</si>
  <si>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</si>
  <si>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</si>
  <si>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</si>
  <si>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</si>
  <si>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</si>
  <si>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</si>
  <si>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</si>
  <si>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</si>
  <si>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</si>
  <si>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</si>
  <si>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</si>
  <si>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</si>
  <si>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</si>
  <si>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</si>
  <si>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</si>
  <si>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</si>
  <si>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</si>
  <si>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</si>
  <si>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</si>
  <si>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</si>
  <si>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</si>
  <si>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</si>
  <si>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</si>
  <si>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</si>
  <si>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</si>
  <si>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</si>
  <si>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</si>
  <si>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</si>
  <si>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</si>
  <si>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</si>
  <si>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</si>
  <si>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</si>
  <si>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</si>
  <si>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</si>
  <si>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</si>
  <si>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</si>
  <si>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</si>
  <si>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</si>
  <si>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</si>
  <si>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</si>
  <si>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</si>
  <si>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</si>
  <si>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</si>
  <si>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</si>
  <si>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</si>
  <si>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</si>
  <si>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</si>
  <si>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</si>
  <si>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</si>
  <si>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</si>
  <si>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</si>
  <si>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</si>
  <si>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</si>
  <si>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</si>
  <si>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</si>
  <si>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</si>
  <si>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</si>
  <si>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</si>
  <si>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</si>
  <si>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</si>
  <si>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</si>
  <si>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</si>
  <si>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</si>
  <si>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</si>
  <si>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</si>
  <si>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</si>
  <si>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</si>
  <si>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</si>
  <si>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</si>
  <si>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</si>
  <si>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</si>
  <si>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</si>
  <si>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</si>
  <si>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</si>
  <si>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</si>
  <si>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</si>
  <si>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</si>
  <si>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</si>
  <si>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</si>
  <si>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</si>
  <si>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</si>
  <si>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</si>
  <si>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</si>
  <si>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</si>
  <si>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</si>
  <si>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</si>
  <si>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</si>
  <si>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</si>
  <si>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</si>
  <si>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</si>
  <si>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</si>
  <si>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</si>
  <si>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</si>
  <si>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</si>
  <si>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</si>
  <si>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</si>
  <si>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</si>
  <si>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</si>
  <si>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</si>
  <si>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</si>
  <si>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</si>
  <si>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</si>
  <si>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</si>
  <si>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</si>
  <si>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</si>
  <si>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</si>
  <si>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</si>
  <si>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</si>
  <si>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</si>
  <si>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</si>
  <si>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</si>
  <si>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</si>
  <si>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</si>
  <si>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</si>
  <si>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</si>
  <si>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</si>
  <si>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</si>
  <si>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</si>
  <si>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</si>
  <si>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</si>
  <si>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</si>
  <si>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</si>
  <si>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</si>
  <si>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</si>
  <si>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</si>
  <si>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</si>
  <si>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</si>
  <si>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</si>
  <si>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</si>
  <si>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</si>
  <si>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</si>
  <si>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</si>
  <si>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</si>
  <si>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</si>
  <si>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</si>
  <si>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</si>
  <si>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</si>
  <si>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</si>
  <si>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</si>
  <si>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</si>
  <si>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</si>
  <si>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</si>
  <si>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</si>
  <si>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</si>
  <si>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</si>
  <si>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</si>
  <si>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</si>
  <si>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</si>
  <si>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</si>
  <si>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</si>
  <si>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</si>
  <si>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</si>
  <si>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</si>
  <si>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</si>
  <si>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</si>
  <si>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</si>
  <si>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</si>
  <si>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</si>
  <si>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</si>
  <si>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</si>
  <si>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</si>
  <si>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</si>
  <si>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</si>
  <si>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</si>
  <si>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</si>
  <si>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</si>
  <si>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</si>
  <si>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</si>
  <si>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</si>
  <si>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</si>
  <si>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</si>
  <si>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</si>
  <si>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</si>
  <si>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</si>
  <si>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</si>
  <si>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</si>
  <si>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</si>
  <si>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</si>
  <si>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</si>
  <si>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</si>
  <si>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</si>
  <si>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</si>
  <si>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</si>
  <si>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</si>
  <si>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</si>
  <si>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</si>
  <si>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</si>
  <si>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</si>
  <si>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</si>
  <si>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</si>
  <si>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</si>
  <si>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</si>
  <si>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</si>
  <si>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</si>
  <si>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</si>
  <si>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</si>
  <si>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</si>
  <si>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</si>
  <si>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</si>
  <si>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</si>
  <si>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</si>
  <si>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</si>
  <si>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</si>
  <si>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</si>
  <si>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</si>
  <si>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</si>
  <si>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</si>
  <si>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</si>
  <si>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</si>
  <si>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</si>
  <si>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</si>
  <si>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</si>
  <si>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</si>
  <si>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</si>
  <si>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</si>
  <si>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</si>
  <si>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</si>
  <si>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</si>
  <si>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</si>
  <si>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</si>
  <si>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</si>
  <si>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</si>
  <si>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</si>
  <si>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</si>
  <si>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</si>
  <si>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</si>
  <si>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</si>
  <si>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</si>
  <si>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</si>
  <si>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</si>
  <si>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</si>
  <si>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</si>
  <si>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</si>
  <si>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</si>
  <si>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</si>
  <si>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</si>
  <si>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</si>
  <si>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</si>
  <si>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</si>
  <si>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</si>
  <si>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</si>
  <si>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</si>
  <si>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</si>
  <si>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</si>
  <si>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</si>
  <si>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</si>
  <si>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</si>
  <si>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</si>
  <si>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</si>
  <si>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</si>
  <si>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</si>
  <si>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</si>
  <si>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</si>
  <si>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</si>
  <si>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</si>
  <si>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</si>
  <si>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</si>
  <si>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</si>
  <si>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</si>
  <si>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</si>
  <si>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</si>
  <si>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</si>
  <si>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</si>
  <si>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</si>
  <si>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</si>
  <si>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</si>
  <si>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</si>
  <si>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</si>
  <si>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</si>
  <si>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</si>
  <si>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</si>
  <si>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</si>
  <si>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</si>
  <si>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</si>
  <si>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</si>
  <si>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</si>
  <si>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</si>
  <si>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</si>
  <si>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</si>
  <si>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</si>
  <si>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</si>
  <si>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</si>
  <si>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</si>
  <si>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</si>
  <si>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</si>
  <si>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</si>
  <si>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</si>
  <si>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</si>
  <si>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</si>
  <si>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</si>
  <si>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</si>
  <si>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</si>
  <si>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</si>
  <si>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</si>
  <si>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</si>
  <si>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</si>
  <si>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</si>
  <si>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</si>
  <si>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</si>
  <si>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</si>
  <si>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</si>
  <si>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</si>
  <si>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</si>
  <si>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</si>
  <si>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</si>
  <si>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</si>
  <si>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</si>
  <si>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</si>
  <si>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</si>
  <si>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</si>
  <si>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</si>
  <si>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</si>
  <si>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</si>
  <si>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</si>
  <si>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</si>
  <si>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</si>
  <si>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</si>
  <si>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</si>
  <si>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</si>
  <si>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</si>
  <si>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</si>
  <si>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</si>
  <si>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</si>
  <si>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</si>
  <si>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</si>
  <si>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</si>
  <si>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</si>
  <si>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</si>
  <si>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</si>
  <si>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</si>
  <si>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</si>
  <si>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</si>
  <si>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</si>
  <si>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</si>
  <si>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</si>
  <si>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</si>
  <si>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</si>
  <si>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</si>
  <si>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</si>
  <si>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</si>
  <si>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</si>
  <si>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</si>
  <si>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</si>
  <si>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</si>
  <si>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</si>
  <si>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</si>
  <si>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</si>
  <si>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</si>
  <si>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</si>
  <si>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</si>
  <si>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</si>
  <si>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</si>
  <si>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</si>
  <si>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</si>
  <si>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</si>
  <si>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</si>
  <si>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</si>
  <si>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</si>
  <si>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</si>
  <si>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</si>
  <si>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</si>
  <si>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</si>
  <si>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</si>
  <si>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</si>
  <si>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</si>
  <si>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</si>
  <si>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</si>
  <si>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</si>
  <si>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</si>
  <si>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</si>
  <si>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</si>
  <si>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</si>
  <si>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</si>
  <si>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</si>
  <si>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</si>
  <si>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</si>
  <si>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</si>
  <si>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</si>
  <si>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</si>
  <si>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</si>
  <si>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</si>
  <si>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</si>
  <si>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</si>
  <si>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</si>
  <si>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</si>
  <si>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</si>
  <si>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</si>
  <si>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</si>
  <si>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</si>
  <si>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</si>
  <si>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</si>
  <si>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</si>
  <si>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</si>
  <si>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</si>
  <si>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</si>
  <si>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</si>
  <si>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</si>
  <si>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</si>
  <si>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</si>
  <si>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</si>
  <si>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</si>
  <si>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</si>
  <si>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</si>
  <si>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</si>
  <si>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</si>
  <si>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</si>
  <si>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</si>
  <si>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</si>
  <si>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</si>
  <si>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</si>
  <si>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</si>
  <si>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</si>
  <si>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</si>
  <si>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</si>
  <si>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</si>
  <si>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</si>
  <si>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</si>
  <si>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</si>
  <si>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</si>
  <si>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</si>
  <si>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</si>
  <si>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</si>
  <si>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</si>
  <si>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</si>
  <si>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</si>
  <si>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</si>
  <si>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</si>
  <si>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</si>
  <si>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</si>
  <si>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</si>
  <si>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</si>
  <si>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</si>
  <si>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</si>
  <si>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</si>
  <si>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</si>
  <si>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</si>
  <si>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</si>
  <si>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</si>
  <si>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</si>
  <si>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</si>
  <si>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</si>
  <si>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</si>
  <si>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</si>
  <si>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</si>
  <si>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</si>
  <si>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</si>
  <si>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</si>
  <si>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</si>
  <si>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</si>
  <si>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</si>
  <si>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</si>
  <si>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</si>
  <si>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</si>
  <si>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</si>
  <si>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</si>
  <si>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</si>
  <si>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</si>
  <si>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</si>
  <si>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</si>
  <si>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</si>
  <si>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</si>
  <si>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</si>
  <si>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</si>
  <si>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</si>
  <si>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</si>
  <si>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</si>
  <si>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</si>
  <si>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</si>
  <si>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</si>
  <si>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</si>
  <si>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</si>
  <si>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</si>
  <si>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</si>
  <si>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</si>
  <si>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</si>
  <si>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</si>
  <si>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</si>
  <si>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</si>
  <si>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</si>
  <si>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</si>
  <si>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</si>
  <si>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</si>
  <si>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</si>
  <si>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</si>
  <si>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</si>
  <si>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</si>
  <si>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</si>
  <si>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</si>
  <si>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</si>
  <si>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</si>
  <si>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</si>
  <si>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</si>
  <si>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</si>
  <si>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</si>
  <si>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</si>
  <si>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</si>
  <si>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</si>
  <si>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</si>
  <si>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</si>
  <si>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</si>
  <si>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</si>
  <si>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</si>
  <si>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</si>
  <si>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</si>
  <si>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</si>
  <si>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</si>
  <si>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</si>
  <si>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</si>
  <si>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</si>
  <si>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</si>
  <si>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</si>
  <si>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</si>
  <si>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</si>
  <si>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</si>
  <si>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</si>
  <si>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</si>
  <si>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</si>
  <si>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</si>
  <si>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</si>
  <si>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</si>
  <si>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</si>
  <si>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</si>
  <si>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</si>
  <si>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</si>
  <si>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</si>
  <si>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</si>
  <si>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</si>
  <si>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</si>
  <si>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</si>
  <si>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</si>
  <si>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</si>
  <si>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</si>
  <si>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</si>
  <si>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</si>
  <si>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</si>
  <si>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</si>
  <si>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</si>
  <si>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</si>
  <si>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</si>
  <si>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</si>
  <si>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</si>
  <si>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</si>
  <si>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</si>
  <si>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</si>
  <si>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</si>
  <si>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</si>
  <si>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</si>
  <si>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</si>
  <si>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</si>
  <si>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</si>
  <si>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</si>
  <si>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</si>
  <si>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</si>
  <si>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</si>
  <si>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</si>
  <si>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</si>
  <si>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</si>
  <si>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</si>
  <si>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</si>
  <si>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</si>
  <si>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</si>
  <si>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</si>
  <si>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</si>
  <si>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</si>
  <si>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</si>
  <si>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</si>
  <si>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</si>
  <si>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</si>
  <si>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</si>
  <si>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</si>
  <si>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</si>
  <si>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</si>
  <si>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</si>
  <si>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</si>
  <si>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</si>
  <si>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</si>
  <si>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</si>
  <si>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</si>
  <si>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</si>
  <si>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</si>
  <si>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</si>
  <si>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</si>
  <si>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</si>
  <si>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</si>
  <si>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</si>
  <si>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</si>
  <si>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</si>
  <si>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</si>
  <si>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</si>
  <si>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</si>
  <si>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</si>
  <si>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</si>
  <si>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</si>
  <si>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</si>
  <si>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</si>
  <si>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</si>
  <si>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</si>
  <si>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</si>
  <si>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</si>
  <si>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</si>
  <si>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</si>
  <si>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</si>
  <si>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</si>
  <si>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</si>
  <si>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</si>
  <si>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</si>
  <si>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</si>
  <si>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</si>
  <si>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</si>
  <si>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</si>
  <si>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</si>
  <si>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</si>
  <si>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</si>
  <si>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</si>
  <si>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</si>
  <si>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</si>
  <si>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</si>
  <si>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</si>
  <si>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</si>
  <si>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</si>
  <si>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</si>
  <si>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</si>
  <si>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</si>
  <si>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</si>
  <si>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</si>
  <si>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</si>
  <si>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</si>
  <si>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</si>
  <si>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</si>
  <si>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</si>
  <si>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</si>
  <si>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</si>
  <si>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</si>
  <si>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</si>
  <si>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</si>
  <si>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</si>
  <si>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</si>
  <si>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</si>
  <si>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</si>
  <si>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</si>
  <si>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</si>
  <si>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</si>
  <si>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</si>
  <si>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</si>
  <si>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</si>
  <si>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</si>
  <si>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</si>
  <si>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</si>
  <si>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</si>
  <si>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</si>
  <si>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</si>
  <si>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</si>
  <si>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</si>
  <si>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</si>
  <si>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</si>
  <si>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</si>
  <si>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</si>
  <si>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</si>
  <si>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</si>
  <si>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</si>
  <si>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</si>
  <si>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</si>
  <si>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</si>
  <si>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</si>
  <si>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</si>
  <si>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</si>
  <si>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</si>
  <si>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</si>
  <si>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</si>
  <si>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</si>
  <si>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</si>
  <si>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</si>
  <si>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</si>
  <si>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</si>
  <si>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</si>
  <si>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</si>
  <si>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</si>
  <si>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</si>
  <si>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</si>
  <si>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</si>
  <si>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</si>
  <si>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</si>
  <si>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</si>
  <si>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</si>
  <si>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</si>
  <si>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</si>
  <si>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</si>
  <si>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</si>
  <si>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</si>
  <si>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</si>
  <si>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</si>
  <si>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</si>
  <si>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</si>
  <si>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</si>
  <si>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</si>
  <si>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</si>
  <si>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</si>
  <si>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</si>
  <si>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</si>
  <si>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</si>
  <si>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</si>
  <si>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</si>
  <si>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</si>
  <si>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</si>
  <si>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</si>
  <si>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</si>
  <si>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</si>
  <si>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</si>
  <si>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</si>
  <si>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</si>
  <si>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</si>
  <si>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</si>
  <si>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</si>
  <si>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</si>
  <si>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</si>
  <si>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</si>
  <si>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</si>
  <si>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</si>
  <si>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</si>
  <si>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</si>
  <si>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</si>
  <si>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</si>
  <si>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</si>
  <si>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</si>
  <si>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</si>
  <si>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</si>
  <si>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</si>
  <si>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</si>
  <si>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</si>
  <si>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</si>
  <si>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</si>
  <si>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</si>
  <si>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</si>
  <si>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</si>
  <si>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</si>
  <si>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</si>
  <si>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</si>
  <si>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</si>
  <si>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</si>
  <si>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</si>
  <si>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</si>
  <si>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</si>
  <si>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</si>
  <si>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</si>
  <si>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</si>
  <si>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</si>
  <si>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</si>
  <si>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</si>
  <si>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</si>
  <si>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</si>
  <si>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</si>
  <si>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</si>
  <si>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</si>
  <si>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</si>
  <si>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</si>
  <si>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</si>
  <si>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</si>
  <si>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</si>
  <si>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</si>
  <si>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</si>
  <si>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</si>
  <si>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</si>
  <si>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</si>
  <si>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</si>
  <si>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</si>
  <si>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</si>
  <si>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</si>
  <si>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</si>
  <si>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</si>
  <si>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</si>
  <si>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</si>
  <si>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</si>
  <si>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</si>
  <si>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</si>
  <si>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</si>
  <si>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</si>
  <si>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</si>
  <si>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</si>
  <si>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</si>
  <si>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</si>
  <si>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</si>
  <si>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</si>
  <si>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</si>
  <si>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</si>
  <si>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</si>
  <si>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</si>
  <si>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</si>
  <si>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</si>
  <si>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</si>
  <si>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</si>
  <si>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</si>
  <si>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</si>
  <si>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</si>
  <si>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</si>
  <si>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</si>
  <si>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</si>
  <si>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</si>
  <si>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</si>
  <si>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</si>
  <si>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</si>
  <si>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</si>
  <si>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</si>
  <si>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</si>
  <si>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</si>
  <si>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</si>
  <si>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</si>
  <si>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</si>
  <si>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</si>
  <si>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</si>
  <si>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</si>
  <si>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</si>
  <si>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</si>
  <si>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</si>
  <si>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</si>
  <si>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</si>
  <si>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</si>
  <si>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</si>
  <si>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</si>
  <si>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</si>
  <si>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</si>
  <si>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</si>
  <si>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</si>
  <si>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</si>
  <si>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</si>
  <si>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</si>
  <si>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</si>
  <si>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</si>
  <si>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</si>
  <si>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</si>
  <si>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</si>
  <si>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</si>
  <si>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</si>
  <si>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</si>
  <si>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</si>
  <si>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</si>
  <si>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</si>
  <si>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</si>
  <si>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</si>
  <si>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</si>
  <si>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</si>
  <si>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</si>
  <si>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</si>
  <si>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</si>
  <si>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</si>
  <si>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</si>
  <si>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</si>
  <si>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</si>
  <si>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</si>
  <si>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</si>
  <si>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</si>
  <si>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</si>
  <si>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</si>
  <si>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</si>
  <si>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</si>
  <si>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</si>
  <si>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</si>
  <si>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</si>
  <si>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</si>
  <si>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</si>
  <si>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</si>
  <si>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</si>
  <si>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</si>
  <si>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</si>
  <si>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</si>
  <si>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</si>
  <si>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</si>
  <si>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</si>
  <si>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</si>
  <si>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</si>
  <si>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</si>
  <si>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</si>
  <si>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</si>
  <si>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</si>
  <si>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</si>
  <si>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</si>
  <si>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</si>
  <si>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</si>
  <si>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</si>
  <si>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</si>
  <si>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</si>
  <si>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</si>
  <si>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</si>
  <si>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</si>
  <si>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</si>
  <si>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</si>
  <si>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</si>
  <si>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</si>
  <si>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</si>
  <si>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</si>
  <si>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</si>
  <si>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</si>
  <si>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</si>
  <si>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</si>
  <si>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</si>
  <si>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</si>
  <si>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</si>
  <si>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</si>
  <si>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</si>
  <si>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</si>
  <si>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</si>
  <si>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</si>
  <si>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</si>
  <si>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</si>
  <si>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</si>
  <si>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</si>
  <si>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</si>
  <si>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</si>
  <si>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</si>
  <si>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</si>
  <si>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</si>
  <si>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</si>
  <si>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</si>
  <si>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</si>
  <si>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</si>
  <si>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</si>
  <si>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</si>
  <si>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</si>
  <si>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</si>
  <si>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</si>
  <si>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</si>
  <si>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</si>
  <si>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</si>
  <si>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</si>
  <si>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</si>
  <si>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</si>
  <si>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</si>
  <si>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</si>
  <si>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</si>
  <si>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</si>
  <si>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</si>
  <si>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</si>
  <si>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</si>
  <si>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</si>
  <si>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</si>
  <si>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</si>
  <si>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</si>
  <si>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</si>
  <si>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</si>
  <si>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</si>
  <si>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</si>
  <si>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</si>
  <si>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</si>
  <si>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</si>
  <si>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</si>
  <si>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</si>
  <si>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</si>
  <si>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</si>
  <si>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</si>
  <si>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</si>
  <si>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</si>
  <si>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</si>
  <si>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</si>
  <si>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</si>
  <si>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</si>
  <si>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</si>
  <si>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</si>
  <si>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</si>
  <si>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</si>
  <si>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</si>
  <si>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</si>
  <si>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</si>
  <si>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</si>
  <si>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</si>
  <si>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</si>
  <si>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</si>
  <si>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</si>
  <si>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</si>
  <si>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</si>
  <si>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</si>
  <si>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</si>
  <si>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</si>
  <si>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</si>
  <si>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</si>
  <si>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</si>
  <si>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</si>
  <si>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</si>
  <si>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</si>
  <si>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</si>
  <si>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</si>
  <si>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</si>
  <si>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</si>
  <si>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</si>
  <si>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</si>
  <si>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</si>
  <si>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</si>
  <si>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</si>
  <si>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</si>
  <si>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</si>
  <si>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</si>
  <si>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</si>
  <si>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</si>
  <si>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</si>
  <si>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</si>
  <si>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</si>
  <si>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</si>
  <si>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</si>
  <si>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</si>
  <si>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</si>
  <si>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</si>
  <si>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</si>
  <si>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</si>
  <si>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</si>
  <si>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</si>
  <si>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</si>
  <si>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</si>
  <si>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</si>
  <si>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</si>
  <si>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</si>
  <si>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</si>
  <si>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</si>
  <si>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</si>
  <si>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</si>
  <si>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</si>
  <si>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</si>
  <si>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</si>
  <si>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</si>
  <si>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</si>
  <si>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</si>
  <si>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</si>
  <si>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</si>
  <si>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</si>
  <si>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</si>
  <si>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</si>
  <si>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</si>
  <si>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</si>
  <si>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</si>
  <si>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</si>
  <si>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</si>
  <si>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</si>
  <si>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</si>
  <si>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</si>
  <si>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</si>
  <si>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</si>
  <si>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</si>
  <si>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</si>
  <si>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</si>
  <si>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</si>
  <si>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</si>
  <si>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</si>
  <si>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</si>
  <si>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</si>
  <si>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</si>
  <si>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</si>
  <si>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</si>
  <si>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</si>
  <si>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</si>
  <si>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</si>
  <si>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</si>
  <si>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</si>
  <si>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</si>
  <si>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</si>
  <si>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</si>
  <si>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</si>
  <si>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</si>
  <si>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</si>
  <si>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</si>
  <si>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</si>
  <si>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</si>
  <si>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</si>
  <si>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</si>
  <si>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</si>
  <si>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</si>
  <si>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</si>
  <si>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</si>
  <si>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</si>
  <si>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</si>
  <si>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</si>
  <si>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</si>
  <si>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</si>
  <si>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</si>
  <si>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</si>
  <si>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</si>
  <si>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</si>
  <si>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</si>
  <si>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</si>
  <si>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</si>
  <si>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</si>
  <si>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</si>
  <si>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</si>
  <si>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</si>
  <si>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</si>
  <si>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</si>
  <si>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</si>
  <si>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</si>
  <si>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</si>
  <si>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</si>
  <si>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</si>
  <si>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</si>
  <si>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</si>
  <si>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</si>
  <si>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</si>
  <si>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</si>
  <si>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</si>
  <si>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</si>
  <si>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</si>
  <si>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</si>
  <si>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</si>
  <si>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</si>
  <si>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</si>
  <si>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</si>
  <si>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</si>
  <si>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</si>
  <si>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</si>
  <si>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</si>
  <si>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</si>
  <si>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</si>
  <si>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</si>
  <si>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</si>
  <si>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</si>
  <si>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</si>
  <si>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</si>
  <si>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</si>
  <si>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</si>
  <si>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</si>
  <si>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</si>
  <si>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</si>
  <si>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</si>
  <si>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</si>
  <si>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</si>
  <si>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</si>
  <si>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</si>
  <si>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</si>
  <si>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</si>
  <si>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</si>
  <si>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</si>
  <si>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</si>
  <si>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</si>
  <si>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</si>
  <si>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</si>
  <si>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</si>
  <si>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</si>
  <si>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</si>
  <si>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</si>
  <si>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</si>
  <si>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</si>
  <si>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</si>
  <si>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</si>
  <si>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</si>
  <si>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</si>
  <si>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</si>
  <si>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</si>
  <si>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</si>
  <si>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</si>
  <si>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</si>
  <si>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</si>
  <si>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</si>
  <si>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</si>
  <si>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</si>
  <si>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</si>
  <si>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</si>
  <si>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</si>
  <si>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</si>
  <si>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</si>
  <si>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</si>
  <si>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</si>
  <si>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</si>
  <si>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</si>
  <si>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</si>
  <si>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</si>
  <si>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</si>
  <si>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</si>
  <si>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</si>
  <si>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</si>
  <si>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</si>
  <si>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</si>
  <si>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</si>
  <si>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</si>
  <si>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</si>
  <si>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</si>
  <si>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</si>
  <si>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</si>
  <si>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</si>
  <si>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</si>
  <si>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</si>
  <si>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</si>
  <si>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</si>
  <si>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</si>
  <si>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</si>
  <si>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</si>
  <si>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</si>
  <si>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</si>
  <si>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</si>
  <si>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</si>
  <si>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</si>
  <si>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</si>
  <si>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</si>
  <si>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</si>
  <si>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</si>
  <si>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</si>
  <si>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</si>
  <si>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</si>
  <si>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</si>
  <si>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</si>
  <si>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</si>
  <si>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</si>
  <si>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</si>
  <si>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</si>
  <si>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</si>
  <si>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</si>
  <si>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</si>
  <si>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</si>
  <si>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</si>
  <si>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</si>
  <si>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</si>
  <si>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</si>
  <si>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</si>
  <si>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</si>
  <si>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</si>
  <si>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</si>
  <si>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</si>
  <si>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</si>
  <si>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</si>
  <si>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</si>
  <si>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</si>
  <si>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</si>
  <si>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</si>
  <si>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</si>
  <si>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</si>
  <si>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</si>
  <si>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</si>
  <si>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</si>
  <si>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</si>
  <si>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</si>
  <si>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</si>
  <si>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</si>
  <si>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</si>
  <si>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</si>
  <si>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</si>
  <si>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</si>
  <si>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</si>
  <si>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</si>
  <si>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</si>
  <si>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</si>
  <si>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</si>
  <si>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</si>
  <si>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</si>
  <si>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</si>
  <si>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</si>
  <si>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</si>
  <si>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</si>
  <si>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</si>
  <si>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</si>
  <si>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</si>
  <si>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</si>
  <si>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</si>
  <si>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</si>
  <si>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</si>
  <si>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</si>
  <si>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</si>
  <si>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</si>
  <si>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</si>
  <si>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</si>
  <si>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</si>
  <si>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</si>
  <si>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</si>
  <si>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</si>
  <si>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</si>
  <si>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</si>
  <si>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</si>
  <si>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</si>
  <si>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</si>
  <si>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</si>
  <si>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</si>
  <si>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</si>
  <si>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</si>
  <si>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</si>
  <si>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</si>
  <si>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</si>
  <si>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</si>
  <si>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</si>
  <si>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</si>
  <si>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</si>
  <si>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</si>
  <si>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</si>
  <si>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</si>
  <si>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</si>
  <si>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</si>
  <si>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</si>
  <si>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</si>
  <si>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</si>
  <si>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</si>
  <si>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</si>
  <si>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</si>
  <si>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</si>
  <si>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</si>
  <si>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</si>
  <si>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</si>
  <si>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</si>
  <si>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</si>
  <si>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</si>
  <si>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</si>
  <si>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</si>
  <si>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</si>
  <si>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</si>
  <si>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</si>
  <si>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</si>
  <si>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</si>
  <si>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</si>
  <si>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</si>
  <si>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</si>
  <si>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</si>
  <si>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</si>
  <si>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</si>
  <si>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</si>
  <si>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</si>
  <si>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</si>
  <si>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</si>
  <si>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</si>
  <si>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</si>
  <si>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</si>
  <si>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</si>
  <si>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</si>
  <si>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</si>
  <si>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</si>
  <si>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</si>
  <si>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</si>
  <si>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</si>
  <si>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</si>
  <si>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</si>
  <si>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</si>
  <si>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</si>
  <si>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</si>
  <si>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</si>
  <si>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</si>
  <si>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</si>
  <si>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</si>
  <si>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</si>
  <si>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</si>
  <si>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</si>
  <si>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</si>
  <si>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</si>
  <si>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</si>
  <si>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</si>
  <si>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</si>
  <si>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</si>
  <si>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</si>
  <si>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</si>
  <si>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</si>
  <si>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</si>
  <si>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</si>
  <si>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</si>
  <si>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</si>
  <si>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</si>
  <si>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</si>
  <si>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</si>
  <si>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</si>
  <si>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</si>
  <si>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</si>
  <si>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</si>
  <si>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</si>
  <si>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</si>
  <si>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</si>
  <si>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</si>
  <si>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</si>
  <si>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</si>
  <si>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</si>
  <si>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</si>
  <si>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</si>
  <si>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</si>
  <si>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</si>
  <si>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</si>
  <si>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</si>
  <si>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</si>
  <si>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</si>
  <si>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</si>
  <si>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</si>
  <si>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</si>
  <si>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</si>
  <si>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</si>
  <si>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</si>
  <si>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</si>
  <si>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</si>
  <si>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</si>
  <si>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</si>
  <si>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</si>
  <si>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</si>
  <si>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</si>
  <si>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</si>
  <si>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</si>
  <si>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</si>
  <si>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</si>
  <si>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</si>
  <si>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</si>
  <si>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</si>
  <si>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</si>
  <si>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</si>
  <si>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</si>
  <si>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</si>
  <si>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</si>
  <si>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</si>
  <si>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</si>
  <si>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</si>
  <si>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</si>
  <si>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</si>
  <si>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</si>
  <si>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</si>
  <si>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</si>
  <si>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</si>
  <si>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</si>
  <si>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</si>
  <si>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</si>
  <si>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</si>
  <si>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</si>
  <si>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</si>
  <si>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</si>
  <si>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</si>
  <si>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</si>
  <si>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</si>
  <si>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</si>
  <si>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</si>
  <si>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</si>
  <si>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</si>
  <si>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</si>
  <si>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</si>
  <si>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</si>
  <si>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</si>
  <si>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</si>
  <si>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</si>
  <si>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</si>
  <si>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</si>
  <si>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</si>
  <si>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</si>
  <si>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</si>
  <si>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</si>
  <si>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</si>
  <si>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</si>
  <si>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</si>
  <si>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</si>
  <si>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</si>
  <si>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</si>
  <si>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</si>
  <si>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</si>
  <si>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</si>
  <si>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</si>
  <si>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</si>
  <si>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</si>
  <si>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</si>
  <si>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</si>
  <si>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</si>
  <si>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</si>
  <si>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</si>
  <si>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</si>
  <si>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</si>
  <si>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</si>
  <si>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</si>
  <si>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</si>
  <si>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</si>
  <si>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</si>
  <si>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</si>
  <si>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</si>
  <si>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</si>
  <si>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</si>
  <si>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</si>
  <si>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</si>
  <si>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</si>
  <si>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</si>
  <si>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</si>
  <si>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</si>
  <si>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</si>
  <si>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</si>
  <si>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</si>
  <si>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</si>
  <si>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</si>
  <si>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</si>
  <si>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</si>
  <si>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</si>
  <si>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</si>
  <si>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</si>
  <si>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</si>
  <si>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</si>
  <si>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</si>
  <si>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</si>
  <si>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</si>
  <si>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</si>
  <si>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</si>
  <si>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</si>
  <si>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</si>
  <si>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</si>
  <si>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</si>
  <si>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</si>
  <si>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</si>
  <si>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</si>
  <si>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</si>
  <si>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</si>
  <si>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</si>
  <si>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</si>
  <si>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</si>
  <si>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</si>
  <si>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</si>
  <si>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</si>
  <si>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</si>
  <si>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</si>
  <si>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</si>
  <si>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</si>
  <si>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</si>
  <si>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</si>
  <si>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</si>
  <si>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</si>
  <si>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</si>
  <si>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</si>
  <si>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</si>
  <si>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</si>
  <si>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</si>
  <si>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</si>
  <si>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</si>
  <si>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</si>
  <si>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</si>
  <si>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</si>
  <si>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</si>
  <si>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</si>
  <si>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</si>
  <si>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</si>
  <si>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</si>
  <si>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</si>
  <si>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</si>
  <si>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</si>
  <si>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</si>
  <si>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</si>
  <si>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</si>
  <si>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</si>
  <si>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</si>
  <si>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</si>
  <si>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</si>
  <si>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</si>
  <si>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</si>
  <si>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</si>
  <si>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</si>
  <si>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</si>
  <si>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</si>
  <si>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</si>
  <si>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</si>
  <si>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</si>
  <si>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</si>
  <si>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</si>
  <si>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</si>
  <si>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</si>
  <si>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</si>
  <si>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</si>
  <si>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</si>
  <si>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</si>
  <si>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</si>
  <si>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</si>
  <si>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</si>
  <si>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</si>
  <si>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</si>
  <si>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</si>
  <si>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</si>
  <si>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</si>
  <si>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</si>
  <si>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</si>
  <si>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</si>
  <si>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</si>
  <si>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</si>
  <si>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</si>
  <si>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</si>
  <si>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</si>
  <si>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</si>
  <si>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</si>
  <si>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</si>
  <si>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</si>
  <si>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</si>
  <si>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</si>
  <si>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</si>
  <si>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</si>
  <si>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</si>
  <si>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</si>
  <si>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</si>
  <si>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</si>
  <si>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</si>
  <si>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</si>
  <si>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</si>
  <si>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</si>
  <si>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</si>
  <si>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</si>
  <si>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</si>
  <si>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</si>
  <si>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</si>
  <si>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</si>
  <si>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</si>
  <si>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</si>
  <si>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</si>
  <si>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</si>
  <si>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</si>
  <si>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</si>
  <si>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</si>
  <si>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</si>
  <si>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</si>
  <si>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</si>
  <si>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</si>
  <si>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</si>
  <si>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</si>
  <si>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</si>
  <si>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</si>
  <si>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</si>
  <si>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</si>
  <si>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</si>
  <si>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</si>
  <si>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</si>
  <si>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</si>
  <si>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</si>
  <si>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</si>
  <si>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</si>
  <si>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</si>
  <si>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</si>
  <si>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</si>
  <si>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</si>
  <si>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</si>
  <si>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</si>
  <si>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</si>
  <si>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</si>
  <si>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</si>
  <si>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</si>
  <si>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</si>
  <si>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</si>
  <si>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</si>
  <si>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</si>
  <si>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</si>
  <si>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</si>
  <si>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</si>
  <si>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</si>
  <si>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</si>
  <si>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</si>
  <si>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</si>
  <si>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</si>
  <si>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</si>
  <si>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</si>
  <si>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</si>
  <si>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</si>
  <si>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</si>
  <si>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</si>
  <si>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</si>
  <si>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</si>
  <si>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</si>
  <si>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</si>
  <si>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</si>
  <si>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</si>
  <si>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</si>
  <si>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</si>
  <si>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</si>
  <si>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</si>
  <si>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</si>
  <si>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</si>
  <si>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</si>
  <si>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</si>
  <si>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</si>
  <si>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</si>
  <si>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</si>
  <si>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</si>
  <si>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</si>
  <si>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</si>
  <si>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</si>
  <si>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</si>
  <si>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</si>
  <si>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</si>
  <si>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</si>
  <si>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</si>
  <si>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</si>
  <si>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</si>
  <si>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</si>
  <si>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</si>
  <si>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</si>
  <si>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</si>
  <si>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</si>
  <si>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</si>
  <si>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</si>
  <si>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</si>
  <si>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</si>
  <si>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</si>
  <si>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</si>
  <si>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</si>
  <si>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</si>
  <si>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</si>
  <si>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</si>
  <si>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</si>
  <si>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</si>
  <si>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</si>
  <si>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</si>
  <si>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</si>
  <si>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</si>
  <si>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</si>
  <si>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</si>
  <si>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</si>
  <si>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</si>
  <si>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</si>
  <si>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</si>
  <si>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</si>
  <si>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</si>
  <si>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</si>
  <si>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</si>
  <si>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</si>
  <si>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</si>
  <si>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</si>
  <si>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</si>
  <si>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</si>
  <si>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</si>
  <si>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</si>
  <si>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</si>
  <si>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</si>
  <si>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</si>
  <si>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</si>
  <si>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</si>
  <si>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</si>
  <si>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</si>
  <si>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</si>
  <si>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</si>
  <si>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</si>
  <si>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</si>
  <si>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</si>
  <si>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</si>
  <si>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</si>
  <si>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</si>
  <si>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</si>
  <si>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</si>
  <si>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</si>
  <si>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</si>
  <si>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</si>
  <si>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</si>
  <si>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</si>
  <si>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</si>
  <si>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</si>
  <si>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</si>
  <si>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</si>
  <si>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</si>
  <si>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</si>
  <si>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</si>
  <si>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</si>
  <si>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</si>
  <si>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</si>
  <si>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</si>
  <si>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</si>
  <si>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</si>
  <si>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</si>
  <si>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</si>
  <si>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</si>
  <si>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</si>
  <si>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</si>
  <si>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</si>
  <si>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</si>
  <si>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</si>
  <si>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</si>
  <si>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</si>
  <si>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</si>
  <si>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</si>
  <si>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</si>
  <si>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</si>
  <si>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</si>
  <si>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</si>
  <si>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</si>
  <si>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</si>
  <si>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</si>
  <si>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</si>
  <si>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</si>
  <si>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</si>
  <si>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</si>
  <si>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</si>
  <si>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</si>
  <si>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</si>
  <si>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</si>
  <si>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</si>
  <si>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</si>
  <si>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</si>
  <si>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</si>
  <si>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</si>
  <si>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</si>
  <si>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</si>
  <si>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</si>
  <si>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</si>
  <si>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</si>
  <si>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</si>
  <si>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</si>
  <si>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</si>
  <si>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</si>
  <si>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</si>
  <si>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</si>
  <si>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</si>
  <si>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</si>
  <si>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</si>
  <si>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</si>
  <si>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</si>
  <si>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</si>
  <si>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</si>
  <si>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</si>
  <si>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</si>
  <si>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</si>
  <si>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</si>
  <si>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</si>
  <si>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</si>
  <si>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</si>
  <si>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</si>
  <si>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</si>
  <si>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</si>
  <si>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</si>
  <si>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</si>
  <si>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</si>
  <si>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</si>
  <si>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</si>
  <si>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</si>
  <si>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</si>
  <si>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</si>
  <si>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</si>
  <si>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</si>
  <si>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</si>
  <si>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</si>
  <si>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</si>
  <si>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</si>
  <si>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</si>
  <si>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</si>
  <si>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</si>
  <si>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</si>
  <si>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</si>
  <si>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</si>
  <si>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</si>
  <si>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</si>
  <si>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</si>
  <si>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</si>
  <si>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</si>
  <si>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</si>
  <si>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</si>
  <si>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</si>
  <si>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</si>
  <si>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</si>
  <si>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</si>
  <si>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</si>
  <si>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</si>
  <si>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</si>
  <si>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</si>
  <si>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</si>
  <si>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</si>
  <si>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</si>
  <si>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</si>
  <si>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</si>
  <si>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</si>
  <si>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</si>
  <si>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</si>
  <si>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</si>
  <si>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</si>
  <si>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</si>
  <si>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</si>
  <si>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</si>
  <si>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</si>
  <si>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</si>
  <si>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</si>
  <si>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</si>
  <si>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</si>
  <si>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</si>
  <si>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</si>
  <si>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</si>
  <si>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</si>
  <si>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</si>
  <si>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</si>
  <si>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</si>
  <si>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</si>
  <si>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</si>
  <si>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</si>
  <si>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</si>
  <si>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</si>
  <si>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</si>
  <si>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</si>
  <si>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</si>
  <si>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</si>
  <si>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</si>
  <si>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</si>
  <si>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</si>
  <si>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</si>
  <si>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</si>
  <si>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</si>
  <si>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</si>
  <si>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</si>
  <si>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</si>
  <si>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</si>
  <si>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</si>
  <si>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</si>
  <si>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</si>
  <si>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</si>
  <si>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</si>
  <si>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</si>
  <si>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</si>
  <si>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</si>
  <si>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</si>
  <si>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</si>
  <si>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</si>
  <si>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</si>
  <si>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</si>
  <si>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</si>
  <si>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</si>
  <si>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</si>
  <si>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</si>
  <si>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</si>
  <si>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</si>
  <si>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</si>
  <si>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</si>
  <si>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</si>
  <si>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</si>
  <si>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</si>
  <si>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</si>
  <si>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</si>
  <si>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</si>
  <si>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</si>
  <si>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</si>
  <si>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</si>
  <si>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</si>
  <si>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</si>
  <si>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</si>
  <si>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</si>
  <si>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</si>
  <si>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</si>
  <si>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</si>
  <si>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</si>
  <si>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</si>
  <si>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</si>
  <si>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</si>
  <si>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</si>
  <si>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</si>
  <si>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</si>
  <si>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</si>
  <si>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</si>
  <si>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</si>
  <si>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</si>
  <si>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</si>
  <si>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</si>
  <si>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</si>
  <si>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</si>
  <si>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</si>
  <si>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</si>
  <si>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</si>
  <si>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</si>
  <si>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</si>
  <si>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</si>
  <si>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</si>
  <si>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</si>
  <si>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</si>
  <si>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</si>
  <si>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</si>
  <si>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</si>
  <si>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</si>
  <si>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</si>
  <si>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</si>
  <si>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</si>
  <si>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</si>
  <si>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</si>
  <si>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</si>
  <si>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</si>
  <si>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</si>
  <si>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</si>
  <si>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</si>
  <si>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</si>
  <si>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</si>
  <si>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</si>
  <si>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</si>
  <si>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</si>
  <si>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</si>
  <si>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</si>
  <si>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</si>
  <si>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</si>
  <si>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</si>
  <si>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</si>
  <si>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</si>
  <si>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</si>
  <si>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</si>
  <si>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</si>
  <si>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</si>
  <si>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</si>
  <si>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</si>
  <si>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</si>
  <si>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</si>
  <si>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</si>
  <si>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</si>
  <si>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</si>
  <si>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</si>
  <si>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</si>
  <si>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</si>
  <si>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</si>
  <si>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</si>
  <si>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</si>
  <si>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</si>
  <si>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</si>
  <si>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</si>
  <si>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</si>
  <si>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</si>
  <si>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</si>
  <si>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</si>
  <si>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</si>
  <si>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</si>
  <si>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</si>
  <si>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</si>
  <si>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</si>
  <si>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</si>
  <si>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</si>
  <si>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</si>
  <si>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</si>
  <si>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</si>
  <si>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</si>
  <si>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</si>
  <si>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</si>
  <si>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</si>
  <si>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</si>
  <si>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</si>
  <si>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</si>
  <si>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</si>
  <si>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</si>
  <si>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</si>
  <si>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</si>
  <si>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</si>
  <si>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</si>
  <si>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</si>
  <si>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</si>
  <si>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</si>
  <si>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</si>
  <si>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</si>
  <si>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</si>
  <si>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</si>
  <si>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</si>
  <si>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</si>
  <si>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</si>
  <si>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</si>
  <si>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</si>
  <si>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</si>
  <si>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</si>
  <si>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</si>
  <si>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</si>
  <si>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</si>
  <si>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</si>
  <si>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</si>
  <si>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</si>
  <si>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</si>
  <si>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</si>
  <si>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</si>
  <si>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</si>
  <si>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</si>
  <si>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</si>
  <si>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</si>
  <si>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</si>
  <si>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</si>
  <si>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</si>
  <si>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</si>
  <si>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</si>
  <si>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</si>
  <si>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</si>
  <si>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</si>
  <si>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</si>
  <si>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</si>
  <si>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</si>
  <si>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</si>
  <si>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</si>
  <si>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</si>
  <si>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</si>
  <si>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</si>
  <si>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</si>
  <si>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</si>
  <si>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</si>
  <si>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</si>
  <si>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</si>
  <si>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</si>
  <si>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</si>
  <si>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</si>
  <si>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</si>
  <si>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</si>
  <si>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</si>
  <si>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</si>
  <si>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</si>
  <si>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</si>
  <si>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</si>
  <si>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</si>
  <si>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</si>
  <si>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</si>
  <si>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</si>
  <si>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</si>
  <si>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</si>
  <si>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</si>
  <si>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</si>
  <si>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</si>
  <si>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</si>
  <si>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</si>
  <si>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</si>
  <si>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</si>
  <si>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</si>
  <si>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</si>
  <si>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</si>
  <si>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</si>
  <si>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</si>
  <si>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</si>
  <si>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</si>
  <si>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</si>
  <si>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</si>
  <si>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</si>
  <si>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</si>
  <si>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</si>
  <si>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</si>
  <si>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</si>
  <si>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</si>
  <si>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</si>
  <si>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</si>
  <si>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</si>
  <si>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</si>
  <si>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</si>
  <si>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</si>
  <si>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</si>
  <si>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</si>
  <si>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</si>
  <si>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</si>
  <si>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</si>
  <si>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</si>
  <si>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</si>
  <si>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</si>
  <si>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</si>
  <si>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</si>
  <si>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</si>
  <si>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</si>
  <si>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</si>
  <si>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</si>
  <si>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</si>
  <si>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</si>
  <si>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</si>
  <si>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</si>
  <si>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</si>
  <si>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</si>
  <si>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</si>
  <si>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</si>
  <si>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</si>
  <si>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</si>
  <si>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</si>
  <si>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</si>
  <si>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</si>
  <si>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</si>
  <si>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</si>
  <si>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</si>
  <si>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</si>
  <si>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</si>
  <si>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</si>
  <si>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</si>
  <si>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</si>
  <si>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</si>
  <si>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</si>
  <si>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</si>
  <si>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</si>
  <si>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</si>
  <si>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</si>
  <si>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</si>
  <si>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</si>
  <si>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</si>
  <si>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</si>
  <si>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</si>
  <si>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</si>
  <si>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</si>
  <si>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</si>
  <si>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</si>
  <si>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</si>
  <si>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</si>
  <si>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</si>
  <si>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</si>
  <si>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</si>
  <si>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</si>
  <si>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</si>
  <si>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</si>
  <si>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</si>
  <si>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</si>
  <si>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</si>
  <si>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</si>
  <si>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</si>
  <si>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</si>
  <si>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</si>
  <si>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</si>
  <si>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</si>
  <si>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</si>
  <si>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</si>
  <si>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</si>
  <si>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</si>
  <si>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</si>
  <si>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</si>
  <si>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</si>
  <si>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</si>
  <si>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</si>
  <si>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</si>
  <si>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</si>
  <si>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</si>
  <si>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</si>
  <si>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</si>
  <si>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</si>
  <si>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</si>
  <si>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</si>
  <si>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</si>
  <si>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</si>
  <si>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</si>
  <si>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</si>
  <si>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</si>
  <si>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</si>
  <si>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</si>
  <si>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</si>
  <si>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</si>
  <si>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</si>
  <si>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</si>
  <si>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</si>
  <si>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</si>
  <si>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</si>
  <si>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</si>
  <si>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</si>
  <si>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</si>
  <si>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</si>
  <si>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</si>
  <si>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</si>
  <si>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</si>
  <si>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</si>
  <si>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</si>
  <si>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</si>
  <si>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</si>
  <si>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</si>
  <si>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</si>
  <si>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</si>
  <si>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</si>
  <si>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</si>
  <si>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</si>
  <si>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</si>
  <si>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</si>
  <si>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</si>
  <si>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</si>
  <si>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</si>
  <si>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</si>
  <si>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</si>
  <si>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</si>
  <si>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</si>
  <si>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</si>
  <si>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</si>
  <si>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</si>
  <si>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</si>
  <si>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</si>
  <si>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</si>
  <si>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</si>
  <si>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</si>
  <si>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</si>
  <si>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</si>
  <si>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</si>
  <si>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</si>
  <si>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</si>
  <si>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</si>
  <si>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</si>
  <si>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</si>
  <si>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</si>
  <si>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</si>
  <si>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</si>
  <si>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</si>
  <si>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</si>
  <si>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</si>
  <si>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</si>
  <si>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</si>
  <si>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</si>
  <si>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</si>
  <si>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</si>
  <si>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</si>
  <si>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</si>
  <si>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</si>
  <si>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</si>
  <si>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</si>
  <si>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</si>
  <si>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</si>
  <si>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</si>
  <si>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</si>
  <si>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</si>
  <si>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</si>
  <si>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</si>
  <si>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</si>
  <si>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</si>
  <si>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</si>
  <si>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</si>
  <si>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</si>
  <si>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</si>
  <si>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</si>
  <si>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</si>
  <si>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</si>
  <si>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</si>
  <si>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</si>
  <si>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</si>
  <si>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</si>
  <si>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</si>
  <si>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</si>
  <si>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</si>
  <si>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</si>
  <si>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</si>
  <si>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</si>
  <si>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</si>
  <si>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</si>
  <si>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</si>
  <si>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</si>
  <si>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</si>
  <si>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</si>
  <si>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</si>
  <si>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</si>
  <si>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</si>
  <si>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</si>
  <si>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</si>
  <si>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</si>
  <si>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</si>
  <si>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</si>
  <si>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</si>
  <si>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</si>
  <si>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</si>
  <si>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</si>
  <si>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</si>
  <si>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</si>
  <si>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</si>
  <si>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</si>
  <si>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</si>
  <si>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</si>
  <si>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</si>
  <si>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</si>
  <si>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</si>
  <si>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</si>
  <si>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</si>
  <si>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</si>
  <si>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</si>
  <si>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</si>
  <si>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</si>
  <si>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</si>
  <si>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</si>
  <si>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</si>
  <si>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</si>
  <si>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</si>
  <si>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</si>
  <si>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</si>
  <si>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</si>
  <si>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</si>
  <si>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</si>
  <si>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</si>
  <si>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</si>
  <si>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</si>
  <si>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</si>
  <si>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</si>
  <si>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</si>
  <si>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</si>
  <si>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</si>
  <si>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</si>
  <si>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</si>
  <si>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</si>
  <si>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</si>
  <si>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</si>
  <si>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</si>
  <si>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</si>
  <si>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</si>
  <si>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</si>
  <si>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</si>
  <si>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</si>
  <si>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</si>
  <si>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</si>
  <si>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</si>
  <si>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</si>
  <si>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</si>
  <si>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</si>
  <si>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</si>
  <si>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</si>
  <si>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</si>
  <si>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</si>
  <si>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</si>
  <si>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</si>
  <si>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</si>
  <si>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</si>
  <si>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</si>
  <si>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</si>
  <si>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</si>
  <si>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</si>
  <si>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</si>
  <si>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</si>
  <si>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</si>
  <si>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</si>
  <si>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</si>
  <si>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</si>
  <si>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</si>
  <si>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</si>
  <si>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</si>
  <si>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</si>
  <si>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</si>
  <si>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</si>
  <si>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</si>
  <si>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</si>
  <si>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</si>
  <si>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</si>
  <si>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</si>
  <si>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</si>
  <si>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</si>
  <si>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</si>
  <si>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</si>
  <si>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</si>
  <si>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</si>
  <si>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</si>
  <si>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</si>
  <si>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</si>
  <si>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</si>
  <si>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</si>
  <si>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</si>
  <si>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</si>
  <si>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</si>
  <si>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</si>
  <si>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</si>
  <si>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</si>
  <si>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</si>
  <si>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</si>
  <si>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</si>
  <si>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</si>
  <si>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</si>
  <si>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</si>
  <si>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</si>
  <si>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</si>
  <si>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</si>
  <si>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</si>
  <si>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</si>
  <si>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</si>
  <si>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</si>
  <si>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</si>
  <si>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</si>
  <si>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</si>
  <si>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</si>
  <si>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</si>
  <si>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</si>
  <si>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</si>
  <si>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</si>
  <si>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</si>
  <si>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</si>
  <si>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</si>
  <si>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</si>
  <si>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</si>
  <si>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</si>
  <si>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</si>
  <si>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</si>
  <si>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</si>
  <si>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</si>
  <si>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</si>
  <si>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</si>
  <si>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</si>
  <si>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</si>
  <si>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</si>
  <si>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</si>
  <si>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</si>
  <si>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</si>
  <si>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</si>
  <si>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</si>
  <si>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</si>
  <si>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</si>
  <si>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</si>
  <si>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</si>
  <si>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</si>
  <si>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</si>
  <si>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</si>
  <si>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</si>
  <si>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</si>
  <si>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</si>
  <si>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</si>
  <si>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</si>
  <si>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</si>
  <si>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</si>
  <si>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</si>
  <si>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</si>
  <si>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</si>
  <si>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</si>
  <si>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</si>
  <si>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</si>
  <si>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</si>
  <si>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</si>
  <si>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</si>
  <si>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</si>
  <si>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</si>
  <si>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</si>
  <si>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</si>
  <si>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</si>
  <si>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</si>
  <si>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</si>
  <si>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</si>
  <si>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</si>
  <si>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</si>
  <si>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</si>
  <si>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</si>
  <si>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</si>
  <si>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</si>
  <si>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</si>
  <si>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</si>
  <si>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</si>
  <si>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</si>
  <si>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</si>
  <si>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</si>
  <si>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</si>
  <si>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</si>
  <si>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</si>
  <si>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</si>
  <si>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</si>
  <si>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</si>
  <si>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</si>
  <si>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</si>
  <si>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</si>
  <si>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</si>
  <si>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</si>
  <si>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</si>
  <si>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</si>
  <si>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</si>
  <si>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</si>
  <si>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</si>
  <si>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</si>
  <si>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</si>
  <si>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</si>
  <si>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</si>
  <si>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</si>
  <si>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</si>
  <si>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</si>
  <si>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</si>
  <si>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</si>
  <si>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</si>
  <si>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</si>
  <si>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</si>
  <si>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</si>
  <si>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</si>
  <si>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</si>
  <si>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</si>
  <si>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</si>
  <si>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</si>
  <si>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</si>
  <si>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</si>
  <si>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</si>
  <si>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</si>
  <si>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</si>
  <si>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</si>
  <si>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</si>
  <si>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</si>
  <si>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</si>
  <si>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</si>
  <si>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</si>
  <si>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</si>
  <si>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</si>
  <si>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</si>
  <si>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</si>
  <si>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</si>
  <si>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</si>
  <si>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</si>
  <si>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</si>
  <si>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</si>
  <si>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</si>
  <si>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</si>
  <si>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</si>
  <si>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</si>
  <si>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</si>
  <si>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</si>
  <si>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</si>
  <si>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</si>
  <si>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</si>
  <si>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</si>
  <si>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</si>
  <si>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</si>
  <si>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</si>
  <si>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</si>
  <si>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</si>
  <si>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</si>
  <si>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</si>
  <si>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</si>
  <si>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</si>
  <si>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</si>
  <si>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</si>
  <si>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</si>
  <si>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</si>
  <si>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</si>
  <si>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</si>
  <si>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</si>
  <si>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</si>
  <si>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</si>
  <si>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</si>
  <si>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</si>
  <si>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</si>
  <si>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</si>
  <si>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</si>
  <si>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</si>
  <si>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</si>
  <si>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</si>
  <si>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</si>
  <si>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</si>
  <si>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</si>
  <si>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</si>
  <si>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</si>
  <si>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</si>
  <si>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</si>
  <si>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</si>
  <si>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</si>
  <si>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</si>
  <si>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</si>
  <si>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</si>
  <si>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</si>
  <si>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</si>
  <si>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</si>
  <si>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</si>
  <si>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</si>
  <si>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</si>
  <si>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</si>
  <si>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</si>
  <si>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</si>
  <si>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</si>
  <si>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</si>
  <si>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</si>
  <si>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</si>
  <si>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</si>
  <si>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</si>
  <si>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</si>
  <si>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</si>
  <si>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</si>
  <si>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</si>
  <si>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</si>
  <si>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</si>
  <si>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</si>
  <si>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</si>
  <si>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</si>
  <si>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</si>
  <si>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</si>
  <si>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</si>
  <si>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</si>
  <si>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</si>
  <si>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</si>
  <si>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</si>
  <si>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</si>
  <si>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</si>
  <si>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</si>
  <si>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</si>
  <si>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</si>
  <si>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</si>
  <si>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</si>
  <si>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</si>
  <si>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</si>
  <si>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</si>
  <si>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</si>
  <si>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</si>
  <si>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</si>
  <si>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</si>
  <si>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</si>
  <si>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</si>
  <si>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</si>
  <si>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</si>
  <si>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</si>
  <si>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</si>
  <si>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</si>
  <si>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</si>
  <si>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</si>
  <si>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</si>
  <si>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</si>
  <si>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</si>
  <si>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</si>
  <si>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</si>
  <si>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</si>
  <si>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</si>
  <si>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</si>
  <si>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</si>
  <si>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</si>
  <si>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</si>
  <si>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</si>
  <si>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</si>
  <si>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</si>
  <si>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</si>
  <si>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</si>
  <si>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</si>
  <si>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</si>
  <si>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</si>
  <si>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</si>
  <si>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</si>
  <si>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</si>
  <si>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</si>
  <si>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</si>
  <si>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</si>
  <si>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</si>
  <si>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</si>
  <si>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</si>
  <si>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</si>
  <si>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</si>
  <si>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</si>
  <si>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</si>
  <si>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</si>
  <si>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</si>
  <si>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</si>
  <si>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</si>
  <si>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</si>
  <si>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</si>
  <si>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</si>
  <si>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</si>
  <si>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</si>
  <si>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</si>
  <si>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</si>
  <si>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</si>
  <si>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</si>
  <si>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</si>
  <si>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</si>
  <si>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</si>
  <si>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</si>
  <si>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</si>
  <si>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</si>
  <si>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</si>
  <si>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</si>
  <si>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</si>
  <si>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</si>
  <si>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</si>
  <si>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</si>
  <si>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</si>
  <si>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</si>
  <si>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</si>
  <si>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</si>
  <si>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</si>
  <si>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</si>
  <si>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</si>
  <si>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</si>
  <si>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</si>
  <si>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</si>
  <si>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</si>
  <si>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</si>
  <si>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</si>
  <si>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</si>
  <si>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</si>
  <si>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</si>
  <si>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</si>
  <si>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</si>
  <si>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</si>
  <si>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</si>
  <si>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</si>
  <si>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</si>
  <si>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</si>
  <si>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</si>
  <si>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</si>
  <si>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</si>
  <si>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</si>
  <si>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</si>
  <si>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</si>
  <si>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</si>
  <si>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</si>
  <si>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</si>
  <si>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</si>
  <si>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</si>
  <si>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</si>
  <si>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</si>
  <si>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</si>
  <si>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</si>
  <si>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</si>
  <si>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</si>
  <si>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</si>
  <si>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</si>
  <si>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</si>
  <si>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</si>
  <si>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</si>
  <si>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</si>
  <si>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</si>
  <si>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</si>
  <si>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</si>
  <si>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</si>
  <si>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</si>
  <si>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</si>
  <si>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</si>
  <si>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</si>
  <si>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</si>
  <si>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</si>
  <si>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</si>
  <si>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</si>
  <si>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</si>
  <si>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</si>
  <si>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</si>
  <si>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</si>
  <si>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</si>
  <si>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</si>
  <si>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</si>
  <si>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</si>
  <si>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</si>
  <si>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</si>
  <si>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</si>
  <si>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</si>
  <si>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</si>
  <si>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</si>
  <si>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</si>
  <si>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</si>
  <si>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</si>
  <si>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</si>
  <si>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</si>
  <si>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</si>
  <si>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</si>
  <si>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</si>
  <si>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</si>
  <si>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</si>
  <si>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</si>
  <si>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</si>
  <si>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</si>
  <si>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</si>
  <si>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</si>
  <si>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</si>
  <si>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</si>
  <si>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</si>
  <si>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</si>
  <si>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</si>
  <si>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</si>
  <si>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</si>
  <si>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</si>
  <si>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</si>
  <si>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</si>
  <si>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</si>
  <si>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</si>
  <si>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</si>
  <si>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</si>
  <si>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</si>
  <si>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</si>
  <si>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</si>
  <si>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</si>
  <si>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</si>
  <si>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</si>
  <si>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</si>
  <si>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</si>
  <si>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</si>
  <si>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</si>
  <si>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</si>
  <si>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</si>
  <si>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</si>
  <si>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</si>
  <si>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</si>
  <si>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</si>
  <si>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</si>
  <si>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</si>
  <si>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</si>
  <si>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</si>
  <si>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</si>
  <si>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</si>
  <si>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</si>
  <si>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</si>
  <si>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</si>
  <si>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</si>
  <si>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</si>
  <si>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</si>
  <si>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</si>
  <si>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</si>
  <si>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</si>
  <si>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</si>
  <si>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</si>
  <si>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</si>
  <si>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</si>
  <si>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</si>
  <si>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</si>
  <si>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</si>
  <si>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</si>
  <si>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</si>
  <si>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</si>
  <si>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</si>
  <si>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</si>
  <si>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</si>
  <si>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</si>
  <si>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</si>
  <si>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</si>
  <si>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</si>
  <si>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</si>
  <si>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</si>
  <si>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</si>
  <si>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</si>
  <si>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</si>
  <si>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</si>
  <si>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</si>
  <si>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</si>
  <si>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</si>
  <si>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</si>
  <si>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</si>
  <si>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</si>
  <si>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</si>
  <si>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</si>
  <si>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</si>
  <si>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</si>
  <si>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</si>
  <si>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</si>
  <si>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</si>
  <si>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</si>
  <si>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</si>
  <si>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</si>
  <si>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</si>
  <si>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</si>
  <si>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</si>
  <si>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</si>
  <si>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</si>
  <si>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</si>
  <si>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</si>
  <si>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</si>
  <si>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</si>
  <si>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</si>
  <si>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</si>
  <si>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</si>
  <si>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</si>
  <si>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</si>
  <si>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</si>
  <si>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</si>
  <si>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</si>
  <si>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</si>
  <si>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</si>
  <si>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</si>
  <si>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</si>
  <si>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</si>
  <si>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</si>
  <si>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</si>
  <si>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</si>
  <si>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</si>
  <si>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</si>
  <si>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</si>
  <si>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</si>
  <si>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</si>
  <si>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</si>
  <si>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</si>
  <si>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</si>
  <si>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</si>
  <si>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</si>
  <si>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</si>
  <si>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</si>
  <si>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</si>
  <si>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</si>
  <si>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</si>
  <si>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</si>
  <si>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</si>
  <si>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</si>
  <si>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</si>
  <si>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</si>
  <si>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</si>
  <si>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</si>
  <si>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</si>
  <si>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</si>
  <si>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</si>
  <si>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</si>
  <si>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</si>
  <si>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</si>
  <si>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</si>
  <si>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</si>
  <si>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</si>
  <si>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</si>
  <si>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</si>
  <si>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</si>
  <si>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</si>
  <si>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</si>
  <si>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</si>
  <si>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</si>
  <si>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</si>
  <si>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</si>
  <si>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</si>
  <si>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</si>
  <si>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</si>
  <si>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</si>
  <si>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</si>
  <si>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</si>
  <si>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</si>
  <si>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</si>
  <si>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</si>
  <si>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</si>
  <si>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</si>
  <si>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</si>
  <si>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</si>
  <si>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</si>
  <si>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</si>
  <si>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</si>
  <si>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</si>
  <si>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</si>
  <si>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</si>
  <si>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</si>
  <si>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</si>
  <si>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</si>
  <si>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</si>
  <si>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</si>
  <si>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</si>
  <si>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</si>
  <si>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</si>
  <si>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</si>
  <si>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</si>
  <si>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</si>
  <si>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</si>
  <si>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</si>
  <si>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</si>
  <si>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</si>
  <si>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</si>
  <si>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</si>
  <si>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</si>
  <si>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</si>
  <si>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</si>
  <si>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</si>
  <si>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</si>
  <si>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</si>
  <si>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</si>
  <si>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</si>
  <si>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</si>
  <si>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</si>
  <si>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</si>
  <si>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</si>
  <si>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</si>
  <si>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</si>
  <si>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</si>
  <si>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</si>
  <si>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</si>
  <si>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</si>
  <si>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</si>
  <si>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</si>
  <si>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</si>
  <si>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</si>
  <si>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</si>
  <si>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</si>
  <si>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</si>
  <si>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</si>
  <si>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</si>
  <si>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</si>
  <si>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</si>
  <si>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</si>
  <si>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</si>
  <si>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</si>
  <si>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</si>
  <si>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</si>
  <si>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</si>
  <si>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</si>
  <si>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</si>
  <si>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</si>
  <si>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</si>
  <si>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</si>
  <si>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</si>
  <si>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</si>
  <si>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</si>
  <si>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</si>
  <si>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</si>
  <si>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</si>
  <si>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</si>
  <si>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</si>
  <si>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</si>
  <si>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</si>
  <si>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</si>
  <si>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</si>
  <si>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</si>
  <si>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</si>
  <si>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</si>
  <si>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</si>
  <si>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</si>
  <si>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</si>
  <si>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</si>
  <si>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</si>
  <si>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</si>
  <si>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</si>
  <si>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</si>
  <si>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</si>
  <si>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</si>
  <si>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</si>
  <si>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</si>
  <si>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</si>
  <si>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</si>
  <si>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</si>
  <si>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</si>
  <si>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</si>
  <si>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</si>
  <si>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</si>
  <si>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</si>
  <si>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</si>
  <si>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</si>
  <si>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</si>
  <si>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</si>
  <si>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</si>
  <si>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</si>
  <si>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</si>
  <si>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</si>
  <si>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</si>
  <si>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</si>
  <si>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</si>
  <si>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</si>
  <si>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</si>
  <si>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</si>
  <si>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</si>
  <si>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</si>
  <si>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</si>
  <si>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</si>
  <si>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</si>
  <si>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</si>
  <si>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</si>
  <si>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</si>
  <si>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</si>
  <si>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</si>
  <si>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</si>
  <si>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</si>
  <si>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</si>
  <si>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</si>
  <si>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</si>
  <si>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</si>
  <si>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</si>
  <si>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</si>
  <si>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</si>
  <si>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</si>
  <si>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</si>
  <si>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</si>
  <si>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</si>
  <si>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</si>
  <si>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</si>
  <si>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</si>
  <si>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</si>
  <si>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</si>
  <si>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</si>
  <si>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</si>
  <si>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</si>
  <si>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</si>
  <si>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</si>
  <si>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</si>
  <si>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</si>
  <si>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</si>
  <si>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</si>
  <si>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</si>
  <si>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</si>
  <si>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</si>
  <si>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</si>
  <si>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</si>
  <si>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</si>
  <si>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</si>
  <si>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</si>
  <si>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</si>
  <si>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</si>
  <si>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</si>
  <si>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</si>
  <si>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</si>
  <si>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</si>
  <si>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</si>
  <si>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</si>
  <si>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</si>
  <si>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</si>
  <si>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</si>
  <si>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</si>
  <si>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</si>
  <si>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</si>
  <si>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</si>
  <si>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</si>
  <si>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</si>
  <si>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</si>
  <si>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</si>
  <si>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</si>
  <si>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</si>
  <si>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</si>
  <si>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</si>
  <si>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</si>
  <si>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</si>
  <si>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</si>
  <si>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</si>
  <si>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</si>
  <si>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</si>
  <si>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</si>
  <si>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</si>
  <si>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</si>
  <si>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</si>
  <si>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</si>
  <si>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</si>
  <si>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</si>
  <si>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</si>
  <si>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</si>
  <si>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</si>
  <si>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</si>
  <si>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</si>
  <si>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</si>
  <si>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</si>
  <si>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</si>
  <si>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</si>
  <si>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</si>
  <si>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</si>
  <si>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</si>
  <si>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</si>
  <si>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</si>
  <si>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</si>
  <si>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</si>
  <si>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</si>
  <si>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</si>
  <si>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</si>
  <si>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</si>
  <si>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</si>
  <si>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</si>
  <si>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</si>
  <si>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</si>
  <si>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</si>
  <si>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</si>
  <si>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</si>
  <si>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</si>
  <si>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</si>
  <si>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</si>
  <si>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</si>
  <si>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</si>
  <si>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</si>
  <si>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</si>
  <si>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</si>
  <si>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</si>
  <si>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</si>
  <si>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</si>
  <si>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</si>
  <si>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</si>
  <si>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</si>
  <si>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</si>
  <si>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</si>
  <si>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</si>
  <si>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</si>
  <si>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</si>
  <si>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</si>
  <si>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</si>
  <si>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</si>
  <si>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</si>
  <si>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</si>
  <si>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</si>
  <si>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</si>
  <si>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</si>
  <si>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</si>
  <si>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</si>
  <si>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</si>
  <si>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</si>
  <si>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</si>
  <si>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</si>
  <si>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</si>
  <si>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</si>
  <si>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</si>
  <si>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</si>
  <si>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</si>
  <si>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</si>
  <si>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</si>
  <si>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</si>
  <si>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</si>
  <si>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</si>
  <si>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</si>
  <si>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</si>
  <si>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</si>
  <si>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</si>
  <si>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</si>
  <si>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</si>
  <si>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</si>
  <si>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</si>
  <si>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</si>
  <si>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</si>
  <si>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</si>
  <si>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</si>
  <si>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</si>
  <si>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</si>
  <si>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</si>
  <si>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</si>
  <si>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</si>
  <si>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</si>
  <si>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</si>
  <si>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</si>
  <si>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</si>
  <si>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</si>
  <si>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</si>
  <si>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</si>
  <si>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</si>
  <si>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</si>
  <si>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</si>
  <si>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</si>
  <si>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</si>
  <si>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</si>
  <si>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</si>
  <si>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</si>
  <si>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</si>
  <si>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</si>
  <si>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</si>
  <si>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</si>
  <si>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</si>
  <si>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</si>
  <si>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</si>
  <si>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</si>
  <si>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</si>
  <si>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</si>
  <si>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</si>
  <si>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</si>
  <si>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</si>
  <si>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</si>
  <si>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</si>
  <si>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</si>
  <si>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</si>
  <si>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</si>
  <si>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</si>
  <si>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</si>
  <si>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</si>
  <si>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</si>
  <si>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</si>
  <si>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</si>
  <si>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</si>
  <si>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</si>
  <si>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</si>
  <si>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</si>
  <si>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</si>
  <si>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</si>
  <si>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</si>
  <si>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</si>
  <si>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</si>
  <si>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</si>
  <si>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</si>
  <si>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</si>
  <si>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</si>
  <si>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</si>
  <si>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</si>
  <si>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</si>
  <si>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</si>
  <si>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</si>
  <si>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</si>
  <si>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</si>
  <si>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</si>
  <si>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</si>
  <si>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</si>
  <si>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</si>
  <si>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</si>
  <si>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</si>
  <si>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</si>
  <si>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</si>
  <si>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</si>
  <si>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</si>
  <si>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</si>
  <si>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</si>
  <si>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</si>
  <si>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</si>
  <si>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</si>
  <si>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</si>
  <si>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</si>
  <si>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</si>
  <si>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</si>
  <si>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</si>
  <si>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</si>
  <si>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</si>
  <si>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</si>
  <si>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</si>
  <si>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</si>
  <si>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</si>
  <si>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</si>
  <si>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</si>
  <si>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</si>
  <si>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</si>
  <si>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</si>
  <si>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</si>
  <si>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</si>
  <si>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</si>
  <si>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</si>
  <si>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</si>
  <si>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</si>
  <si>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</si>
  <si>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</si>
  <si>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</si>
  <si>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</si>
  <si>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</si>
  <si>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</si>
  <si>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</si>
  <si>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</si>
  <si>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</si>
  <si>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</si>
  <si>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</si>
  <si>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</si>
  <si>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</si>
  <si>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</si>
  <si>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</si>
  <si>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</si>
  <si>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</si>
  <si>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</si>
  <si>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</si>
  <si>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</si>
  <si>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</si>
  <si>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</si>
  <si>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</si>
  <si>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</si>
  <si>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</si>
  <si>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</si>
  <si>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</si>
  <si>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</si>
  <si>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</si>
  <si>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</si>
  <si>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</si>
  <si>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</si>
  <si>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</si>
  <si>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</si>
  <si>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</si>
  <si>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</si>
  <si>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</si>
  <si>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</si>
  <si>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</si>
  <si>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</si>
  <si>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</si>
  <si>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</si>
  <si>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</si>
  <si>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</si>
  <si>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</si>
  <si>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</si>
  <si>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</si>
  <si>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</si>
  <si>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</si>
  <si>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</si>
  <si>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</si>
  <si>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</si>
  <si>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</si>
  <si>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</si>
  <si>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</si>
  <si>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</si>
  <si>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</si>
  <si>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</si>
  <si>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</si>
  <si>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</si>
  <si>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</si>
  <si>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</si>
  <si>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</si>
  <si>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</si>
  <si>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</si>
  <si>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</si>
  <si>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</si>
  <si>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</si>
  <si>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</si>
  <si>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</si>
  <si>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</si>
  <si>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</si>
  <si>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</si>
  <si>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</si>
  <si>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</si>
  <si>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</si>
  <si>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</si>
  <si>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</si>
  <si>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</si>
  <si>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</si>
  <si>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</si>
  <si>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</si>
  <si>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</si>
  <si>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</si>
  <si>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</si>
  <si>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</si>
  <si>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</si>
  <si>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</si>
  <si>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</si>
  <si>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</si>
  <si>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</si>
  <si>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</si>
  <si>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</si>
  <si>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</si>
  <si>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</si>
  <si>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</si>
  <si>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</si>
  <si>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</si>
  <si>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</si>
  <si>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</si>
  <si>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</si>
  <si>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</si>
  <si>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</si>
  <si>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</si>
  <si>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</si>
  <si>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</si>
  <si>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</si>
  <si>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</si>
  <si>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</si>
  <si>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</si>
  <si>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</si>
  <si>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</si>
  <si>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</si>
  <si>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</si>
  <si>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</si>
  <si>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</si>
  <si>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</si>
  <si>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</si>
  <si>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</si>
  <si>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</si>
  <si>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</si>
  <si>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</si>
  <si>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</si>
  <si>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</si>
  <si>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</si>
  <si>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</si>
  <si>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</si>
  <si>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</si>
  <si>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</si>
  <si>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</si>
  <si>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</si>
  <si>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</si>
  <si>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</si>
  <si>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</si>
  <si>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</si>
  <si>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</si>
  <si>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</si>
  <si>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</si>
  <si>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</si>
  <si>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</si>
  <si>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</si>
  <si>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</si>
  <si>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</si>
  <si>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</si>
  <si>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</si>
  <si>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</si>
  <si>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</si>
  <si>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</si>
  <si>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</si>
  <si>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</si>
  <si>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</si>
  <si>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</si>
  <si>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</si>
  <si>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</si>
  <si>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</si>
  <si>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</si>
  <si>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</si>
  <si>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</si>
  <si>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</si>
  <si>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</si>
  <si>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</si>
  <si>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</si>
  <si>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</si>
  <si>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</si>
  <si>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</si>
  <si>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</si>
  <si>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</si>
  <si>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</si>
  <si>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</si>
  <si>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</si>
  <si>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</si>
  <si>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</si>
  <si>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</si>
  <si>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</si>
  <si>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</si>
  <si>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</si>
  <si>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</si>
  <si>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</si>
  <si>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</si>
  <si>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</si>
  <si>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</si>
  <si>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</si>
  <si>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</si>
  <si>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</si>
  <si>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</si>
  <si>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</si>
  <si>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</si>
  <si>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</si>
  <si>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</si>
  <si>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</si>
  <si>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</si>
  <si>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</si>
  <si>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</si>
  <si>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</si>
  <si>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</si>
  <si>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</si>
  <si>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</si>
  <si>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</si>
  <si>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</si>
  <si>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</si>
  <si>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</si>
  <si>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</si>
  <si>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</si>
  <si>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</si>
  <si>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</si>
  <si>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</si>
  <si>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</si>
  <si>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</si>
  <si>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</si>
  <si>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</si>
  <si>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</si>
  <si>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</si>
  <si>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</si>
  <si>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</si>
  <si>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</si>
  <si>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</si>
  <si>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</si>
  <si>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</si>
  <si>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</si>
  <si>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</si>
  <si>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</si>
  <si>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</si>
  <si>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</si>
  <si>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</si>
  <si>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</si>
  <si>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</si>
  <si>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</si>
  <si>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</si>
  <si>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</si>
  <si>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</si>
  <si>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</si>
  <si>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</si>
  <si>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</si>
  <si>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</si>
  <si>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</si>
  <si>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</si>
  <si>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</si>
  <si>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</si>
  <si>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</si>
  <si>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</si>
  <si>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</si>
  <si>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</si>
  <si>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</si>
  <si>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</si>
  <si>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</si>
  <si>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</si>
  <si>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</si>
  <si>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</si>
  <si>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</si>
  <si>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</si>
  <si>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</si>
  <si>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</si>
  <si>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</si>
  <si>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</si>
  <si>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</si>
  <si>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</si>
  <si>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</si>
  <si>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</si>
  <si>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</si>
  <si>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</si>
  <si>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</si>
  <si>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</si>
  <si>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</si>
  <si>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</si>
  <si>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</si>
  <si>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</si>
  <si>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</si>
  <si>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</si>
  <si>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</si>
  <si>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</si>
  <si>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</si>
  <si>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</si>
  <si>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</si>
  <si>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</si>
  <si>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</si>
  <si>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</si>
  <si>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</si>
  <si>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</si>
  <si>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</si>
  <si>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</si>
  <si>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</si>
  <si>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</si>
  <si>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</si>
  <si>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</si>
  <si>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</si>
  <si>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</si>
  <si>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</si>
  <si>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</si>
  <si>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</si>
  <si>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</si>
  <si>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</si>
  <si>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</si>
  <si>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</si>
  <si>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</si>
  <si>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</si>
  <si>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</si>
  <si>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</si>
  <si>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</si>
  <si>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</si>
  <si>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</si>
  <si>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</si>
  <si>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</si>
  <si>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</si>
  <si>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</si>
  <si>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</si>
  <si>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</si>
  <si>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</si>
  <si>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</si>
  <si>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</si>
  <si>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</si>
  <si>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</si>
  <si>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</si>
  <si>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</si>
  <si>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</si>
  <si>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</si>
  <si>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</si>
  <si>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</si>
  <si>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</si>
  <si>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</si>
  <si>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</si>
  <si>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</si>
  <si>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</si>
  <si>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</si>
  <si>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</si>
  <si>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</si>
  <si>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</si>
  <si>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</si>
  <si>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</si>
  <si>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</si>
  <si>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</si>
  <si>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</si>
  <si>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</si>
  <si>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</si>
  <si>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</si>
  <si>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</si>
  <si>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</si>
  <si>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</si>
  <si>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</si>
  <si>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</si>
  <si>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</si>
  <si>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</si>
  <si>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</si>
  <si>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</si>
  <si>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</si>
  <si>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</si>
  <si>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</si>
  <si>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</si>
  <si>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</si>
  <si>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</si>
  <si>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</si>
  <si>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</si>
  <si>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</si>
  <si>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</si>
  <si>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</si>
  <si>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</si>
  <si>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</si>
  <si>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</si>
  <si>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</si>
  <si>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</si>
  <si>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</si>
  <si>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</si>
  <si>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</si>
  <si>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</si>
  <si>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</si>
  <si>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</si>
  <si>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</si>
  <si>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</si>
  <si>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</si>
  <si>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</si>
  <si>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</si>
  <si>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</si>
  <si>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</si>
  <si>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</si>
  <si>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</si>
  <si>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</si>
  <si>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</si>
  <si>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</si>
  <si>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</si>
  <si>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</si>
  <si>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</si>
  <si>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</si>
  <si>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</si>
  <si>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</si>
  <si>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</si>
  <si>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</si>
  <si>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</si>
  <si>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</si>
  <si>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</si>
  <si>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</si>
  <si>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</si>
  <si>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</si>
  <si>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</si>
  <si>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</si>
  <si>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</si>
  <si>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</si>
  <si>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</si>
  <si>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</si>
  <si>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</si>
  <si>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</si>
  <si>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</si>
  <si>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</si>
  <si>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</si>
  <si>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</si>
  <si>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</si>
  <si>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</si>
  <si>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</si>
  <si>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</si>
  <si>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</si>
  <si>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</si>
  <si>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</si>
  <si>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</si>
  <si>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</si>
  <si>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</si>
  <si>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</si>
  <si>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</si>
  <si>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</si>
  <si>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</si>
  <si>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</si>
  <si>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</si>
  <si>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</si>
  <si>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</si>
  <si>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</si>
  <si>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</si>
  <si>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</si>
  <si>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</si>
  <si>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</si>
  <si>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</si>
  <si>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</si>
  <si>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</si>
  <si>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</si>
  <si>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</si>
  <si>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</si>
  <si>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</si>
  <si>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</si>
  <si>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</si>
  <si>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</si>
  <si>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</si>
  <si>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</si>
  <si>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</si>
  <si>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</si>
  <si>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</si>
  <si>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</si>
  <si>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</si>
  <si>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</si>
  <si>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</si>
  <si>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</si>
  <si>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</si>
  <si>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</si>
  <si>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</si>
  <si>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</si>
  <si>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</si>
  <si>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</si>
  <si>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</si>
  <si>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</si>
  <si>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</si>
  <si>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</si>
  <si>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</si>
  <si>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</si>
  <si>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</si>
  <si>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</si>
  <si>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</si>
  <si>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</si>
  <si>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</si>
  <si>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</si>
  <si>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</si>
  <si>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</si>
  <si>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</si>
  <si>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</si>
  <si>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</si>
  <si>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</si>
  <si>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</si>
  <si>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</si>
  <si>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</si>
  <si>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</si>
  <si>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</si>
  <si>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</si>
  <si>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</si>
  <si>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</si>
  <si>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</si>
  <si>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</si>
  <si>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</si>
  <si>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</si>
  <si>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</si>
  <si>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</si>
  <si>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</si>
  <si>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</si>
  <si>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</si>
  <si>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</si>
  <si>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</si>
  <si>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</si>
  <si>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</si>
  <si>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</si>
  <si>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</si>
  <si>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</si>
  <si>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</si>
  <si>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</si>
  <si>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</si>
  <si>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</si>
  <si>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</si>
  <si>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</si>
  <si>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</si>
  <si>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</si>
  <si>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</si>
  <si>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</si>
  <si>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</si>
  <si>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</si>
  <si>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</si>
  <si>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</si>
  <si>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</si>
  <si>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</si>
  <si>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</si>
  <si>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</si>
  <si>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</si>
  <si>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</si>
  <si>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</si>
  <si>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</si>
  <si>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</si>
  <si>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</si>
  <si>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</si>
  <si>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</si>
  <si>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</si>
  <si>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</si>
  <si>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</si>
  <si>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</si>
  <si>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</si>
  <si>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</si>
  <si>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</si>
  <si>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</si>
  <si>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</si>
  <si>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</si>
  <si>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</si>
  <si>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</si>
  <si>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</si>
  <si>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</si>
  <si>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</si>
  <si>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</si>
  <si>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</si>
  <si>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</si>
  <si>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</si>
  <si>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</si>
  <si>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</si>
  <si>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</si>
  <si>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</si>
  <si>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</si>
  <si>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</si>
  <si>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</si>
  <si>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</si>
  <si>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</si>
  <si>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</si>
  <si>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</si>
  <si>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</si>
  <si>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</si>
  <si>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</si>
  <si>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</si>
  <si>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</si>
  <si>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</si>
  <si>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</si>
  <si>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</si>
  <si>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</si>
  <si>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</si>
  <si>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</si>
  <si>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</si>
  <si>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</si>
  <si>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</si>
  <si>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</si>
  <si>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</si>
  <si>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</si>
  <si>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</si>
  <si>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</si>
  <si>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</si>
  <si>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</si>
  <si>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</si>
  <si>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</si>
  <si>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</si>
  <si>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</si>
  <si>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</si>
  <si>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</si>
  <si>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</si>
  <si>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</si>
  <si>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</si>
  <si>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</si>
  <si>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</si>
  <si>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</si>
  <si>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</si>
  <si>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</si>
  <si>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</si>
  <si>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</si>
  <si>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</si>
  <si>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</si>
  <si>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</si>
  <si>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</si>
  <si>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</si>
  <si>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</si>
  <si>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</si>
  <si>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</si>
  <si>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</si>
  <si>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</si>
  <si>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</si>
  <si>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</si>
  <si>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</si>
  <si>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</si>
  <si>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</si>
  <si>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</si>
  <si>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</si>
  <si>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</si>
  <si>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</si>
  <si>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</si>
  <si>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</si>
  <si>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</si>
  <si>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</si>
  <si>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</si>
  <si>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</si>
  <si>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</si>
  <si>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</si>
  <si>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</si>
  <si>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</si>
  <si>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</si>
  <si>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</si>
  <si>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</si>
  <si>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</si>
  <si>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</si>
  <si>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</si>
  <si>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</si>
  <si>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</si>
  <si>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</si>
  <si>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</si>
  <si>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</si>
  <si>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</si>
  <si>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</si>
  <si>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</si>
  <si>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</si>
  <si>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</si>
  <si>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</si>
  <si>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</si>
  <si>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</si>
  <si>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</si>
  <si>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</si>
  <si>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</si>
  <si>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</si>
  <si>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</si>
  <si>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</si>
  <si>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</si>
  <si>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</si>
  <si>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</si>
  <si>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</si>
  <si>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</si>
  <si>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</si>
  <si>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</si>
  <si>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</si>
  <si>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</si>
  <si>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</si>
  <si>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</si>
  <si>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</si>
  <si>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</si>
  <si>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</si>
  <si>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</si>
  <si>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</si>
  <si>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</si>
  <si>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</si>
  <si>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</si>
  <si>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</si>
  <si>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</si>
  <si>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</si>
  <si>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</si>
  <si>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</si>
  <si>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</si>
  <si>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</si>
  <si>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</si>
  <si>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</si>
  <si>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</si>
  <si>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</si>
  <si>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</si>
  <si>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</si>
  <si>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</si>
  <si>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</si>
  <si>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</si>
  <si>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</si>
  <si>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</si>
  <si>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</si>
  <si>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</si>
  <si>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</si>
  <si>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</si>
  <si>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</si>
  <si>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</si>
  <si>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</si>
  <si>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</si>
  <si>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</si>
  <si>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</si>
  <si>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</si>
  <si>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</si>
  <si>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</si>
  <si>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</si>
  <si>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</si>
  <si>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</si>
  <si>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</si>
  <si>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</si>
  <si>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</si>
  <si>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</si>
  <si>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</si>
  <si>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</si>
  <si>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</si>
  <si>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</si>
  <si>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</si>
  <si>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</si>
  <si>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</si>
  <si>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</si>
  <si>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</si>
  <si>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</si>
  <si>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</si>
  <si>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</si>
  <si>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</si>
  <si>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</si>
  <si>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</si>
  <si>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</si>
  <si>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</si>
  <si>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</si>
  <si>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</si>
  <si>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</si>
  <si>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</si>
  <si>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</si>
  <si>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</si>
  <si>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</si>
  <si>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</si>
  <si>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</si>
  <si>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</si>
  <si>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</si>
  <si>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</si>
  <si>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</si>
  <si>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</si>
  <si>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</si>
  <si>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</si>
  <si>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</si>
  <si>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</si>
  <si>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</si>
  <si>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</si>
  <si>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</si>
  <si>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</si>
  <si>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</si>
  <si>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</si>
  <si>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</si>
  <si>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</si>
  <si>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</si>
  <si>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</si>
  <si>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</si>
  <si>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</si>
  <si>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</si>
  <si>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</si>
  <si>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</si>
  <si>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</si>
  <si>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</si>
  <si>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</si>
  <si>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</si>
  <si>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</si>
  <si>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</si>
  <si>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</si>
  <si>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</si>
  <si>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</si>
  <si>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</si>
  <si>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</si>
  <si>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</si>
  <si>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</si>
  <si>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</si>
  <si>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</si>
  <si>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</si>
  <si>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</si>
  <si>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</si>
  <si>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</si>
  <si>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</si>
  <si>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</si>
  <si>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</si>
  <si>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</si>
  <si>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</si>
  <si>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</si>
  <si>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</si>
  <si>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</si>
  <si>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</si>
  <si>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</si>
  <si>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</si>
  <si>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</si>
  <si>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</si>
  <si>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</si>
  <si>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</si>
  <si>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</si>
  <si>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</si>
  <si>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</si>
  <si>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</si>
  <si>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</si>
  <si>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</si>
  <si>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</si>
  <si>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</si>
  <si>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</si>
  <si>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</si>
  <si>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</si>
  <si>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</si>
  <si>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</si>
  <si>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</si>
  <si>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</si>
  <si>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</si>
  <si>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</si>
  <si>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</si>
  <si>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</si>
  <si>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</si>
  <si>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</si>
  <si>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</si>
  <si>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</si>
  <si>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</si>
  <si>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</si>
  <si>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</si>
  <si>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</si>
  <si>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</si>
  <si>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</si>
  <si>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</si>
  <si>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</si>
  <si>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</si>
  <si>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</si>
  <si>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</si>
  <si>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</si>
  <si>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</si>
  <si>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</si>
  <si>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</si>
  <si>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</si>
  <si>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</si>
  <si>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</si>
  <si>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</si>
  <si>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</si>
  <si>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</si>
  <si>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</si>
  <si>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</si>
  <si>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</si>
  <si>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</si>
  <si>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</si>
  <si>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</si>
  <si>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</si>
  <si>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</si>
  <si>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</si>
  <si>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</si>
  <si>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</si>
  <si>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</si>
  <si>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</si>
  <si>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</si>
  <si>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</si>
  <si>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</si>
  <si>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</si>
  <si>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</si>
  <si>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</si>
  <si>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</si>
  <si>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</si>
  <si>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</si>
  <si>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</si>
  <si>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</si>
  <si>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</si>
  <si>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</si>
  <si>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</si>
  <si>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</si>
  <si>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</si>
  <si>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</si>
  <si>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</si>
  <si>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</si>
  <si>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</si>
  <si>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</si>
  <si>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</si>
  <si>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</si>
  <si>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</si>
  <si>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</si>
  <si>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</si>
  <si>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</si>
  <si>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</si>
  <si>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</si>
  <si>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</si>
  <si>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</si>
  <si>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</si>
  <si>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</si>
  <si>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</si>
  <si>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</si>
  <si>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</si>
  <si>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</si>
  <si>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</si>
  <si>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</si>
  <si>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</si>
  <si>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</si>
  <si>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</si>
  <si>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</si>
  <si>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</si>
  <si>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</si>
  <si>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</si>
  <si>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</si>
  <si>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</si>
  <si>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</si>
  <si>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</si>
  <si>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</si>
  <si>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</si>
  <si>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</si>
  <si>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</si>
  <si>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</si>
  <si>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</si>
  <si>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</si>
  <si>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</si>
  <si>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</si>
  <si>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</si>
  <si>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</si>
  <si>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</si>
  <si>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</si>
  <si>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</si>
  <si>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</si>
  <si>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</si>
  <si>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</si>
  <si>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</si>
  <si>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</si>
  <si>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</si>
  <si>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</si>
  <si>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</si>
  <si>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</si>
  <si>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</si>
  <si>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</si>
  <si>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</si>
  <si>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</si>
  <si>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</si>
  <si>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</si>
  <si>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</si>
  <si>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</si>
  <si>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</si>
  <si>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</si>
  <si>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</si>
  <si>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</si>
  <si>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</si>
  <si>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</si>
  <si>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</si>
  <si>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</si>
  <si>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</si>
  <si>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</si>
  <si>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</si>
  <si>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</si>
  <si>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</si>
  <si>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</si>
  <si>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</si>
  <si>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</si>
  <si>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</si>
  <si>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</si>
  <si>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</si>
  <si>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</si>
  <si>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</si>
  <si>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</si>
  <si>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</si>
  <si>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</si>
  <si>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</si>
  <si>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</si>
  <si>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</si>
  <si>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</si>
  <si>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</si>
  <si>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</si>
  <si>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</si>
  <si>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</si>
  <si>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</si>
  <si>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</si>
  <si>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</si>
  <si>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</si>
  <si>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</si>
  <si>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</si>
  <si>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</si>
  <si>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</si>
  <si>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</si>
  <si>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</si>
  <si>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</si>
  <si>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</si>
  <si>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</si>
  <si>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</si>
  <si>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</si>
  <si>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</si>
  <si>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</si>
  <si>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</si>
  <si>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</si>
  <si>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</si>
  <si>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</si>
  <si>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</si>
  <si>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</si>
  <si>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</si>
  <si>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</si>
  <si>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</si>
  <si>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</si>
  <si>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</si>
  <si>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</si>
  <si>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</si>
  <si>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</si>
  <si>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</si>
  <si>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</si>
  <si>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</si>
  <si>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</si>
  <si>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</si>
  <si>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</si>
  <si>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</si>
  <si>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</si>
  <si>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</si>
  <si>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</si>
  <si>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</si>
  <si>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</si>
  <si>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</si>
  <si>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</si>
  <si>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</si>
  <si>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</si>
  <si>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</si>
  <si>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</si>
  <si>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</si>
  <si>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</si>
  <si>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</si>
  <si>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</si>
  <si>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</si>
  <si>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</si>
  <si>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</si>
  <si>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</si>
  <si>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</si>
  <si>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</si>
  <si>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</si>
  <si>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</si>
  <si>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</si>
  <si>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</si>
  <si>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</si>
  <si>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</si>
  <si>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</si>
  <si>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</si>
  <si>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</si>
  <si>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</si>
  <si>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</si>
  <si>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</si>
  <si>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</si>
  <si>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</si>
  <si>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</si>
  <si>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</si>
  <si>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</si>
  <si>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</si>
  <si>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</si>
  <si>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</si>
  <si>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</si>
  <si>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</si>
  <si>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</si>
  <si>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</si>
  <si>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</si>
  <si>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</si>
  <si>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</si>
  <si>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</si>
  <si>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</si>
  <si>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</si>
  <si>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</si>
  <si>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</si>
  <si>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</si>
  <si>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</si>
  <si>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</si>
  <si>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</si>
  <si>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</si>
  <si>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</si>
  <si>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</si>
  <si>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</si>
  <si>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</si>
  <si>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</si>
  <si>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</si>
  <si>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</si>
  <si>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</si>
  <si>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</si>
  <si>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</si>
  <si>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</si>
  <si>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</si>
  <si>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</si>
  <si>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</si>
  <si>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</si>
  <si>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</si>
  <si>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</si>
  <si>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</si>
  <si>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</si>
  <si>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</si>
  <si>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</si>
  <si>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</si>
  <si>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</si>
  <si>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</si>
  <si>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</si>
  <si>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</si>
  <si>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</si>
  <si>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</si>
  <si>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</si>
  <si>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</si>
  <si>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</si>
  <si>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</si>
  <si>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</si>
  <si>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</si>
  <si>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</si>
  <si>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</si>
  <si>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</si>
  <si>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</si>
  <si>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</si>
  <si>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</si>
  <si>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</si>
  <si>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</si>
  <si>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</si>
  <si>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</si>
  <si>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</si>
  <si>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</si>
  <si>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</si>
  <si>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</si>
  <si>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</si>
  <si>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</si>
  <si>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</si>
  <si>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</si>
  <si>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</si>
  <si>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</si>
  <si>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</si>
  <si>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</si>
  <si>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</si>
  <si>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</si>
  <si>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</si>
  <si>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</si>
  <si>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</si>
  <si>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</si>
  <si>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</si>
  <si>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</si>
  <si>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</si>
  <si>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</si>
  <si>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</si>
  <si>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</si>
  <si>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</si>
  <si>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</si>
  <si>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</si>
  <si>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</si>
  <si>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</si>
  <si>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</si>
  <si>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</si>
  <si>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</si>
  <si>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</si>
  <si>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</si>
  <si>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</si>
  <si>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</si>
  <si>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</si>
  <si>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</si>
  <si>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</si>
  <si>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</si>
  <si>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</si>
  <si>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</si>
  <si>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</si>
  <si>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</si>
  <si>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</si>
  <si>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</si>
  <si>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</si>
  <si>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</si>
  <si>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</si>
  <si>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</si>
  <si>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</si>
  <si>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</si>
  <si>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</si>
  <si>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</si>
  <si>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</si>
  <si>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</si>
  <si>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</si>
  <si>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</si>
  <si>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</si>
  <si>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</si>
  <si>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</si>
  <si>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</si>
  <si>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</si>
  <si>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</si>
  <si>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</si>
  <si>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</si>
  <si>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</si>
  <si>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</si>
  <si>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</si>
  <si>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</si>
  <si>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</si>
  <si>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</si>
  <si>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</si>
  <si>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</si>
  <si>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</si>
  <si>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</si>
  <si>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</si>
  <si>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</si>
  <si>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</si>
  <si>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</si>
  <si>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</si>
  <si>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</si>
  <si>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</si>
  <si>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</si>
  <si>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</si>
  <si>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</si>
  <si>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</si>
  <si>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</si>
  <si>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</si>
  <si>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</si>
  <si>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</si>
  <si>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</si>
  <si>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</si>
  <si>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</si>
  <si>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</si>
  <si>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</si>
  <si>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</si>
  <si>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</si>
  <si>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</si>
  <si>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</si>
  <si>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</si>
  <si>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</si>
  <si>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</si>
  <si>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</si>
  <si>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</si>
  <si>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</si>
  <si>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</si>
  <si>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</si>
  <si>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</si>
  <si>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</si>
  <si>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</si>
  <si>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</si>
  <si>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</si>
  <si>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</si>
  <si>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</si>
  <si>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</si>
  <si>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</si>
  <si>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</si>
  <si>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</si>
  <si>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</si>
  <si>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</si>
  <si>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</si>
  <si>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</si>
  <si>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</si>
  <si>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</si>
  <si>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</si>
  <si>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</si>
  <si>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</si>
  <si>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</si>
  <si>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</si>
  <si>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</si>
  <si>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</si>
  <si>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</si>
  <si>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</si>
  <si>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</si>
  <si>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</si>
  <si>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</si>
  <si>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</si>
  <si>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</si>
  <si>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</si>
  <si>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</si>
  <si>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</si>
  <si>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</si>
  <si>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</si>
  <si>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</si>
  <si>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</si>
  <si>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</si>
  <si>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</si>
  <si>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</si>
  <si>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</si>
  <si>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</si>
  <si>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</si>
  <si>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</si>
  <si>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</si>
  <si>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</si>
  <si>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</si>
  <si>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</si>
  <si>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</si>
  <si>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</si>
  <si>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</si>
  <si>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</si>
  <si>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</si>
  <si>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</si>
  <si>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</si>
  <si>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</si>
  <si>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</si>
  <si>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</si>
  <si>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</si>
  <si>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</si>
  <si>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</si>
  <si>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</si>
  <si>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</si>
  <si>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</si>
  <si>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</si>
  <si>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</si>
  <si>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</si>
  <si>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</si>
  <si>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</si>
  <si>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</si>
  <si>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</si>
  <si>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</si>
  <si>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</si>
  <si>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</si>
  <si>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</si>
  <si>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</si>
  <si>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</si>
  <si>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</si>
  <si>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</si>
  <si>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</si>
  <si>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</si>
  <si>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</si>
  <si>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</si>
  <si>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</si>
  <si>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</si>
  <si>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</si>
  <si>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</si>
  <si>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</si>
  <si>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</si>
  <si>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</si>
  <si>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</si>
  <si>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</si>
  <si>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</si>
  <si>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</si>
  <si>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</si>
  <si>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</si>
  <si>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</si>
  <si>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</si>
  <si>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</si>
  <si>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</si>
  <si>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</si>
  <si>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</si>
  <si>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</si>
  <si>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</si>
  <si>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</si>
  <si>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</si>
  <si>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</si>
  <si>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</si>
  <si>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</si>
  <si>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</si>
  <si>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</si>
  <si>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</si>
  <si>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</si>
  <si>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</si>
  <si>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</si>
  <si>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</si>
  <si>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</si>
  <si>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</si>
  <si>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</si>
  <si>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</si>
  <si>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</si>
  <si>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</si>
  <si>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</si>
  <si>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</si>
  <si>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</si>
  <si>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</si>
  <si>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</si>
  <si>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</si>
  <si>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</si>
  <si>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</si>
  <si>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</si>
  <si>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</si>
  <si>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</si>
  <si>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</si>
  <si>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</si>
  <si>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</si>
  <si>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</si>
  <si>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</si>
  <si>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</si>
  <si>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</si>
  <si>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</si>
  <si>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</si>
  <si>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</si>
  <si>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</si>
  <si>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</si>
  <si>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</si>
  <si>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</si>
  <si>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</si>
  <si>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</si>
  <si>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</si>
  <si>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</si>
  <si>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</si>
  <si>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</si>
  <si>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</si>
  <si>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</si>
  <si>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</si>
  <si>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</si>
  <si>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</si>
  <si>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</si>
  <si>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</si>
  <si>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</si>
  <si>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</si>
  <si>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</si>
  <si>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</si>
  <si>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</si>
  <si>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</si>
  <si>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</si>
  <si>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</si>
  <si>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</si>
  <si>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</si>
  <si>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</si>
  <si>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</si>
  <si>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</si>
  <si>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</si>
  <si>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</si>
  <si>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</si>
  <si>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</si>
  <si>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</si>
  <si>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</si>
  <si>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</si>
  <si>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</si>
  <si>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</si>
  <si>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</si>
  <si>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</si>
  <si>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</si>
  <si>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</si>
  <si>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</si>
  <si>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</si>
  <si>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</si>
  <si>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</si>
  <si>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</si>
  <si>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</si>
  <si>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</si>
  <si>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</si>
  <si>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</si>
  <si>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</si>
  <si>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</si>
  <si>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</si>
  <si>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</si>
  <si>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</si>
  <si>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</si>
  <si>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</si>
  <si>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</si>
  <si>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</si>
  <si>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</si>
  <si>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</si>
  <si>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</si>
  <si>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</si>
  <si>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</si>
  <si>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</si>
  <si>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</si>
  <si>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</si>
  <si>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</si>
  <si>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</si>
  <si>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</si>
  <si>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</si>
  <si>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</si>
  <si>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</si>
  <si>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</si>
  <si>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</si>
  <si>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</si>
  <si>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</si>
  <si>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</si>
  <si>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</si>
  <si>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</si>
  <si>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</si>
  <si>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</si>
  <si>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</si>
  <si>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</si>
  <si>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</si>
  <si>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</si>
  <si>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</si>
  <si>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</si>
  <si>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</si>
  <si>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</si>
  <si>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</si>
  <si>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</si>
  <si>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</si>
  <si>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</si>
  <si>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</si>
  <si>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</si>
  <si>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</si>
  <si>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</si>
  <si>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</si>
  <si>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</si>
  <si>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</si>
  <si>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</si>
  <si>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</si>
  <si>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</si>
  <si>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</si>
  <si>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</si>
  <si>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</si>
  <si>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</si>
  <si>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</si>
  <si>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</si>
  <si>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</si>
  <si>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</si>
  <si>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</si>
  <si>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</si>
  <si>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</si>
  <si>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</si>
  <si>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</si>
  <si>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</si>
  <si>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</si>
  <si>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</si>
  <si>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</si>
  <si>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</si>
  <si>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</si>
  <si>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</si>
  <si>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</si>
  <si>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</si>
  <si>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</si>
  <si>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</si>
  <si>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</si>
  <si>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</si>
  <si>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</si>
  <si>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</si>
  <si>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</si>
  <si>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</si>
  <si>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</si>
  <si>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</si>
  <si>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</si>
  <si>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</si>
  <si>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</si>
  <si>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</si>
  <si>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</si>
  <si>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</si>
  <si>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</si>
  <si>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</si>
  <si>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</si>
  <si>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</si>
  <si>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</si>
  <si>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</si>
  <si>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</si>
  <si>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</si>
  <si>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</si>
  <si>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</si>
  <si>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</si>
  <si>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</si>
  <si>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</si>
  <si>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</si>
  <si>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</si>
  <si>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</si>
  <si>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</si>
  <si>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</si>
  <si>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</si>
  <si>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</si>
  <si>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</si>
  <si>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</si>
  <si>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</si>
  <si>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</si>
  <si>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</si>
  <si>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</si>
  <si>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</si>
  <si>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</si>
  <si>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</si>
  <si>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</si>
  <si>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</si>
  <si>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</si>
  <si>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</si>
  <si>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</si>
  <si>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</si>
  <si>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</si>
  <si>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</si>
  <si>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</si>
  <si>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</si>
  <si>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</si>
  <si>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</si>
  <si>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</si>
  <si>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</si>
  <si>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</si>
  <si>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</si>
  <si>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</si>
  <si>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</si>
  <si>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</si>
  <si>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</si>
  <si>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</si>
  <si>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</si>
  <si>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</si>
  <si>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</si>
  <si>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</si>
  <si>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</si>
  <si>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</si>
  <si>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</si>
  <si>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</si>
  <si>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</si>
  <si>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</si>
  <si>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</si>
  <si>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</si>
  <si>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</si>
  <si>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</si>
  <si>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</si>
  <si>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</si>
  <si>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</si>
  <si>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</si>
  <si>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</si>
  <si>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</si>
  <si>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</si>
  <si>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</si>
  <si>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</si>
  <si>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</si>
  <si>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</si>
  <si>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</si>
  <si>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</si>
  <si>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</si>
  <si>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</si>
  <si>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</si>
  <si>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</si>
  <si>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</si>
  <si>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</si>
  <si>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</si>
  <si>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</si>
  <si>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</si>
  <si>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</si>
  <si>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</si>
  <si>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</si>
  <si>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</si>
  <si>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</si>
  <si>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</si>
  <si>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</si>
  <si>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</si>
  <si>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</si>
  <si>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</si>
  <si>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</si>
  <si>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</si>
  <si>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</si>
  <si>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</si>
  <si>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</si>
  <si>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</si>
  <si>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</si>
  <si>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</si>
  <si>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</si>
  <si>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</si>
  <si>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</si>
  <si>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</si>
  <si>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</si>
  <si>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</si>
  <si>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</si>
  <si>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</si>
  <si>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</si>
  <si>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</si>
  <si>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</si>
  <si>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</si>
  <si>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</si>
  <si>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</si>
  <si>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</si>
  <si>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</si>
  <si>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</si>
  <si>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</si>
  <si>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</si>
  <si>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</si>
  <si>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</si>
  <si>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</si>
  <si>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</si>
  <si>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</si>
  <si>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</si>
  <si>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</si>
  <si>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</si>
  <si>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</si>
  <si>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</si>
  <si>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</si>
  <si>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</si>
  <si>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</si>
  <si>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</si>
  <si>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</si>
  <si>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</si>
  <si>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</si>
  <si>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</si>
  <si>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</si>
  <si>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</si>
  <si>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</si>
  <si>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</si>
  <si>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</si>
  <si>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</si>
  <si>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</si>
  <si>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</si>
  <si>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</si>
  <si>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</si>
  <si>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</si>
  <si>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</si>
  <si>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</si>
  <si>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</si>
  <si>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</si>
  <si>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</si>
  <si>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</si>
  <si>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</si>
  <si>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</si>
  <si>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</si>
  <si>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</si>
  <si>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</si>
  <si>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</si>
  <si>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</si>
  <si>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</si>
  <si>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</si>
  <si>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</si>
  <si>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</si>
  <si>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</si>
  <si>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</si>
  <si>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</si>
  <si>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</si>
  <si>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</si>
  <si>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</si>
  <si>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</si>
  <si>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</si>
  <si>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</si>
  <si>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</si>
  <si>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</si>
  <si>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</si>
  <si>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</si>
  <si>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</si>
  <si>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</si>
  <si>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</si>
  <si>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</si>
  <si>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</si>
  <si>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</si>
  <si>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</si>
  <si>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</si>
  <si>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</si>
  <si>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</si>
  <si>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</si>
  <si>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</si>
  <si>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</si>
  <si>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</si>
  <si>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</si>
  <si>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</si>
  <si>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</si>
  <si>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</si>
  <si>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</si>
  <si>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</si>
  <si>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</si>
  <si>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</si>
  <si>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</si>
  <si>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</si>
  <si>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</si>
  <si>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</si>
  <si>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</si>
  <si>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</si>
  <si>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</si>
  <si>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</si>
  <si>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</si>
  <si>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</si>
  <si>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</si>
  <si>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</si>
  <si>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</si>
  <si>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</si>
  <si>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</si>
  <si>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</si>
  <si>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</si>
  <si>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</si>
  <si>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</si>
  <si>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</si>
  <si>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</si>
  <si>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</si>
  <si>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</si>
  <si>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</si>
  <si>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</si>
  <si>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</si>
  <si>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</si>
  <si>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</si>
  <si>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</si>
  <si>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</si>
  <si>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</si>
  <si>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</si>
  <si>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</si>
  <si>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</si>
  <si>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</si>
  <si>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</si>
  <si>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</si>
  <si>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</si>
  <si>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</si>
  <si>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</si>
  <si>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</si>
  <si>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</si>
  <si>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</si>
  <si>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</si>
  <si>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</si>
  <si>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</si>
  <si>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</si>
  <si>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</si>
  <si>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</si>
  <si>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</si>
  <si>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</si>
  <si>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</si>
  <si>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</si>
  <si>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</si>
  <si>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</si>
  <si>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</si>
  <si>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</si>
  <si>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</si>
  <si>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</si>
  <si>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</si>
  <si>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</si>
  <si>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</si>
  <si>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</si>
  <si>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</si>
  <si>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</si>
  <si>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</si>
  <si>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</si>
  <si>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</si>
  <si>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</si>
  <si>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</si>
  <si>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</si>
  <si>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</si>
  <si>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</si>
  <si>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</si>
  <si>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</si>
  <si>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</si>
  <si>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</si>
  <si>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</si>
  <si>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</si>
  <si>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</si>
  <si>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</si>
  <si>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</si>
  <si>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</si>
  <si>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</si>
  <si>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</si>
  <si>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</si>
  <si>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</si>
  <si>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</si>
  <si>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</si>
  <si>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</si>
  <si>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</si>
  <si>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</si>
  <si>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</si>
  <si>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</si>
  <si>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</si>
  <si>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</si>
  <si>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</si>
  <si>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</si>
  <si>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</si>
  <si>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</si>
  <si>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</si>
  <si>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</si>
  <si>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</si>
  <si>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</si>
  <si>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</si>
  <si>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</si>
  <si>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</si>
  <si>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</si>
  <si>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</si>
  <si>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</si>
  <si>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</si>
  <si>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</si>
  <si>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</si>
  <si>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</si>
  <si>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</si>
  <si>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</si>
  <si>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</si>
  <si>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</si>
  <si>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</si>
  <si>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</si>
  <si>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</si>
  <si>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</si>
  <si>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</si>
  <si>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</si>
  <si>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</si>
  <si>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</si>
  <si>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</si>
  <si>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</si>
  <si>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</si>
  <si>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</si>
  <si>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</si>
  <si>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</si>
  <si>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</si>
  <si>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</si>
  <si>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</si>
  <si>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</si>
  <si>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</si>
  <si>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</si>
  <si>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</si>
  <si>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</si>
  <si>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</si>
  <si>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</si>
  <si>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</si>
  <si>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</si>
  <si>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</si>
  <si>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</si>
  <si>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</si>
  <si>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</si>
  <si>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</si>
  <si>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</si>
  <si>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</si>
  <si>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</si>
  <si>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</si>
  <si>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</si>
  <si>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</si>
  <si>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</si>
  <si>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</si>
  <si>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</si>
  <si>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</si>
  <si>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</si>
  <si>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</si>
  <si>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</si>
  <si>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</si>
  <si>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</si>
  <si>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</si>
  <si>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</si>
  <si>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</si>
  <si>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</si>
  <si>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</si>
  <si>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</si>
  <si>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</si>
  <si>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</si>
  <si>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</si>
  <si>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</si>
  <si>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</si>
  <si>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</si>
  <si>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</si>
  <si>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</si>
  <si>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</si>
  <si>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</si>
  <si>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</si>
  <si>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</si>
  <si>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</si>
  <si>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</si>
  <si>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</si>
  <si>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</si>
  <si>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</si>
  <si>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</si>
  <si>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</si>
  <si>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</si>
  <si>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</si>
  <si>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</si>
  <si>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</si>
  <si>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</si>
  <si>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</si>
  <si>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</si>
  <si>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</si>
  <si>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</si>
  <si>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</si>
  <si>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</si>
  <si>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</si>
  <si>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</si>
  <si>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</si>
  <si>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</si>
  <si>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</si>
  <si>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</si>
  <si>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</si>
  <si>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</si>
  <si>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</si>
  <si>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</si>
  <si>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</si>
  <si>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</si>
  <si>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</si>
  <si>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</si>
  <si>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</si>
  <si>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</si>
  <si>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</si>
  <si>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</si>
  <si>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</si>
  <si>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</si>
  <si>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</si>
  <si>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</si>
  <si>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</si>
  <si>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</si>
  <si>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</si>
  <si>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</si>
  <si>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</si>
  <si>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</si>
  <si>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</si>
  <si>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</si>
  <si>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</si>
  <si>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</si>
  <si>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</si>
  <si>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</si>
  <si>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</si>
  <si>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</si>
  <si>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</si>
  <si>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</si>
  <si>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</si>
  <si>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</si>
  <si>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</si>
  <si>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</si>
  <si>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</si>
  <si>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</si>
  <si>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</si>
  <si>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</si>
  <si>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</si>
  <si>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</si>
  <si>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</si>
  <si>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</si>
  <si>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</si>
  <si>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</si>
  <si>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</si>
  <si>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</si>
  <si>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</si>
  <si>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</si>
  <si>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</si>
  <si>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</si>
  <si>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</si>
  <si>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</si>
  <si>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</si>
  <si>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</si>
  <si>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</si>
  <si>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</si>
  <si>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</si>
  <si>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</si>
  <si>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</si>
  <si>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</si>
  <si>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</si>
  <si>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</si>
  <si>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</si>
  <si>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</si>
  <si>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</si>
  <si>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</si>
  <si>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</si>
  <si>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</si>
  <si>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</si>
  <si>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</si>
  <si>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</si>
  <si>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</si>
  <si>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</si>
  <si>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</si>
  <si>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</si>
  <si>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</si>
  <si>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</si>
  <si>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</si>
  <si>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</si>
  <si>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</si>
  <si>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</si>
  <si>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</si>
  <si>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</si>
  <si>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</si>
  <si>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</si>
  <si>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</si>
  <si>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</si>
  <si>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</si>
  <si>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</si>
  <si>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</si>
  <si>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</si>
  <si>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</si>
  <si>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</si>
  <si>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</si>
  <si>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</si>
  <si>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</si>
  <si>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</si>
  <si>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</si>
  <si>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</si>
  <si>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</si>
  <si>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</si>
  <si>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</si>
  <si>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</si>
  <si>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</si>
  <si>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</si>
  <si>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</si>
  <si>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</si>
  <si>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</si>
  <si>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</si>
  <si>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</si>
  <si>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</si>
  <si>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</si>
  <si>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</si>
  <si>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</si>
  <si>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</si>
  <si>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</si>
  <si>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</si>
  <si>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</si>
  <si>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</si>
  <si>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</si>
  <si>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</si>
  <si>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</si>
  <si>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</si>
  <si>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</si>
  <si>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</si>
  <si>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</si>
  <si>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</si>
  <si>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</si>
  <si>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</si>
  <si>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</si>
  <si>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</si>
  <si>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</si>
  <si>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</si>
  <si>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</si>
  <si>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</si>
  <si>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</si>
  <si>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</si>
  <si>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</si>
  <si>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</si>
  <si>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</si>
  <si>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</si>
  <si>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</si>
  <si>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</si>
  <si>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</si>
  <si>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</si>
  <si>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</si>
  <si>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</si>
  <si>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</si>
  <si>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</si>
  <si>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</si>
  <si>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</si>
  <si>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</si>
  <si>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</si>
  <si>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</si>
  <si>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</si>
  <si>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</si>
  <si>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</si>
  <si>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</si>
  <si>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</si>
  <si>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</si>
  <si>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</si>
  <si>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</si>
  <si>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</si>
  <si>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</si>
  <si>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</si>
  <si>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</si>
  <si>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</si>
  <si>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</si>
  <si>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</si>
  <si>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</si>
  <si>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</si>
  <si>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</si>
  <si>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</si>
  <si>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</si>
  <si>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</si>
  <si>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</si>
  <si>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</si>
  <si>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</si>
  <si>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</si>
  <si>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</si>
  <si>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</si>
  <si>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</si>
  <si>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</si>
  <si>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</si>
  <si>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</si>
  <si>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</si>
  <si>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</si>
  <si>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</si>
  <si>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</si>
  <si>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</si>
  <si>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</si>
  <si>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</si>
  <si>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</si>
  <si>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</si>
  <si>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</si>
  <si>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</si>
  <si>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</si>
  <si>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</si>
  <si>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</si>
  <si>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</si>
  <si>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</si>
  <si>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</si>
  <si>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</si>
  <si>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</si>
  <si>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</si>
  <si>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</si>
  <si>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</si>
  <si>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</si>
  <si>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</si>
  <si>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</si>
  <si>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</si>
  <si>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</si>
  <si>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</si>
  <si>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</si>
  <si>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</si>
  <si>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</si>
  <si>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</si>
  <si>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</si>
  <si>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</si>
  <si>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</si>
  <si>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</si>
  <si>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</si>
  <si>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</si>
  <si>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</si>
  <si>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</si>
  <si>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</si>
  <si>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</si>
  <si>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</si>
  <si>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</si>
  <si>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</si>
  <si>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</si>
  <si>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</si>
  <si>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</si>
  <si>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</si>
  <si>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</si>
  <si>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</si>
  <si>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</si>
  <si>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</si>
  <si>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</si>
  <si>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</si>
  <si>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</si>
  <si>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</si>
  <si>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</si>
  <si>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</si>
  <si>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</si>
  <si>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</si>
  <si>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</si>
  <si>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</si>
  <si>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</si>
  <si>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</si>
  <si>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</si>
  <si>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</si>
  <si>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</si>
  <si>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</si>
  <si>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</si>
  <si>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</si>
  <si>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</si>
  <si>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</si>
  <si>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</si>
  <si>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</si>
  <si>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</si>
  <si>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</si>
  <si>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</si>
  <si>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</si>
  <si>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</si>
  <si>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</si>
  <si>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</si>
  <si>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</si>
  <si>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</si>
  <si>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</si>
  <si>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</si>
  <si>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</si>
  <si>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</si>
  <si>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</si>
  <si>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</si>
  <si>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</si>
  <si>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</si>
  <si>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</si>
  <si>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</si>
  <si>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</si>
  <si>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</si>
  <si>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</si>
  <si>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</si>
  <si>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</si>
  <si>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</si>
  <si>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</si>
  <si>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</si>
  <si>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</si>
  <si>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</si>
  <si>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</si>
  <si>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</si>
  <si>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</si>
  <si>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</si>
  <si>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</si>
  <si>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</si>
  <si>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</si>
  <si>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</si>
  <si>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</si>
  <si>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</si>
  <si>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</si>
  <si>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</si>
  <si>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</si>
  <si>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</si>
  <si>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</si>
  <si>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</si>
  <si>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</si>
  <si>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</si>
  <si>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</si>
  <si>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</si>
  <si>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</si>
  <si>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</si>
  <si>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</si>
  <si>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</si>
  <si>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</si>
  <si>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</si>
  <si>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</si>
  <si>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</si>
  <si>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</si>
  <si>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</si>
  <si>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</si>
  <si>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</si>
  <si>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</si>
  <si>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</si>
  <si>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</si>
  <si>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</si>
  <si>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</si>
  <si>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</si>
  <si>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</si>
  <si>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</si>
  <si>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</si>
  <si>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</si>
  <si>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</si>
  <si>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</si>
  <si>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</si>
  <si>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</si>
  <si>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</si>
  <si>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</si>
  <si>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</si>
  <si>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</si>
  <si>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</si>
  <si>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</si>
  <si>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</si>
  <si>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</si>
  <si>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</si>
  <si>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</si>
  <si>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</si>
  <si>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</si>
  <si>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</si>
  <si>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</si>
  <si>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</si>
  <si>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</si>
  <si>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</si>
  <si>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</si>
  <si>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</si>
  <si>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</si>
  <si>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</si>
  <si>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</si>
  <si>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</si>
  <si>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</si>
  <si>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</si>
  <si>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</si>
  <si>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</si>
  <si>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</si>
  <si>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</si>
  <si>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</si>
  <si>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</si>
  <si>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</si>
  <si>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</si>
  <si>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</si>
  <si>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</si>
  <si>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</si>
  <si>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</si>
  <si>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</si>
  <si>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</si>
  <si>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</si>
  <si>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</si>
  <si>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</si>
  <si>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</si>
  <si>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</si>
  <si>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</si>
  <si>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</si>
  <si>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</si>
  <si>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</si>
  <si>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</si>
  <si>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</si>
  <si>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</si>
  <si>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</si>
  <si>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</si>
  <si>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</si>
  <si>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</si>
  <si>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</si>
  <si>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</si>
  <si>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</si>
  <si>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</si>
  <si>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</si>
  <si>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</si>
  <si>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</si>
  <si>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</si>
  <si>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</si>
  <si>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</si>
  <si>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</si>
  <si>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</si>
  <si>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</si>
  <si>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</si>
  <si>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</si>
  <si>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</si>
  <si>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</si>
  <si>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</si>
  <si>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</si>
  <si>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</si>
  <si>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</si>
  <si>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</si>
  <si>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</si>
  <si>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</si>
  <si>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</si>
  <si>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</si>
  <si>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</si>
  <si>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</si>
  <si>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</si>
  <si>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</si>
  <si>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</si>
  <si>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</si>
  <si>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</si>
  <si>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</si>
  <si>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</si>
  <si>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</si>
  <si>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</si>
  <si>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</si>
  <si>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</si>
  <si>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</si>
  <si>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</si>
  <si>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</si>
  <si>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</si>
  <si>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</si>
  <si>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</si>
  <si>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</si>
  <si>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</si>
  <si>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</si>
  <si>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</si>
  <si>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</si>
  <si>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</si>
  <si>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</si>
  <si>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</si>
  <si>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</si>
  <si>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</si>
  <si>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</si>
  <si>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</si>
  <si>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</si>
  <si>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</si>
  <si>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</si>
  <si>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</si>
  <si>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</si>
  <si>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</si>
  <si>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</si>
  <si>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</si>
  <si>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</si>
  <si>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</si>
  <si>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</si>
  <si>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</si>
  <si>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</si>
  <si>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</si>
  <si>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</si>
  <si>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</si>
  <si>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</si>
  <si>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</si>
  <si>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</si>
  <si>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</si>
  <si>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</si>
  <si>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</si>
  <si>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</si>
  <si>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</si>
  <si>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</si>
  <si>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</si>
  <si>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</si>
  <si>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</si>
  <si>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</si>
  <si>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</si>
  <si>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</si>
  <si>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</si>
  <si>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</si>
  <si>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</si>
  <si>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</si>
  <si>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</si>
  <si>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</si>
  <si>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</si>
  <si>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</si>
  <si>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</si>
  <si>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</si>
  <si>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</si>
  <si>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</si>
  <si>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</si>
  <si>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</si>
  <si>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</si>
  <si>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</si>
  <si>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</si>
  <si>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</si>
  <si>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</si>
  <si>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</si>
  <si>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</si>
  <si>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</si>
  <si>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</si>
  <si>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</si>
  <si>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</si>
  <si>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</si>
  <si>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</si>
  <si>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</si>
  <si>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</si>
  <si>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</si>
  <si>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</si>
  <si>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</si>
  <si>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</si>
  <si>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</si>
  <si>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</si>
  <si>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</si>
  <si>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</si>
  <si>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</si>
  <si>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</si>
  <si>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</si>
  <si>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</si>
  <si>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</si>
  <si>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</si>
  <si>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</si>
  <si>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</si>
  <si>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</si>
  <si>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</si>
  <si>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</si>
  <si>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</si>
  <si>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</si>
  <si>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</si>
  <si>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</si>
  <si>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</si>
  <si>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</si>
  <si>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</si>
  <si>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</si>
  <si>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</si>
  <si>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</si>
  <si>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</si>
  <si>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</si>
  <si>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</si>
  <si>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</si>
  <si>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</si>
  <si>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</si>
  <si>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</si>
  <si>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</si>
  <si>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</si>
  <si>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</si>
  <si>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</si>
  <si>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</si>
  <si>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</si>
  <si>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</si>
  <si>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</si>
  <si>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</si>
  <si>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</si>
  <si>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</si>
  <si>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</si>
  <si>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</si>
  <si>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</si>
  <si>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</si>
  <si>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</si>
  <si>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</si>
  <si>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</si>
  <si>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</si>
  <si>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</si>
  <si>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</si>
  <si>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</si>
  <si>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</si>
  <si>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</si>
  <si>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</si>
  <si>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</si>
  <si>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</si>
  <si>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</si>
  <si>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</si>
  <si>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</si>
  <si>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</si>
  <si>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</si>
  <si>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</si>
  <si>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</si>
  <si>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</si>
  <si>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</si>
  <si>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</si>
  <si>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</si>
  <si>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</si>
  <si>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</si>
  <si>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</si>
  <si>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</si>
  <si>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</si>
  <si>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</si>
  <si>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</si>
  <si>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</si>
  <si>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</si>
  <si>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</si>
  <si>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</si>
  <si>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</si>
  <si>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</si>
  <si>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</si>
  <si>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</si>
  <si>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</si>
  <si>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</si>
  <si>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</si>
  <si>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</si>
  <si>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</si>
  <si>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</si>
  <si>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</si>
  <si>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</si>
  <si>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</si>
  <si>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</si>
  <si>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</si>
  <si>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</si>
  <si>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</si>
  <si>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</si>
  <si>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</si>
  <si>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</si>
  <si>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</si>
  <si>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</si>
  <si>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</si>
  <si>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</si>
  <si>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</si>
  <si>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</si>
  <si>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</si>
  <si>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</si>
  <si>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</si>
  <si>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</si>
  <si>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</si>
  <si>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</si>
  <si>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</si>
  <si>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</si>
  <si>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</si>
  <si>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</si>
  <si>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</si>
  <si>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</si>
  <si>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</si>
  <si>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</si>
  <si>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</si>
  <si>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</si>
  <si>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</si>
  <si>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</si>
  <si>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</si>
  <si>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</si>
  <si>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</si>
  <si>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</si>
  <si>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</si>
  <si>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</si>
  <si>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</si>
  <si>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</si>
  <si>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</si>
  <si>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</si>
  <si>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</si>
  <si>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</si>
  <si>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</si>
  <si>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</si>
  <si>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</si>
  <si>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</si>
  <si>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</si>
  <si>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</si>
  <si>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</si>
  <si>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</si>
  <si>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</si>
  <si>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</si>
  <si>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</si>
  <si>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</si>
  <si>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</si>
  <si>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</si>
  <si>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</si>
  <si>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</si>
  <si>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</si>
  <si>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</si>
  <si>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</si>
  <si>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</si>
  <si>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</si>
  <si>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</si>
  <si>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</si>
  <si>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</si>
  <si>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</si>
  <si>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</si>
  <si>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</si>
  <si>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</si>
  <si>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</si>
  <si>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</si>
  <si>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</si>
  <si>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</si>
  <si>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</si>
  <si>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</si>
  <si>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</si>
  <si>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</si>
  <si>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</si>
  <si>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</si>
  <si>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</si>
  <si>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</si>
  <si>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</si>
  <si>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</si>
  <si>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</si>
  <si>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</si>
  <si>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</si>
  <si>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</si>
  <si>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</si>
  <si>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</si>
  <si>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</si>
  <si>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</si>
  <si>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</si>
  <si>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</si>
  <si>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</si>
  <si>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</si>
  <si>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</si>
  <si>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</si>
  <si>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</si>
  <si>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</si>
  <si>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</si>
  <si>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</si>
  <si>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</si>
  <si>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</si>
  <si>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</si>
  <si>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</si>
  <si>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</si>
  <si>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</si>
  <si>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</si>
  <si>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</si>
  <si>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</si>
  <si>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</si>
  <si>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</si>
  <si>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</si>
  <si>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</si>
  <si>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</si>
  <si>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</si>
  <si>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</si>
  <si>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</si>
  <si>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</si>
  <si>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</si>
  <si>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</si>
  <si>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</si>
  <si>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</si>
  <si>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</si>
  <si>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</si>
  <si>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</si>
  <si>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</si>
  <si>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</si>
  <si>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</si>
  <si>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</si>
  <si>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</si>
  <si>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</si>
  <si>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</si>
  <si>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</si>
  <si>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</si>
  <si>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</si>
  <si>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</si>
  <si>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</si>
  <si>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</si>
  <si>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</si>
  <si>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</si>
  <si>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</si>
  <si>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</si>
  <si>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</si>
  <si>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</si>
  <si>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</si>
  <si>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</si>
  <si>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</si>
  <si>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</si>
  <si>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</si>
  <si>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</si>
  <si>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</si>
  <si>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</si>
  <si>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</si>
  <si>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</si>
  <si>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</si>
  <si>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</si>
  <si>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</si>
  <si>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</si>
  <si>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</si>
  <si>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</si>
  <si>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</si>
  <si>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</si>
  <si>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</si>
  <si>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</si>
  <si>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</si>
  <si>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</si>
  <si>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</si>
  <si>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</si>
  <si>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</si>
  <si>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</si>
  <si>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</si>
  <si>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</si>
  <si>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</si>
  <si>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</si>
  <si>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</si>
  <si>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</si>
  <si>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</si>
  <si>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</si>
  <si>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</si>
  <si>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</si>
  <si>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</si>
  <si>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</si>
  <si>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</si>
  <si>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</si>
  <si>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</si>
  <si>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</si>
  <si>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</si>
  <si>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</si>
  <si>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</si>
  <si>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</si>
  <si>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</si>
  <si>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</si>
  <si>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</si>
  <si>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</si>
  <si>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</si>
  <si>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</si>
  <si>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</si>
  <si>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</si>
  <si>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</si>
  <si>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</si>
  <si>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</si>
  <si>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</si>
  <si>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</si>
  <si>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</si>
  <si>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</si>
  <si>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</si>
  <si>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</si>
  <si>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</si>
  <si>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</si>
  <si>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</si>
  <si>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</si>
  <si>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</si>
  <si>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</si>
  <si>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</si>
  <si>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</si>
  <si>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</si>
  <si>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</si>
  <si>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</si>
  <si>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</si>
  <si>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</si>
  <si>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</si>
  <si>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</si>
  <si>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</si>
  <si>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</si>
  <si>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</si>
  <si>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</si>
  <si>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</si>
  <si>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</si>
  <si>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</si>
  <si>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</si>
  <si>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</si>
  <si>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</si>
  <si>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</si>
  <si>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</si>
  <si>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</si>
  <si>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</si>
  <si>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</si>
  <si>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</si>
  <si>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</si>
  <si>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</si>
  <si>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</si>
  <si>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</si>
  <si>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</si>
  <si>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</si>
  <si>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</si>
  <si>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</si>
  <si>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</si>
  <si>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</si>
  <si>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</si>
  <si>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</si>
  <si>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</si>
  <si>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</si>
  <si>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</si>
  <si>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</si>
  <si>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</si>
  <si>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</si>
  <si>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</si>
  <si>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</si>
  <si>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</si>
  <si>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</si>
  <si>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</si>
  <si>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</si>
  <si>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</si>
  <si>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</si>
  <si>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</si>
  <si>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</si>
  <si>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</si>
  <si>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</si>
  <si>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</si>
  <si>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</si>
  <si>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</si>
  <si>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</si>
  <si>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</si>
  <si>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</si>
  <si>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</si>
  <si>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</si>
  <si>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</si>
  <si>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</si>
  <si>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</si>
  <si>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</si>
  <si>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</si>
  <si>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</si>
  <si>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</si>
  <si>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</si>
  <si>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</si>
  <si>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</si>
  <si>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</si>
  <si>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</si>
  <si>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</si>
  <si>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</si>
  <si>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</si>
  <si>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</si>
  <si>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</si>
  <si>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</si>
  <si>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</si>
  <si>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</si>
  <si>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</si>
  <si>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</si>
  <si>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</si>
  <si>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</si>
  <si>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</si>
  <si>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</si>
  <si>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</si>
  <si>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</si>
  <si>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</si>
  <si>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</si>
  <si>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</si>
  <si>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</si>
  <si>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</si>
  <si>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</si>
  <si>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</si>
  <si>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</si>
  <si>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</si>
  <si>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</si>
  <si>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</si>
  <si>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</si>
  <si>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</si>
  <si>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</si>
  <si>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</si>
  <si>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</si>
  <si>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</si>
  <si>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</si>
  <si>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</si>
  <si>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</si>
  <si>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</si>
  <si>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</si>
  <si>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</si>
  <si>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</si>
  <si>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</si>
  <si>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</si>
  <si>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</si>
  <si>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</si>
  <si>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</si>
  <si>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</si>
  <si>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</si>
  <si>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</si>
  <si>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</si>
  <si>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</si>
  <si>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</si>
  <si>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</si>
  <si>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</si>
  <si>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</si>
  <si>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</si>
  <si>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</si>
  <si>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</si>
  <si>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</si>
  <si>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</si>
  <si>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</si>
  <si>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</si>
  <si>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</si>
  <si>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</si>
  <si>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</si>
  <si>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</si>
  <si>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</si>
  <si>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</si>
  <si>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</si>
  <si>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</si>
  <si>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</si>
  <si>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</si>
  <si>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</si>
  <si>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</si>
  <si>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</si>
  <si>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</si>
  <si>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</si>
  <si>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</si>
  <si>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</si>
  <si>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</si>
  <si>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</si>
  <si>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</si>
  <si>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</si>
  <si>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</si>
  <si>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</si>
  <si>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</si>
  <si>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</si>
  <si>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</si>
  <si>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</si>
  <si>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</si>
  <si>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</si>
  <si>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</si>
  <si>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</si>
  <si>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</si>
  <si>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</si>
  <si>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</si>
  <si>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</si>
  <si>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</si>
  <si>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</si>
  <si>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</si>
  <si>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</si>
  <si>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</si>
  <si>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</si>
  <si>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</si>
  <si>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</si>
  <si>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</si>
  <si>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</si>
  <si>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</si>
  <si>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</si>
  <si>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</si>
  <si>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</si>
  <si>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</si>
  <si>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</si>
  <si>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</si>
  <si>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</si>
  <si>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</si>
  <si>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</si>
  <si>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</si>
  <si>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</si>
  <si>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</si>
  <si>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</si>
  <si>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</si>
  <si>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</si>
  <si>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</si>
  <si>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</si>
  <si>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</si>
  <si>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</si>
  <si>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</si>
  <si>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</si>
  <si>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</si>
  <si>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</si>
  <si>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</si>
  <si>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</si>
  <si>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</si>
  <si>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</si>
  <si>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</si>
  <si>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</si>
  <si>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</si>
  <si>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</si>
  <si>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</si>
  <si>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</si>
  <si>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</si>
  <si>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</si>
  <si>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</si>
  <si>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</si>
  <si>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</si>
  <si>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</si>
  <si>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</si>
  <si>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</si>
  <si>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</si>
  <si>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</si>
  <si>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</si>
  <si>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</si>
  <si>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</si>
  <si>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</si>
  <si>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</si>
  <si>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</si>
  <si>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</si>
  <si>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</si>
  <si>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</si>
  <si>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</si>
  <si>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</si>
  <si>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</si>
  <si>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</si>
  <si>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</si>
  <si>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</si>
  <si>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</si>
  <si>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</si>
  <si>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</si>
  <si>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</si>
  <si>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</si>
  <si>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</si>
  <si>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</si>
  <si>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</si>
  <si>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</si>
  <si>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</si>
  <si>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</si>
  <si>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</si>
  <si>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</si>
  <si>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</si>
  <si>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</si>
  <si>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</si>
  <si>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</si>
  <si>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</si>
  <si>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</si>
  <si>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</si>
  <si>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</si>
  <si>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</si>
  <si>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</si>
  <si>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</si>
  <si>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</si>
  <si>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</si>
  <si>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</si>
  <si>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</si>
  <si>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</si>
  <si>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</si>
  <si>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</si>
  <si>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</si>
  <si>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</si>
  <si>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</si>
  <si>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</si>
  <si>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</si>
  <si>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</si>
  <si>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</si>
  <si>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</si>
  <si>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</si>
  <si>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</si>
  <si>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</si>
  <si>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</si>
  <si>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</si>
  <si>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</si>
  <si>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</si>
  <si>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</si>
  <si>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</si>
  <si>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</si>
  <si>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</si>
  <si>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</si>
  <si>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</si>
  <si>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</si>
  <si>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</si>
  <si>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</si>
  <si>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</si>
  <si>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</si>
  <si>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</si>
  <si>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</si>
  <si>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</si>
  <si>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</si>
  <si>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</si>
  <si>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</si>
  <si>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</si>
  <si>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</si>
  <si>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</si>
  <si>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</si>
  <si>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</si>
  <si>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</si>
  <si>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</si>
  <si>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</si>
  <si>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</si>
  <si>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</si>
  <si>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</si>
  <si>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</si>
  <si>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</si>
  <si>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</si>
  <si>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</si>
  <si>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</si>
  <si>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</si>
  <si>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</si>
  <si>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</si>
  <si>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</si>
  <si>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</si>
  <si>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</si>
  <si>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</si>
  <si>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</si>
  <si>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</si>
  <si>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</si>
  <si>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</si>
  <si>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</si>
  <si>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</si>
  <si>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</si>
  <si>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</si>
  <si>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</si>
  <si>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</si>
  <si>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</si>
  <si>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</si>
  <si>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</si>
  <si>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</si>
  <si>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</si>
  <si>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</si>
  <si>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</si>
  <si>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</si>
  <si>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</si>
  <si>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</si>
  <si>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</si>
  <si>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</si>
  <si>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</si>
  <si>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</si>
  <si>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</si>
  <si>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</si>
  <si>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</si>
  <si>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</si>
  <si>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</si>
  <si>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</si>
  <si>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</si>
  <si>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</si>
  <si>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</si>
  <si>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</si>
  <si>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</si>
  <si>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</si>
  <si>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</si>
  <si>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</si>
  <si>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</si>
  <si>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</si>
  <si>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</si>
  <si>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</si>
  <si>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</si>
  <si>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</si>
  <si>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</si>
  <si>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</si>
  <si>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</si>
  <si>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</si>
  <si>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</si>
  <si>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</si>
  <si>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</si>
  <si>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</si>
  <si>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</si>
  <si>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</si>
  <si>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</si>
  <si>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</si>
  <si>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</si>
  <si>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</si>
  <si>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</si>
  <si>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</si>
  <si>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</si>
  <si>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</si>
  <si>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</si>
  <si>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</si>
  <si>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</si>
  <si>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</si>
  <si>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</si>
  <si>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</si>
  <si>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</si>
  <si>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</si>
  <si>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</si>
  <si>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</si>
  <si>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</si>
  <si>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</si>
  <si>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</si>
  <si>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</si>
  <si>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</si>
  <si>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</si>
  <si>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</si>
  <si>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</si>
  <si>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</si>
  <si>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</si>
  <si>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</si>
  <si>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</si>
  <si>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</si>
  <si>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</si>
  <si>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</si>
  <si>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</si>
  <si>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</si>
  <si>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</si>
  <si>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</si>
  <si>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</si>
  <si>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</si>
  <si>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</si>
  <si>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</si>
  <si>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</si>
  <si>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</si>
  <si>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</si>
  <si>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</si>
  <si>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</si>
  <si>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</si>
  <si>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</si>
  <si>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</si>
  <si>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</si>
  <si>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</si>
  <si>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</si>
  <si>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</si>
  <si>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</si>
  <si>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</si>
  <si>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</si>
  <si>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</si>
  <si>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</si>
  <si>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</si>
  <si>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</si>
  <si>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</si>
  <si>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</si>
  <si>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</si>
  <si>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</si>
  <si>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</si>
  <si>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</si>
  <si>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</si>
  <si>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</si>
  <si>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</si>
  <si>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</si>
  <si>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</si>
  <si>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</si>
  <si>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</si>
  <si>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</si>
  <si>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</si>
  <si>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</si>
  <si>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</si>
  <si>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</si>
  <si>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</si>
  <si>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</si>
  <si>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</si>
  <si>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</si>
  <si>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</si>
  <si>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</si>
  <si>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</si>
  <si>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</si>
  <si>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</si>
  <si>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</si>
  <si>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</si>
  <si>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</si>
  <si>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</si>
  <si>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</si>
  <si>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</si>
  <si>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</si>
  <si>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</si>
  <si>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</si>
  <si>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</si>
  <si>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</si>
  <si>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</si>
  <si>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</si>
  <si>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</si>
  <si>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</si>
  <si>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</si>
  <si>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</si>
  <si>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</si>
  <si>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</si>
  <si>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</si>
  <si>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</si>
  <si>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</si>
  <si>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</si>
  <si>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</si>
  <si>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</si>
  <si>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</si>
  <si>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</si>
  <si>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</si>
  <si>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</si>
  <si>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</si>
  <si>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</si>
  <si>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</si>
  <si>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</si>
  <si>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</si>
  <si>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</si>
  <si>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</si>
  <si>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</si>
  <si>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</si>
  <si>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</si>
  <si>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</si>
  <si>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</si>
  <si>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</si>
  <si>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</si>
  <si>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</si>
  <si>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</si>
  <si>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</si>
  <si>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</si>
  <si>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</si>
  <si>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</si>
  <si>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</si>
  <si>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</si>
  <si>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</si>
  <si>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</si>
  <si>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</si>
  <si>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</si>
  <si>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</si>
  <si>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</si>
  <si>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</si>
  <si>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</si>
  <si>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</si>
  <si>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</si>
  <si>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</si>
  <si>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</si>
  <si>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</si>
  <si>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</si>
  <si>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</si>
  <si>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</si>
  <si>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</si>
  <si>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</si>
  <si>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</si>
  <si>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</si>
  <si>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</si>
  <si>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</si>
  <si>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</si>
  <si>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</si>
  <si>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</si>
  <si>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</si>
  <si>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</si>
  <si>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</si>
  <si>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</si>
  <si>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</si>
  <si>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</si>
  <si>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</si>
  <si>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</si>
  <si>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</si>
  <si>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</si>
  <si>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</si>
  <si>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</si>
  <si>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</si>
  <si>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</si>
  <si>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</si>
  <si>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</si>
  <si>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</si>
  <si>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</si>
  <si>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</si>
  <si>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</si>
  <si>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</si>
  <si>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</si>
  <si>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</si>
  <si>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</si>
  <si>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</si>
  <si>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</si>
  <si>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</si>
  <si>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</si>
  <si>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</si>
  <si>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</si>
  <si>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</si>
  <si>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</si>
  <si>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</si>
  <si>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</si>
  <si>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</si>
  <si>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</si>
  <si>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</si>
  <si>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</si>
  <si>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</si>
  <si>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</si>
  <si>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</si>
  <si>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</si>
  <si>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</si>
  <si>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</si>
  <si>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</si>
  <si>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</si>
  <si>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</si>
  <si>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</si>
  <si>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</si>
  <si>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</si>
  <si>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</si>
  <si>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</si>
  <si>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</si>
  <si>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</si>
  <si>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</si>
  <si>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</si>
  <si>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</si>
  <si>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</si>
  <si>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</si>
  <si>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</si>
  <si>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</si>
  <si>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</si>
  <si>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</si>
  <si>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</si>
  <si>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</si>
  <si>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</si>
  <si>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</si>
  <si>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</si>
  <si>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</si>
  <si>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</si>
  <si>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</si>
  <si>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</si>
  <si>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</si>
  <si>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</si>
  <si>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</si>
  <si>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</si>
  <si>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</si>
  <si>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</si>
  <si>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</si>
  <si>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</si>
  <si>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</si>
  <si>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</si>
  <si>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</si>
  <si>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</si>
  <si>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</si>
  <si>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</si>
  <si>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</si>
  <si>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</si>
  <si>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</si>
  <si>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</si>
  <si>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</si>
  <si>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</si>
  <si>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</si>
  <si>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</si>
  <si>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</si>
  <si>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</si>
  <si>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</si>
  <si>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</si>
  <si>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</si>
  <si>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</si>
  <si>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</si>
  <si>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</si>
  <si>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</si>
  <si>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</si>
  <si>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</si>
  <si>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</si>
  <si>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</si>
  <si>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</si>
  <si>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</si>
  <si>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</si>
  <si>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</si>
  <si>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</si>
  <si>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</si>
  <si>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</si>
  <si>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</si>
  <si>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</si>
  <si>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</si>
  <si>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</si>
  <si>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</si>
  <si>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</si>
  <si>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</si>
  <si>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</si>
  <si>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</si>
  <si>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</si>
  <si>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</si>
  <si>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</si>
  <si>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</si>
  <si>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</si>
  <si>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</si>
  <si>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</si>
  <si>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</si>
  <si>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</si>
  <si>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</si>
  <si>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</si>
  <si>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</si>
  <si>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</si>
  <si>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</si>
  <si>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</si>
  <si>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</si>
  <si>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</si>
  <si>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</si>
  <si>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</si>
  <si>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</si>
  <si>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</si>
  <si>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</si>
  <si>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</si>
  <si>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</si>
  <si>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</si>
  <si>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</si>
  <si>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</si>
  <si>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</si>
  <si>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</si>
  <si>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</si>
  <si>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</si>
  <si>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</si>
  <si>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</si>
  <si>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</si>
  <si>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</si>
  <si>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</si>
  <si>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</si>
  <si>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</si>
  <si>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</si>
  <si>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</si>
  <si>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</si>
  <si>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</si>
  <si>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</si>
  <si>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</si>
  <si>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</si>
  <si>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</si>
  <si>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</si>
  <si>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</si>
  <si>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</si>
  <si>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</si>
  <si>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</si>
  <si>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</si>
  <si>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</si>
  <si>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</si>
  <si>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</si>
  <si>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</si>
  <si>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</si>
  <si>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</si>
  <si>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</si>
  <si>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</si>
  <si>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</si>
  <si>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</si>
  <si>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</si>
  <si>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</si>
  <si>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</si>
  <si>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</si>
  <si>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</si>
  <si>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</si>
  <si>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</si>
  <si>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</si>
  <si>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</si>
  <si>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</si>
  <si>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</si>
  <si>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</si>
  <si>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</si>
  <si>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</si>
  <si>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</si>
  <si>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</si>
  <si>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</si>
  <si>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</si>
  <si>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</si>
  <si>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</si>
  <si>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</si>
  <si>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</si>
  <si>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</si>
  <si>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</si>
  <si>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</si>
  <si>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</si>
  <si>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</si>
  <si>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</si>
  <si>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</si>
  <si>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</si>
  <si>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</si>
  <si>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</si>
  <si>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</si>
  <si>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</si>
  <si>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</si>
  <si>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</si>
  <si>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</si>
  <si>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</si>
  <si>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</si>
  <si>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</si>
  <si>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</si>
  <si>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</si>
  <si>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</si>
  <si>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</si>
  <si>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</si>
  <si>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</si>
  <si>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</si>
  <si>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</si>
  <si>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</si>
  <si>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</si>
  <si>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</si>
  <si>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</si>
  <si>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</si>
  <si>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</si>
  <si>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</si>
  <si>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</si>
  <si>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</si>
  <si>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</si>
  <si>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</si>
  <si>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</si>
  <si>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</si>
  <si>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</si>
  <si>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</si>
  <si>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</si>
  <si>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</si>
  <si>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</si>
  <si>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</si>
  <si>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</si>
  <si>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</si>
  <si>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</si>
  <si>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</si>
  <si>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</si>
  <si>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</si>
  <si>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</si>
  <si>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</si>
  <si>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</si>
  <si>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</si>
  <si>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</si>
  <si>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</si>
  <si>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</si>
  <si>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</si>
  <si>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</si>
  <si>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</si>
  <si>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</si>
  <si>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</si>
  <si>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</si>
  <si>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</si>
  <si>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</si>
  <si>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</si>
  <si>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</si>
  <si>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</si>
  <si>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</si>
  <si>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</si>
  <si>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</si>
  <si>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</si>
  <si>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</si>
  <si>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</si>
  <si>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</si>
  <si>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</si>
  <si>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</si>
  <si>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</si>
  <si>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</si>
  <si>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</si>
  <si>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</si>
  <si>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</si>
  <si>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</si>
  <si>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</si>
  <si>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</si>
  <si>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</si>
  <si>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</si>
  <si>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</si>
  <si>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</si>
  <si>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</si>
  <si>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</si>
  <si>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</si>
  <si>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</si>
  <si>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</si>
  <si>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</si>
  <si>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</si>
  <si>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</si>
  <si>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</si>
  <si>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</si>
  <si>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</si>
  <si>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</si>
  <si>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</si>
  <si>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</si>
  <si>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</si>
  <si>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</si>
  <si>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</si>
  <si>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</si>
  <si>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</si>
  <si>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</si>
  <si>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</si>
  <si>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</si>
  <si>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</si>
  <si>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</si>
  <si>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</si>
  <si>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</si>
  <si>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</si>
  <si>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</si>
  <si>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</si>
  <si>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</si>
  <si>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</si>
  <si>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</si>
  <si>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</si>
  <si>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</si>
  <si>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</si>
  <si>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</si>
  <si>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</si>
  <si>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</si>
  <si>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</si>
  <si>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</si>
  <si>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</si>
  <si>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</si>
  <si>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</si>
  <si>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</si>
  <si>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</si>
  <si>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</si>
  <si>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</si>
  <si>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</si>
  <si>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</si>
  <si>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</si>
  <si>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</si>
  <si>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</si>
  <si>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</si>
  <si>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</si>
  <si>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</si>
  <si>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</si>
  <si>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</si>
  <si>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</si>
  <si>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</si>
  <si>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</si>
  <si>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</si>
  <si>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</si>
  <si>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</si>
  <si>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</si>
  <si>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</si>
  <si>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</si>
  <si>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</si>
  <si>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</si>
  <si>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</si>
  <si>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</si>
  <si>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</si>
  <si>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</si>
  <si>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</si>
  <si>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</si>
  <si>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</si>
  <si>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</si>
  <si>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</si>
  <si>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</si>
  <si>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</si>
  <si>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</si>
  <si>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</si>
  <si>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</si>
  <si>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</si>
  <si>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</si>
  <si>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</si>
  <si>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</si>
  <si>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</si>
  <si>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</si>
  <si>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</si>
  <si>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</si>
  <si>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</si>
  <si>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</si>
  <si>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</si>
  <si>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</si>
  <si>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</si>
  <si>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</si>
  <si>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</si>
  <si>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</si>
  <si>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</si>
  <si>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</si>
  <si>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</si>
  <si>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</si>
  <si>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</si>
  <si>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</si>
  <si>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</si>
  <si>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</si>
  <si>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</si>
  <si>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</si>
  <si>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</si>
  <si>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</si>
  <si>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</si>
  <si>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</si>
  <si>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</si>
  <si>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</si>
  <si>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</si>
  <si>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</si>
  <si>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</si>
  <si>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</si>
  <si>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</si>
  <si>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</si>
  <si>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</si>
  <si>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</si>
  <si>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</si>
  <si>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</si>
  <si>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</si>
  <si>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</si>
  <si>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</si>
  <si>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</si>
  <si>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</si>
  <si>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</si>
  <si>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</si>
  <si>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</si>
  <si>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</si>
  <si>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</si>
  <si>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</si>
  <si>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</si>
  <si>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</si>
  <si>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</si>
  <si>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</si>
  <si>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</si>
  <si>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</si>
  <si>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</si>
  <si>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</si>
  <si>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</si>
  <si>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</si>
  <si>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</si>
  <si>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</si>
  <si>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</si>
  <si>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</si>
  <si>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</si>
  <si>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</si>
  <si>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</si>
  <si>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</si>
  <si>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</si>
  <si>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</si>
  <si>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</si>
  <si>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</si>
  <si>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</si>
  <si>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</si>
  <si>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</si>
  <si>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</si>
  <si>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</si>
  <si>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</si>
  <si>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</si>
  <si>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</si>
  <si>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</si>
  <si>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</si>
  <si>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</si>
  <si>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</si>
  <si>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</si>
  <si>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</si>
  <si>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</si>
  <si>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</si>
  <si>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</si>
  <si>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</si>
  <si>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</si>
  <si>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</si>
  <si>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</si>
  <si>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</si>
  <si>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</si>
  <si>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</si>
  <si>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</si>
  <si>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</si>
  <si>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</si>
  <si>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</si>
  <si>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</si>
  <si>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</si>
  <si>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</si>
  <si>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</si>
  <si>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</si>
  <si>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</si>
  <si>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</si>
  <si>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</si>
  <si>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</si>
  <si>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</si>
  <si>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</si>
  <si>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</si>
  <si>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</si>
  <si>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</si>
  <si>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</si>
  <si>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</si>
  <si>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</si>
  <si>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</si>
  <si>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</si>
  <si>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</si>
  <si>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</si>
  <si>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</si>
  <si>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</si>
  <si>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</si>
  <si>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</si>
  <si>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</si>
  <si>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</si>
  <si>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</si>
  <si>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</si>
  <si>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</si>
  <si>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</si>
  <si>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</si>
  <si>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</si>
  <si>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</si>
  <si>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</si>
  <si>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</si>
  <si>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</si>
  <si>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</si>
  <si>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</si>
  <si>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</si>
  <si>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</si>
  <si>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</si>
  <si>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</si>
  <si>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</si>
  <si>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</si>
  <si>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</si>
  <si>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</si>
  <si>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</si>
  <si>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</si>
  <si>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</si>
  <si>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</si>
  <si>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</si>
  <si>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</si>
  <si>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</si>
  <si>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</si>
  <si>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</si>
  <si>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</si>
  <si>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</si>
  <si>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</si>
  <si>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</si>
  <si>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</si>
  <si>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</si>
  <si>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</si>
  <si>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</si>
  <si>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</si>
  <si>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</si>
  <si>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</si>
  <si>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</si>
  <si>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</si>
  <si>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</si>
  <si>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</si>
  <si>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</si>
  <si>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</si>
  <si>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</si>
  <si>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</si>
  <si>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</si>
  <si>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</si>
  <si>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</si>
  <si>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</si>
  <si>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</si>
  <si>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</si>
  <si>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</si>
  <si>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</si>
  <si>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</si>
  <si>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</si>
  <si>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</si>
  <si>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</si>
  <si>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</si>
  <si>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</si>
  <si>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</si>
  <si>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</si>
  <si>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</si>
  <si>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</si>
  <si>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</si>
  <si>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</si>
  <si>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</si>
  <si>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</si>
  <si>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</si>
  <si>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</si>
  <si>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</si>
  <si>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</si>
  <si>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</si>
  <si>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</si>
  <si>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</si>
  <si>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</si>
  <si>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</si>
  <si>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</si>
  <si>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</si>
  <si>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</si>
  <si>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</si>
  <si>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</si>
  <si>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</si>
  <si>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</si>
  <si>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</si>
  <si>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</si>
  <si>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</si>
  <si>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</si>
  <si>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</si>
  <si>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</si>
  <si>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</si>
  <si>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</si>
  <si>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</si>
  <si>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</si>
  <si>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</si>
  <si>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</si>
  <si>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</si>
  <si>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</si>
  <si>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</si>
  <si>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</si>
  <si>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</si>
  <si>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</si>
  <si>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</si>
  <si>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</si>
  <si>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</si>
  <si>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</si>
  <si>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</si>
  <si>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</si>
  <si>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</si>
  <si>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</si>
  <si>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</si>
  <si>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</si>
  <si>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</si>
  <si>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</si>
  <si>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</si>
  <si>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</si>
  <si>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</si>
  <si>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</si>
  <si>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</si>
  <si>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</si>
  <si>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</si>
  <si>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</si>
  <si>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</si>
  <si>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</si>
  <si>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</si>
  <si>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</si>
  <si>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</si>
  <si>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</si>
  <si>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</si>
  <si>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</si>
  <si>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</si>
  <si>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</si>
  <si>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</si>
  <si>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</si>
  <si>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</si>
  <si>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</si>
  <si>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</si>
  <si>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</si>
  <si>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</si>
  <si>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</si>
  <si>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</si>
  <si>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</si>
  <si>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</si>
  <si>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</si>
  <si>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</si>
  <si>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</si>
  <si>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</si>
  <si>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</si>
  <si>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</si>
  <si>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</si>
  <si>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</si>
  <si>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</si>
  <si>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</si>
  <si>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</si>
  <si>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</si>
  <si>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</si>
  <si>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</si>
  <si>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</si>
  <si>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</si>
  <si>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</si>
  <si>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</si>
  <si>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</si>
  <si>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</si>
  <si>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</si>
  <si>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</si>
  <si>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</si>
  <si>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</si>
  <si>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</si>
  <si>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</si>
  <si>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</si>
  <si>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</si>
  <si>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</si>
  <si>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</si>
  <si>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</si>
  <si>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</si>
  <si>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</si>
  <si>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</si>
  <si>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</si>
  <si>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</si>
  <si>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</si>
  <si>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</si>
  <si>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</si>
  <si>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</si>
  <si>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</si>
  <si>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</si>
  <si>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</si>
  <si>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</si>
  <si>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</si>
  <si>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</si>
  <si>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</si>
  <si>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</si>
  <si>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</si>
  <si>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</si>
  <si>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</si>
  <si>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</si>
  <si>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</si>
  <si>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</si>
  <si>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</si>
  <si>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</si>
  <si>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</si>
  <si>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</si>
  <si>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</si>
  <si>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</si>
  <si>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</si>
  <si>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</si>
  <si>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</si>
  <si>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</si>
  <si>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</si>
  <si>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</si>
  <si>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</si>
  <si>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</si>
  <si>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</si>
  <si>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</si>
  <si>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</si>
  <si>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</si>
  <si>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</si>
  <si>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</si>
  <si>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</si>
  <si>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</si>
  <si>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</si>
  <si>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</si>
  <si>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</si>
  <si>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</si>
  <si>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</si>
  <si>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</si>
  <si>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</si>
  <si>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</si>
  <si>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</si>
  <si>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</si>
  <si>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</si>
  <si>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</si>
  <si>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</si>
  <si>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</si>
  <si>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</si>
  <si>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</si>
  <si>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</si>
  <si>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</si>
  <si>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</si>
  <si>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</si>
  <si>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</si>
  <si>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</si>
  <si>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</si>
  <si>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</si>
  <si>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</si>
  <si>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</si>
  <si>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</si>
  <si>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</si>
  <si>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</si>
  <si>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</si>
  <si>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</si>
  <si>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</si>
  <si>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</si>
  <si>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</si>
  <si>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</si>
  <si>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</si>
  <si>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</si>
  <si>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</si>
  <si>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</si>
  <si>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</si>
  <si>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</si>
  <si>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</si>
  <si>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</si>
  <si>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</si>
  <si>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</si>
  <si>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</si>
  <si>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</si>
  <si>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</si>
  <si>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</si>
  <si>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</si>
  <si>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</si>
  <si>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</si>
  <si>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</si>
  <si>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</si>
  <si>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</si>
  <si>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</si>
  <si>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</si>
  <si>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</si>
  <si>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</si>
  <si>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</si>
  <si>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</si>
  <si>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</si>
  <si>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</si>
  <si>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</si>
  <si>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</si>
  <si>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</si>
  <si>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</si>
  <si>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</si>
  <si>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</si>
  <si>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</si>
  <si>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</si>
  <si>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</si>
  <si>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</si>
  <si>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</si>
  <si>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</si>
  <si>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</si>
  <si>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</si>
  <si>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</si>
  <si>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</si>
  <si>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</si>
  <si>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</si>
  <si>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</si>
  <si>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</si>
  <si>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</si>
  <si>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</si>
  <si>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</si>
  <si>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</si>
  <si>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</si>
  <si>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</si>
  <si>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</si>
  <si>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</si>
  <si>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</si>
  <si>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</si>
  <si>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</si>
  <si>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</si>
  <si>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</si>
  <si>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</si>
  <si>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</si>
  <si>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</si>
  <si>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</si>
  <si>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</si>
  <si>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</si>
  <si>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</si>
  <si>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</si>
  <si>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</si>
  <si>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</si>
  <si>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</si>
  <si>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</si>
  <si>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</si>
  <si>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</si>
  <si>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</si>
  <si>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</si>
  <si>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</si>
  <si>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</si>
  <si>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</si>
  <si>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</si>
  <si>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</si>
  <si>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</si>
  <si>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</si>
  <si>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</si>
  <si>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</si>
  <si>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</si>
  <si>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</si>
  <si>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</si>
  <si>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</si>
  <si>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</si>
  <si>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</si>
  <si>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</si>
  <si>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</si>
  <si>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</si>
  <si>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</si>
  <si>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</si>
  <si>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</si>
  <si>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</si>
  <si>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</si>
  <si>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</si>
  <si>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</si>
  <si>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</si>
  <si>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</si>
  <si>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</si>
  <si>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</si>
  <si>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</si>
  <si>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</si>
  <si>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</si>
  <si>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</si>
  <si>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</si>
  <si>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</si>
  <si>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</si>
  <si>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</si>
  <si>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</si>
  <si>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</si>
  <si>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</si>
  <si>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</si>
  <si>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</si>
  <si>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</si>
  <si>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</si>
  <si>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</si>
  <si>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</si>
  <si>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</si>
  <si>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</si>
  <si>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</si>
  <si>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</si>
  <si>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</si>
  <si>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</si>
  <si>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</si>
  <si>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</si>
  <si>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</si>
  <si>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</si>
  <si>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</si>
  <si>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</si>
  <si>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</si>
  <si>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</si>
  <si>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</si>
  <si>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</si>
  <si>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</si>
  <si>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</si>
  <si>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</si>
  <si>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</si>
  <si>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</si>
  <si>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</si>
  <si>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</si>
  <si>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</si>
  <si>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</si>
  <si>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</si>
  <si>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</si>
  <si>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</si>
  <si>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</si>
  <si>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</si>
  <si>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</si>
  <si>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</si>
  <si>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</si>
  <si>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</si>
  <si>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</si>
  <si>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</si>
  <si>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</si>
  <si>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</si>
  <si>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</si>
  <si>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</si>
  <si>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</si>
  <si>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</si>
  <si>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</si>
  <si>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</si>
  <si>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</si>
  <si>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</si>
  <si>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</si>
  <si>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</si>
  <si>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</si>
  <si>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</si>
  <si>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</si>
  <si>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</si>
  <si>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</si>
  <si>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</si>
  <si>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</si>
  <si>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</si>
  <si>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</si>
  <si>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</si>
  <si>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</si>
  <si>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</si>
  <si>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</si>
  <si>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</si>
  <si>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</si>
  <si>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</si>
  <si>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</si>
  <si>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</si>
  <si>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</si>
  <si>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</si>
  <si>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</si>
  <si>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</si>
  <si>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</si>
  <si>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</si>
  <si>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</si>
  <si>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</si>
  <si>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</si>
  <si>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</si>
  <si>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</si>
  <si>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</si>
  <si>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</si>
  <si>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</si>
  <si>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</si>
  <si>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</si>
  <si>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</si>
  <si>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</si>
  <si>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</si>
  <si>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</si>
  <si>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</si>
  <si>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</si>
  <si>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</si>
  <si>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</si>
  <si>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</si>
  <si>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</si>
  <si>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</si>
  <si>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</si>
  <si>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</si>
  <si>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</si>
  <si>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</si>
  <si>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</si>
  <si>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</si>
  <si>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</si>
  <si>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</si>
  <si>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</si>
  <si>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</si>
  <si>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</si>
  <si>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</si>
  <si>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</si>
  <si>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</si>
  <si>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</si>
  <si>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</si>
  <si>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</si>
  <si>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</si>
  <si>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</si>
  <si>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</si>
  <si>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</si>
  <si>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</si>
  <si>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</si>
  <si>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</si>
  <si>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</si>
  <si>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</si>
  <si>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</si>
  <si>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</si>
  <si>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</si>
  <si>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</si>
  <si>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</si>
  <si>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</si>
  <si>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</si>
  <si>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</si>
  <si>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</si>
  <si>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</si>
  <si>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</si>
  <si>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</si>
  <si>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</si>
  <si>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</si>
  <si>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</si>
  <si>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</si>
  <si>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</si>
  <si>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</si>
  <si>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</si>
  <si>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</si>
  <si>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</si>
  <si>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</si>
  <si>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</si>
  <si>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</si>
  <si>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</si>
  <si>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</si>
  <si>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</si>
  <si>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</si>
  <si>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</si>
  <si>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</si>
  <si>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</si>
  <si>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</si>
  <si>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</si>
  <si>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</si>
  <si>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</si>
  <si>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</si>
  <si>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</si>
  <si>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</si>
  <si>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</si>
  <si>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</si>
  <si>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</si>
  <si>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</si>
  <si>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</si>
  <si>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</si>
  <si>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</si>
  <si>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</si>
  <si>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</si>
  <si>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</si>
  <si>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</si>
  <si>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</si>
  <si>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</si>
  <si>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</si>
  <si>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</si>
  <si>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</si>
  <si>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</si>
  <si>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</si>
  <si>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</si>
  <si>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</si>
  <si>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</si>
  <si>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</si>
  <si>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</si>
  <si>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</si>
  <si>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</si>
  <si>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</si>
  <si>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</si>
  <si>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</si>
  <si>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</si>
  <si>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</si>
  <si>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</si>
  <si>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</si>
  <si>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</si>
  <si>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</si>
  <si>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</si>
  <si>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</si>
  <si>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</si>
  <si>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</si>
  <si>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</si>
  <si>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</si>
  <si>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</si>
  <si>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</si>
  <si>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</si>
  <si>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</si>
  <si>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</si>
  <si>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</si>
  <si>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</si>
  <si>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</si>
  <si>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</si>
  <si>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</si>
  <si>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</si>
  <si>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</si>
  <si>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</si>
  <si>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</si>
  <si>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</si>
  <si>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</si>
  <si>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</si>
  <si>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</si>
  <si>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</si>
  <si>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</si>
  <si>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</si>
  <si>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</si>
  <si>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</si>
  <si>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</si>
  <si>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</si>
  <si>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</si>
  <si>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</si>
  <si>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</si>
  <si>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</si>
  <si>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</si>
  <si>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</si>
  <si>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</si>
  <si>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</si>
  <si>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</si>
  <si>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</si>
  <si>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</si>
  <si>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</si>
  <si>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</si>
  <si>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</si>
  <si>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</si>
  <si>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</si>
  <si>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</si>
  <si>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</si>
  <si>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</si>
  <si>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</si>
  <si>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</si>
  <si>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</si>
  <si>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</si>
  <si>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</si>
  <si>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</si>
  <si>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</si>
  <si>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</si>
  <si>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</si>
  <si>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</si>
  <si>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</si>
  <si>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</si>
  <si>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</si>
  <si>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</si>
  <si>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</si>
  <si>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</si>
  <si>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</si>
  <si>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</si>
  <si>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</si>
  <si>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</si>
  <si>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</si>
  <si>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</si>
  <si>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</si>
  <si>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</si>
  <si>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</si>
  <si>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</si>
  <si>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</si>
  <si>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</si>
  <si>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</si>
  <si>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</si>
  <si>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</si>
  <si>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</si>
  <si>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</si>
  <si>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</si>
  <si>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</si>
  <si>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</si>
  <si>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</si>
  <si>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</si>
  <si>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</si>
  <si>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</si>
  <si>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</si>
  <si>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</si>
  <si>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</si>
  <si>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</si>
  <si>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</si>
  <si>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</si>
  <si>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</si>
  <si>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</si>
  <si>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</si>
  <si>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</si>
  <si>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</si>
  <si>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</si>
  <si>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</si>
  <si>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</si>
  <si>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</si>
  <si>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</si>
  <si>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</si>
  <si>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</si>
  <si>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</si>
  <si>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</si>
  <si>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</si>
  <si>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</si>
  <si>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</si>
  <si>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</si>
  <si>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</si>
  <si>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</si>
  <si>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</si>
  <si>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</si>
  <si>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</si>
  <si>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</si>
  <si>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</si>
  <si>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</si>
  <si>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</si>
  <si>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</si>
  <si>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</si>
  <si>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</si>
  <si>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</si>
  <si>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</si>
  <si>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</si>
  <si>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</si>
  <si>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</si>
  <si>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</si>
  <si>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</si>
  <si>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</si>
  <si>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</si>
  <si>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</si>
  <si>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</si>
  <si>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</si>
  <si>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</si>
  <si>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</si>
  <si>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</si>
  <si>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</si>
  <si>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</si>
  <si>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</si>
  <si>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</si>
  <si>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</si>
  <si>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</si>
  <si>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</si>
  <si>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</si>
  <si>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</si>
  <si>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</si>
  <si>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</si>
  <si>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</si>
  <si>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</si>
  <si>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</si>
  <si>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</si>
  <si>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</si>
  <si>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</si>
  <si>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</si>
  <si>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</si>
  <si>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</si>
  <si>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</si>
  <si>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</si>
  <si>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</si>
  <si>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</si>
  <si>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</si>
  <si>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</si>
  <si>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</si>
  <si>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</si>
  <si>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</si>
  <si>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</si>
  <si>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</si>
  <si>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</si>
  <si>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</si>
  <si>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</si>
  <si>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</si>
  <si>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</si>
  <si>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</si>
  <si>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</si>
  <si>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</si>
  <si>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</si>
  <si>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</si>
  <si>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</si>
  <si>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</si>
  <si>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</si>
  <si>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</si>
  <si>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</si>
  <si>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</si>
  <si>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</si>
  <si>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</si>
  <si>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</si>
  <si>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</si>
  <si>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</si>
  <si>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</si>
  <si>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</si>
  <si>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</si>
  <si>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</si>
  <si>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</si>
  <si>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</si>
  <si>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</si>
  <si>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</si>
  <si>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</si>
  <si>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</si>
  <si>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</si>
  <si>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</si>
  <si>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</si>
  <si>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</si>
  <si>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</si>
  <si>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</si>
  <si>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</si>
  <si>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</si>
  <si>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</si>
  <si>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</si>
  <si>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</si>
  <si>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</si>
  <si>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</si>
  <si>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</si>
  <si>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</si>
  <si>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</si>
  <si>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</si>
  <si>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</si>
  <si>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</si>
  <si>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</si>
  <si>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</si>
  <si>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</si>
  <si>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</si>
  <si>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</si>
  <si>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</si>
  <si>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</si>
  <si>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</si>
  <si>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</si>
  <si>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</si>
  <si>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</si>
  <si>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</si>
  <si>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</si>
  <si>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</si>
  <si>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</si>
  <si>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</si>
  <si>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</si>
  <si>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</si>
  <si>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</si>
  <si>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</si>
  <si>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</si>
  <si>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</si>
  <si>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</si>
  <si>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</si>
  <si>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</si>
  <si>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</si>
  <si>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</si>
  <si>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</si>
  <si>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</si>
  <si>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</si>
  <si>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</si>
  <si>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</si>
  <si>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</si>
  <si>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</si>
  <si>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</si>
  <si>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</si>
  <si>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</si>
  <si>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</si>
  <si>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</si>
  <si>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</si>
  <si>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</si>
  <si>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</si>
  <si>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</si>
  <si>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</si>
  <si>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</si>
  <si>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</si>
  <si>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</si>
  <si>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</si>
  <si>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</si>
  <si>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</si>
  <si>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</si>
  <si>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</si>
  <si>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</si>
  <si>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</si>
  <si>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</si>
  <si>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</si>
  <si>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</si>
  <si>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</si>
  <si>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</si>
  <si>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</si>
  <si>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</si>
  <si>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</si>
  <si>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</si>
  <si>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</si>
  <si>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</si>
  <si>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</si>
  <si>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</si>
  <si>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</si>
  <si>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</si>
  <si>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</si>
  <si>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</si>
  <si>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</si>
  <si>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</si>
  <si>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</si>
  <si>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</si>
  <si>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</si>
  <si>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</si>
  <si>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</si>
  <si>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</si>
  <si>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</si>
  <si>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</si>
  <si>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</si>
  <si>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</si>
  <si>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</si>
  <si>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</si>
  <si>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</si>
  <si>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</si>
  <si>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</si>
  <si>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</si>
  <si>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</si>
  <si>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</si>
  <si>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</si>
  <si>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</si>
  <si>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</si>
  <si>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</si>
  <si>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</si>
  <si>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</si>
  <si>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</si>
  <si>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</si>
  <si>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</si>
  <si>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</si>
  <si>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</si>
  <si>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</si>
  <si>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</si>
  <si>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</si>
  <si>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</si>
  <si>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</si>
  <si>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</si>
  <si>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</si>
  <si>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</si>
  <si>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</si>
  <si>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</si>
  <si>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</si>
  <si>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</si>
  <si>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</si>
  <si>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</si>
  <si>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</si>
  <si>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</si>
  <si>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</si>
  <si>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</si>
  <si>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</si>
  <si>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</si>
  <si>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</si>
  <si>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</si>
  <si>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</si>
  <si>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</si>
  <si>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</si>
  <si>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</si>
  <si>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</si>
  <si>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</si>
  <si>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</si>
  <si>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</si>
  <si>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</si>
  <si>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</si>
  <si>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</si>
  <si>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</si>
  <si>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</si>
  <si>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</si>
  <si>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</si>
  <si>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</si>
  <si>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</si>
  <si>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</si>
  <si>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</si>
  <si>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</si>
  <si>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</si>
  <si>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</si>
  <si>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</si>
  <si>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</si>
  <si>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</si>
  <si>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</si>
  <si>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</si>
  <si>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</si>
  <si>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</si>
  <si>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</si>
  <si>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</si>
  <si>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</si>
  <si>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</si>
  <si>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</si>
  <si>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</si>
  <si>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</si>
  <si>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</si>
  <si>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</si>
  <si>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</si>
  <si>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</si>
  <si>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</si>
  <si>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</si>
  <si>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</si>
  <si>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</si>
  <si>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</si>
  <si>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</si>
  <si>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</si>
  <si>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</si>
  <si>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</si>
  <si>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</si>
  <si>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</si>
  <si>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</si>
  <si>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</si>
  <si>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</si>
  <si>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</si>
  <si>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</si>
  <si>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</si>
  <si>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</si>
  <si>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</si>
  <si>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</si>
  <si>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</si>
  <si>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</si>
  <si>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</si>
  <si>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</si>
  <si>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</si>
  <si>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</si>
  <si>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</si>
  <si>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</si>
  <si>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</si>
  <si>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</si>
  <si>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</si>
  <si>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</si>
  <si>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</si>
  <si>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</si>
  <si>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</si>
  <si>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</si>
  <si>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</si>
  <si>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</si>
  <si>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</si>
  <si>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</si>
  <si>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</si>
  <si>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</si>
  <si>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</si>
  <si>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</si>
  <si>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</si>
  <si>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</si>
  <si>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</si>
  <si>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</si>
  <si>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</si>
  <si>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</si>
  <si>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</si>
  <si>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</si>
  <si>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</si>
  <si>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</si>
  <si>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</si>
  <si>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</si>
  <si>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</si>
  <si>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</si>
  <si>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</si>
  <si>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</si>
  <si>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</si>
  <si>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</si>
  <si>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</si>
  <si>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</si>
  <si>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</si>
  <si>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</si>
  <si>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</si>
  <si>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</si>
  <si>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</si>
  <si>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</si>
  <si>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</si>
  <si>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</si>
  <si>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</si>
  <si>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</si>
  <si>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</si>
  <si>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</si>
  <si>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</si>
  <si>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</si>
  <si>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</si>
  <si>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</si>
  <si>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</si>
  <si>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</si>
  <si>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</si>
  <si>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</si>
  <si>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</si>
  <si>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</si>
  <si>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</si>
  <si>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</si>
  <si>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</si>
  <si>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</si>
  <si>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</si>
  <si>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</si>
  <si>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</si>
  <si>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</si>
  <si>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</si>
  <si>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</si>
  <si>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</si>
  <si>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</si>
  <si>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</si>
  <si>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</si>
  <si>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</si>
  <si>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</si>
  <si>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</si>
  <si>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</si>
  <si>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</si>
  <si>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</si>
  <si>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</si>
  <si>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</si>
  <si>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</si>
  <si>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</si>
  <si>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</si>
  <si>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</si>
  <si>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</si>
  <si>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</si>
  <si>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</si>
  <si>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</si>
  <si>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</si>
  <si>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</si>
  <si>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</si>
  <si>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</si>
  <si>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</si>
  <si>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</si>
  <si>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</si>
  <si>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</si>
  <si>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</si>
  <si>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</si>
  <si>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</si>
  <si>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</si>
  <si>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</si>
  <si>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</si>
  <si>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</si>
  <si>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</si>
  <si>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</si>
  <si>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</si>
  <si>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</si>
  <si>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</si>
  <si>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</si>
  <si>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</si>
  <si>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</si>
  <si>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</si>
  <si>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</si>
  <si>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</si>
  <si>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</si>
  <si>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</si>
  <si>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</si>
  <si>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</si>
  <si>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</si>
  <si>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</si>
  <si>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</si>
  <si>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</si>
  <si>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</si>
  <si>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</si>
  <si>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</si>
  <si>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</si>
  <si>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</si>
  <si>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</si>
  <si>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</si>
  <si>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</si>
  <si>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</si>
  <si>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</si>
  <si>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</si>
  <si>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</si>
  <si>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</si>
  <si>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</si>
  <si>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</si>
  <si>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</si>
  <si>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</si>
  <si>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</si>
  <si>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</si>
  <si>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</si>
  <si>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</si>
  <si>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</si>
  <si>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</si>
  <si>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</si>
  <si>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</si>
  <si>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</si>
  <si>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</si>
  <si>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</si>
  <si>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</si>
  <si>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</si>
  <si>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</si>
  <si>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</si>
  <si>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</si>
  <si>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</si>
  <si>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</si>
  <si>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</si>
  <si>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</si>
  <si>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</si>
  <si>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</si>
  <si>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</si>
  <si>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</si>
  <si>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</si>
  <si>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</si>
  <si>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</si>
  <si>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</si>
  <si>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</si>
  <si>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</si>
  <si>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</si>
  <si>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</si>
  <si>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</si>
  <si>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</si>
  <si>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</si>
  <si>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</si>
  <si>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</si>
  <si>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</si>
  <si>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</si>
  <si>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</si>
  <si>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</si>
  <si>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</si>
  <si>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</si>
  <si>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</si>
  <si>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</si>
  <si>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</si>
  <si>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</si>
  <si>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</si>
  <si>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</si>
  <si>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</si>
  <si>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</si>
  <si>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</si>
  <si>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</si>
  <si>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</si>
  <si>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</si>
  <si>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</si>
  <si>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</si>
  <si>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</si>
  <si>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</si>
  <si>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</si>
  <si>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</si>
  <si>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</si>
  <si>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</si>
  <si>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</si>
  <si>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</si>
  <si>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</si>
  <si>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</si>
  <si>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</si>
  <si>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</si>
  <si>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</si>
  <si>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</si>
  <si>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</si>
  <si>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</si>
  <si>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</si>
  <si>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</si>
  <si>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</si>
  <si>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</si>
  <si>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</si>
  <si>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</si>
  <si>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</si>
  <si>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</si>
  <si>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</si>
  <si>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</si>
  <si>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</si>
  <si>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</si>
  <si>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</si>
  <si>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</si>
  <si>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</si>
  <si>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</si>
  <si>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</si>
  <si>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</si>
  <si>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</si>
  <si>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</si>
  <si>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</si>
  <si>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</si>
  <si>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</si>
  <si>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</si>
  <si>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</si>
  <si>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</si>
  <si>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</si>
  <si>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</si>
  <si>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</si>
  <si>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</si>
  <si>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</si>
  <si>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</si>
  <si>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</si>
  <si>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</si>
  <si>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</si>
  <si>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</si>
  <si>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</si>
  <si>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</si>
  <si>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</si>
  <si>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</si>
  <si>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</si>
  <si>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</si>
  <si>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</si>
  <si>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</si>
  <si>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</si>
  <si>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</si>
  <si>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</si>
  <si>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</si>
  <si>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</si>
  <si>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</si>
  <si>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</si>
  <si>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</si>
  <si>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</si>
  <si>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</si>
  <si>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</si>
  <si>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</si>
  <si>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</si>
  <si>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</si>
  <si>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</si>
  <si>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</si>
  <si>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</si>
  <si>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</si>
  <si>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</si>
  <si>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</si>
  <si>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</si>
  <si>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</si>
  <si>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</si>
  <si>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</si>
  <si>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</si>
  <si>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</si>
  <si>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</si>
  <si>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</si>
  <si>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</si>
  <si>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</si>
  <si>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</si>
  <si>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</si>
  <si>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</si>
  <si>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</si>
  <si>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</si>
  <si>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</si>
  <si>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</si>
  <si>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</si>
  <si>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</si>
  <si>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</si>
  <si>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</si>
  <si>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</si>
  <si>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</si>
  <si>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</si>
  <si>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</si>
  <si>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</si>
  <si>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</si>
  <si>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</si>
  <si>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</si>
  <si>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</si>
  <si>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</si>
  <si>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</si>
  <si>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</si>
  <si>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</si>
  <si>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</si>
  <si>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</si>
  <si>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</si>
  <si>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</si>
  <si>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</si>
  <si>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</si>
  <si>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</si>
  <si>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</si>
  <si>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</si>
  <si>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</si>
  <si>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</si>
  <si>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</si>
  <si>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</si>
  <si>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</si>
  <si>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</si>
  <si>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</si>
  <si>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</si>
  <si>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</si>
  <si>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</si>
  <si>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</si>
  <si>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</si>
  <si>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</si>
  <si>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</si>
  <si>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</si>
  <si>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</si>
  <si>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</si>
  <si>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</si>
  <si>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</si>
  <si>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</si>
  <si>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</si>
  <si>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</si>
  <si>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</si>
  <si>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</si>
  <si>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</si>
  <si>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</si>
  <si>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</si>
  <si>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</si>
  <si>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</si>
  <si>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</si>
  <si>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</si>
  <si>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</si>
  <si>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</si>
  <si>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</si>
  <si>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</si>
  <si>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</si>
  <si>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</si>
  <si>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</si>
  <si>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</si>
  <si>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</si>
  <si>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</si>
  <si>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</si>
  <si>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</si>
  <si>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</si>
  <si>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</si>
  <si>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</si>
  <si>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</si>
  <si>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</si>
  <si>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</si>
  <si>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</si>
  <si>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</si>
  <si>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</si>
  <si>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</si>
  <si>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</si>
  <si>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</si>
  <si>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</si>
  <si>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</si>
  <si>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</si>
  <si>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</si>
  <si>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</si>
  <si>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</si>
  <si>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</si>
  <si>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</si>
  <si>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</si>
  <si>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</si>
  <si>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</si>
  <si>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</si>
  <si>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</si>
  <si>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</si>
  <si>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</si>
  <si>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</si>
  <si>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</si>
  <si>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</si>
  <si>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</si>
  <si>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</si>
  <si>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</si>
  <si>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</si>
  <si>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</si>
  <si>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</si>
  <si>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</si>
  <si>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</si>
  <si>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</si>
  <si>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</si>
  <si>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</si>
  <si>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</si>
  <si>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</si>
  <si>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</si>
  <si>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</si>
  <si>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</si>
  <si>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</si>
  <si>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</si>
  <si>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</si>
  <si>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</si>
  <si>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</si>
  <si>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</si>
  <si>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</si>
  <si>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</si>
  <si>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</si>
  <si>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</si>
  <si>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</si>
  <si>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</si>
  <si>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</si>
  <si>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</si>
  <si>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</si>
  <si>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</si>
  <si>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</si>
  <si>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</si>
  <si>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</si>
  <si>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</si>
  <si>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</si>
  <si>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</si>
  <si>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</si>
  <si>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</si>
  <si>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</si>
  <si>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</si>
  <si>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</si>
  <si>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</si>
  <si>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</si>
  <si>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</si>
  <si>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</si>
  <si>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</si>
  <si>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</si>
  <si>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</si>
  <si>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</si>
  <si>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</si>
  <si>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</si>
  <si>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</si>
  <si>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</si>
  <si>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</si>
  <si>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</si>
  <si>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</si>
  <si>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</si>
  <si>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</si>
  <si>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</si>
  <si>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</si>
  <si>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</si>
  <si>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</si>
  <si>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</si>
  <si>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</si>
  <si>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</si>
  <si>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</si>
  <si>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</si>
  <si>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</si>
  <si>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</si>
  <si>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</si>
  <si>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</si>
  <si>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</si>
  <si>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</si>
  <si>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</si>
  <si>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</si>
  <si>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</si>
  <si>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</si>
  <si>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</si>
  <si>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</si>
  <si>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</si>
  <si>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</si>
  <si>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</si>
  <si>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</si>
  <si>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</si>
  <si>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</si>
  <si>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</si>
  <si>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</si>
  <si>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</si>
  <si>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</si>
  <si>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</si>
  <si>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</si>
  <si>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</si>
  <si>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</si>
  <si>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</si>
  <si>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</si>
  <si>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</si>
  <si>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</si>
  <si>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</si>
  <si>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</si>
  <si>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</si>
  <si>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</si>
  <si>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</si>
  <si>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</si>
  <si>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</si>
  <si>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</si>
  <si>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</si>
  <si>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</si>
  <si>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</si>
  <si>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</si>
  <si>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</si>
  <si>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</si>
  <si>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</si>
  <si>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</si>
  <si>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</si>
  <si>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</si>
  <si>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</si>
  <si>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</si>
  <si>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</si>
  <si>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</si>
  <si>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</si>
  <si>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</si>
  <si>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</si>
  <si>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</si>
  <si>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</si>
  <si>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</si>
  <si>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</si>
  <si>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</si>
  <si>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</si>
  <si>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</si>
  <si>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</si>
  <si>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</si>
  <si>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</si>
  <si>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</si>
  <si>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</si>
  <si>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</si>
  <si>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</si>
  <si>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</si>
  <si>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</si>
  <si>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</si>
  <si>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</si>
  <si>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</si>
  <si>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</si>
  <si>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</si>
  <si>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</si>
  <si>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</si>
  <si>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</si>
  <si>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</si>
  <si>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</si>
  <si>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</si>
  <si>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</si>
  <si>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</si>
  <si>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</si>
  <si>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</si>
  <si>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</si>
  <si>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</si>
  <si>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</si>
  <si>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</si>
  <si>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</si>
  <si>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</si>
  <si>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</si>
  <si>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</si>
  <si>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</si>
  <si>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</si>
  <si>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</si>
  <si>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</si>
  <si>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</si>
  <si>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</si>
  <si>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</si>
  <si>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</si>
  <si>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</si>
  <si>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</si>
  <si>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</si>
  <si>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</si>
  <si>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</si>
  <si>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</si>
  <si>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</si>
  <si>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</si>
  <si>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</si>
  <si>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</si>
  <si>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</si>
  <si>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</si>
  <si>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</si>
  <si>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</si>
  <si>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</si>
  <si>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</si>
  <si>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</si>
  <si>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</si>
  <si>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</si>
  <si>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</si>
  <si>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</si>
  <si>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</si>
  <si>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</si>
  <si>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</si>
  <si>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</si>
  <si>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</si>
  <si>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</si>
  <si>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</si>
  <si>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</si>
  <si>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</si>
  <si>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</si>
  <si>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</si>
  <si>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</si>
  <si>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</si>
  <si>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</si>
  <si>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</si>
  <si>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</si>
  <si>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</si>
  <si>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</si>
  <si>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</si>
  <si>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</si>
  <si>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</si>
  <si>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</si>
  <si>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</si>
  <si>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</si>
  <si>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</si>
  <si>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</si>
  <si>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</si>
  <si>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</si>
  <si>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</si>
  <si>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</si>
  <si>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</si>
  <si>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</si>
  <si>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</si>
  <si>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</si>
  <si>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</si>
  <si>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</si>
  <si>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</si>
  <si>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</si>
  <si>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</si>
  <si>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</si>
  <si>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</si>
  <si>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</si>
  <si>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</si>
  <si>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</si>
  <si>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</si>
  <si>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</si>
  <si>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</si>
  <si>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</si>
  <si>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</si>
  <si>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</si>
  <si>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</si>
  <si>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</si>
  <si>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</si>
  <si>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</si>
  <si>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</si>
  <si>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</si>
  <si>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</si>
  <si>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</si>
  <si>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</si>
  <si>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</si>
  <si>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</si>
  <si>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</si>
  <si>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</si>
  <si>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</si>
  <si>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</si>
  <si>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</si>
  <si>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</si>
  <si>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</si>
  <si>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</si>
  <si>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</si>
  <si>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</si>
  <si>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</si>
  <si>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</si>
  <si>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</si>
  <si>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</si>
  <si>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</si>
  <si>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</si>
  <si>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</si>
  <si>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</si>
  <si>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</si>
  <si>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</si>
  <si>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</si>
  <si>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</si>
  <si>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</si>
  <si>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</si>
  <si>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</si>
  <si>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</si>
  <si>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</si>
  <si>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</si>
  <si>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</si>
  <si>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</si>
  <si>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</si>
  <si>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</si>
  <si>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</si>
  <si>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</si>
  <si>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</si>
  <si>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</si>
  <si>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</si>
  <si>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</si>
  <si>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</si>
  <si>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</si>
  <si>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</si>
  <si>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</si>
  <si>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</si>
  <si>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</si>
  <si>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</si>
  <si>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</si>
  <si>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</si>
  <si>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</si>
  <si>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</si>
  <si>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</si>
  <si>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</si>
  <si>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</si>
  <si>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</si>
  <si>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</si>
  <si>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</si>
  <si>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</si>
  <si>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</si>
  <si>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</si>
  <si>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</si>
  <si>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</si>
  <si>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</si>
  <si>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</si>
  <si>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</si>
  <si>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</si>
  <si>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</si>
  <si>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</si>
  <si>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</si>
  <si>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</si>
  <si>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</si>
  <si>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</si>
  <si>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</si>
  <si>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</si>
  <si>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</si>
  <si>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</si>
  <si>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</si>
  <si>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</si>
  <si>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</si>
  <si>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</si>
  <si>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</si>
  <si>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</si>
  <si>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</si>
  <si>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</si>
  <si>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</si>
  <si>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</si>
  <si>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</si>
  <si>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</si>
  <si>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</si>
  <si>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</si>
  <si>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</si>
  <si>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</si>
  <si>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</si>
  <si>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</si>
  <si>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</si>
  <si>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</si>
  <si>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</si>
  <si>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</si>
  <si>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</si>
  <si>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</si>
  <si>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</si>
  <si>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</si>
  <si>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</si>
  <si>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</si>
  <si>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</si>
  <si>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</si>
  <si>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</si>
  <si>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</si>
  <si>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</si>
  <si>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</si>
  <si>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</si>
  <si>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</si>
  <si>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</si>
  <si>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</si>
  <si>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</si>
  <si>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</si>
  <si>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</si>
  <si>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</si>
  <si>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</si>
  <si>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</si>
  <si>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</si>
  <si>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</si>
  <si>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</si>
  <si>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</si>
  <si>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</si>
  <si>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</si>
  <si>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</si>
  <si>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</si>
  <si>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</si>
  <si>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</si>
  <si>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</si>
  <si>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</si>
  <si>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</si>
  <si>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</si>
  <si>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</si>
  <si>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</si>
  <si>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</si>
  <si>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</si>
  <si>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</si>
  <si>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</si>
  <si>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</si>
  <si>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</si>
  <si>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</si>
  <si>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</si>
  <si>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</si>
  <si>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</si>
  <si>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</si>
  <si>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</si>
  <si>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</si>
  <si>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</si>
  <si>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</si>
  <si>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</si>
  <si>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</si>
  <si>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</si>
  <si>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</si>
  <si>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</si>
  <si>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</si>
  <si>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</si>
  <si>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</si>
  <si>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</si>
  <si>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</si>
  <si>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</si>
  <si>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</si>
  <si>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</si>
  <si>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</si>
  <si>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</si>
  <si>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</si>
  <si>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</si>
  <si>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</si>
  <si>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</si>
  <si>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</si>
  <si>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</si>
  <si>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</si>
  <si>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</si>
  <si>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</si>
  <si>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</si>
  <si>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</si>
  <si>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</si>
  <si>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</si>
  <si>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</si>
  <si>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</si>
  <si>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</si>
  <si>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</si>
  <si>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</si>
  <si>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</si>
  <si>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</si>
  <si>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</si>
  <si>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</si>
  <si>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</si>
  <si>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</si>
  <si>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</si>
  <si>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</si>
  <si>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</si>
  <si>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</si>
  <si>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</si>
  <si>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</si>
  <si>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</si>
  <si>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</si>
  <si>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</si>
  <si>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</si>
  <si>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</si>
  <si>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</si>
  <si>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</si>
  <si>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</si>
  <si>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</si>
  <si>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</si>
  <si>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</si>
  <si>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</si>
  <si>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</si>
  <si>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</si>
  <si>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</si>
  <si>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</si>
  <si>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</si>
  <si>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</si>
  <si>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</si>
  <si>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</si>
  <si>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</si>
  <si>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</si>
  <si>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</si>
  <si>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</si>
  <si>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</si>
  <si>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</si>
  <si>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</si>
  <si>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</si>
  <si>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</si>
  <si>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</si>
  <si>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</si>
  <si>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</si>
  <si>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</si>
  <si>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</si>
  <si>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</si>
  <si>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</si>
  <si>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</si>
  <si>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</si>
  <si>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</si>
  <si>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</si>
  <si>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</si>
  <si>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</si>
  <si>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</si>
  <si>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</si>
  <si>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</si>
  <si>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</si>
  <si>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</si>
  <si>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</si>
  <si>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</si>
  <si>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</si>
  <si>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</si>
  <si>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</si>
  <si>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</si>
  <si>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</si>
  <si>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</si>
  <si>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</si>
  <si>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</si>
  <si>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</si>
  <si>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</si>
  <si>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</si>
  <si>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</si>
  <si>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</si>
  <si>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</si>
  <si>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</si>
  <si>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</si>
  <si>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</si>
  <si>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</si>
  <si>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</si>
  <si>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</si>
  <si>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</si>
  <si>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</si>
  <si>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</si>
  <si>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</si>
  <si>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</si>
  <si>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</si>
  <si>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</si>
  <si>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</si>
  <si>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</si>
  <si>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</si>
  <si>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</si>
  <si>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</si>
  <si>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</si>
  <si>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</si>
  <si>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</si>
  <si>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</si>
  <si>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</si>
  <si>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</si>
  <si>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</si>
  <si>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</si>
  <si>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</si>
  <si>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</si>
  <si>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</si>
  <si>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</si>
  <si>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</si>
  <si>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</si>
  <si>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</si>
  <si>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</si>
  <si>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</si>
  <si>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</si>
  <si>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</si>
  <si>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</si>
  <si>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</si>
  <si>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</si>
  <si>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</si>
  <si>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</si>
  <si>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</si>
  <si>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</si>
  <si>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</si>
  <si>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</si>
  <si>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</si>
  <si>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</si>
  <si>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</si>
  <si>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</si>
  <si>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</si>
  <si>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</si>
  <si>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</si>
  <si>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</si>
  <si>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</si>
  <si>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</si>
  <si>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</si>
  <si>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</si>
  <si>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</si>
  <si>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</si>
  <si>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</si>
  <si>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</si>
  <si>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</si>
  <si>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</si>
  <si>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</si>
  <si>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</si>
  <si>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</si>
  <si>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</si>
  <si>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</si>
  <si>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</si>
  <si>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</si>
  <si>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</si>
  <si>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</si>
  <si>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</si>
  <si>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</si>
  <si>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</si>
  <si>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</si>
  <si>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</si>
  <si>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</si>
  <si>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</si>
  <si>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</si>
  <si>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</si>
  <si>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</si>
  <si>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</si>
  <si>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</si>
  <si>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</si>
  <si>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</si>
  <si>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</si>
  <si>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</si>
  <si>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</si>
  <si>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</si>
  <si>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</si>
  <si>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</si>
  <si>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</si>
  <si>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</si>
  <si>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</si>
  <si>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</si>
  <si>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</si>
  <si>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</si>
  <si>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</si>
  <si>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</si>
  <si>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</si>
  <si>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</si>
  <si>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</si>
  <si>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</si>
  <si>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</si>
  <si>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</si>
  <si>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</si>
  <si>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</si>
  <si>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</si>
  <si>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</si>
  <si>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</si>
  <si>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</si>
  <si>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</si>
  <si>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</si>
  <si>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</si>
  <si>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</si>
  <si>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</si>
  <si>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</si>
  <si>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</si>
  <si>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</si>
  <si>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</si>
  <si>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</si>
  <si>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</si>
  <si>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</si>
  <si>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</si>
  <si>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</si>
  <si>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</si>
  <si>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</si>
  <si>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</si>
  <si>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</si>
  <si>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</si>
  <si>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</si>
  <si>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</si>
  <si>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</si>
  <si>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</si>
  <si>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</si>
  <si>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</si>
  <si>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</si>
  <si>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</si>
  <si>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</si>
  <si>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</si>
  <si>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</si>
  <si>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</si>
  <si>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</si>
  <si>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</si>
  <si>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</si>
  <si>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</si>
  <si>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</si>
  <si>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</si>
  <si>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</si>
  <si>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</si>
  <si>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</si>
  <si>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</si>
  <si>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</si>
  <si>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</si>
  <si>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</si>
  <si>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</si>
  <si>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</si>
  <si>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</si>
  <si>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</si>
  <si>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</si>
  <si>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</si>
  <si>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</si>
  <si>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</si>
  <si>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</si>
  <si>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</si>
  <si>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</si>
  <si>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</si>
  <si>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</si>
  <si>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</si>
  <si>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</si>
  <si>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</si>
  <si>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</si>
  <si>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</si>
  <si>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</si>
  <si>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</si>
  <si>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</si>
  <si>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</si>
  <si>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</si>
  <si>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</si>
  <si>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</si>
  <si>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</si>
  <si>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</si>
  <si>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</si>
  <si>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</si>
  <si>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</si>
  <si>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</si>
  <si>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</si>
  <si>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</si>
  <si>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</si>
  <si>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</si>
  <si>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</si>
  <si>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</si>
  <si>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</si>
  <si>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</si>
  <si>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</si>
  <si>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</si>
  <si>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</si>
  <si>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</si>
  <si>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</si>
  <si>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</si>
  <si>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</si>
  <si>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</si>
  <si>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</si>
  <si>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</si>
  <si>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</si>
  <si>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</si>
  <si>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</si>
  <si>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</si>
  <si>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</si>
  <si>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</si>
  <si>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</si>
  <si>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</si>
  <si>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</si>
  <si>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</si>
  <si>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</si>
  <si>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</si>
  <si>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</si>
  <si>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</si>
  <si>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</si>
  <si>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</si>
  <si>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</si>
  <si>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</si>
  <si>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</si>
  <si>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</si>
  <si>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</si>
  <si>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</si>
  <si>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</si>
  <si>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</si>
  <si>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</si>
  <si>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</si>
  <si>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</si>
  <si>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</si>
  <si>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</si>
  <si>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</si>
  <si>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</si>
  <si>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</si>
  <si>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</si>
  <si>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</si>
  <si>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</si>
  <si>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</si>
  <si>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</si>
  <si>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</si>
  <si>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</si>
  <si>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</si>
  <si>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</si>
  <si>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</si>
  <si>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</si>
  <si>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</si>
  <si>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</si>
  <si>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</si>
  <si>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</si>
  <si>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</si>
  <si>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</si>
  <si>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</si>
  <si>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</si>
  <si>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</si>
  <si>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</si>
  <si>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</si>
  <si>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</si>
  <si>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</si>
  <si>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</si>
  <si>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</si>
  <si>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</si>
  <si>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</si>
  <si>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</si>
  <si>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</si>
  <si>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</si>
  <si>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</si>
  <si>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</si>
  <si>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</si>
  <si>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</si>
  <si>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</si>
  <si>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</si>
  <si>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</si>
  <si>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</si>
  <si>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</si>
  <si>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</si>
  <si>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</si>
  <si>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</si>
  <si>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</si>
  <si>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</si>
  <si>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</si>
  <si>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</si>
  <si>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</si>
  <si>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</si>
  <si>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</si>
  <si>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</si>
  <si>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</si>
  <si>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</si>
  <si>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</si>
  <si>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</si>
  <si>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</si>
  <si>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</si>
  <si>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</si>
  <si>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</si>
  <si>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</si>
  <si>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</si>
  <si>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</si>
  <si>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</si>
  <si>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</si>
  <si>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</si>
  <si>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</si>
  <si>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</si>
  <si>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</si>
  <si>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</si>
  <si>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</si>
  <si>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</si>
  <si>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</si>
  <si>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</si>
  <si>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</si>
  <si>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</si>
  <si>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</si>
  <si>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</si>
  <si>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</si>
  <si>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</si>
  <si>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</si>
  <si>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</si>
  <si>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</si>
  <si>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</si>
  <si>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</si>
  <si>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</si>
  <si>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</si>
  <si>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</si>
  <si>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</si>
  <si>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</si>
  <si>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</si>
  <si>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</si>
  <si>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</si>
  <si>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</si>
  <si>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</si>
  <si>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</si>
  <si>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</si>
  <si>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</si>
  <si>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</si>
  <si>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</si>
  <si>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</si>
  <si>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</si>
  <si>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</si>
  <si>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</si>
  <si>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</si>
  <si>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</si>
  <si>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</si>
  <si>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</si>
  <si>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</si>
  <si>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</si>
  <si>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</si>
  <si>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</si>
  <si>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</si>
  <si>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</si>
  <si>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</si>
  <si>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</si>
  <si>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</si>
  <si>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</si>
  <si>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</si>
  <si>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</si>
  <si>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</si>
  <si>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</si>
  <si>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</si>
  <si>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</si>
  <si>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</si>
  <si>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</si>
  <si>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</si>
  <si>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</si>
  <si>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</si>
  <si>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</si>
  <si>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</si>
  <si>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</si>
  <si>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</si>
  <si>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</si>
  <si>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</si>
  <si>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</si>
  <si>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</si>
  <si>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</si>
  <si>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</si>
  <si>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</si>
  <si>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</si>
  <si>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</si>
  <si>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</si>
  <si>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</si>
  <si>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</si>
  <si>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</si>
  <si>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</si>
  <si>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</si>
  <si>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</si>
  <si>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</si>
  <si>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</si>
  <si>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</si>
  <si>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</si>
  <si>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</si>
  <si>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</si>
  <si>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</si>
  <si>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</si>
  <si>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</si>
  <si>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</si>
  <si>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</si>
  <si>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</si>
  <si>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</si>
  <si>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</si>
  <si>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</si>
  <si>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</si>
  <si>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</si>
  <si>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</si>
  <si>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</si>
  <si>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</si>
  <si>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</si>
  <si>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</si>
  <si>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</si>
  <si>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</si>
  <si>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</si>
  <si>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</si>
  <si>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</si>
  <si>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</si>
  <si>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</si>
  <si>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</si>
  <si>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</si>
  <si>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</si>
  <si>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</si>
  <si>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</si>
  <si>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</si>
  <si>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</si>
  <si>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</si>
  <si>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</si>
  <si>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</si>
  <si>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</si>
  <si>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</si>
  <si>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</si>
  <si>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</si>
  <si>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</si>
  <si>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</si>
  <si>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</si>
  <si>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</si>
  <si>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</si>
  <si>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</si>
  <si>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</si>
  <si>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</si>
  <si>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</si>
  <si>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</si>
  <si>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</si>
  <si>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</si>
  <si>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</si>
  <si>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</si>
  <si>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</si>
  <si>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</si>
  <si>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</si>
  <si>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</si>
  <si>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</si>
  <si>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</si>
  <si>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</si>
  <si>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</si>
  <si>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</si>
  <si>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</si>
  <si>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</si>
  <si>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</si>
  <si>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</si>
  <si>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</si>
  <si>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</si>
  <si>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</si>
  <si>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</si>
  <si>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</si>
  <si>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</si>
  <si>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</si>
  <si>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</si>
  <si>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</si>
  <si>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</si>
  <si>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</si>
  <si>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</si>
  <si>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</si>
  <si>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</si>
  <si>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</si>
  <si>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</si>
  <si>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</si>
  <si>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</si>
  <si>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</si>
  <si>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</si>
  <si>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</si>
  <si>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</si>
  <si>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</si>
  <si>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</si>
  <si>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</si>
  <si>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</si>
  <si>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</si>
  <si>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</si>
  <si>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</si>
  <si>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</si>
  <si>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</si>
  <si>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</si>
  <si>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</si>
  <si>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</si>
  <si>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</si>
  <si>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</si>
  <si>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</si>
  <si>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</si>
  <si>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</si>
  <si>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</si>
  <si>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</si>
  <si>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</si>
  <si>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</si>
  <si>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</si>
  <si>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</si>
  <si>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</si>
  <si>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</si>
  <si>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</si>
  <si>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</si>
  <si>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</si>
  <si>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</si>
  <si>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</si>
  <si>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</si>
  <si>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</si>
  <si>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</si>
  <si>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</si>
  <si>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</si>
  <si>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</si>
  <si>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</si>
  <si>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</si>
  <si>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</si>
  <si>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</si>
  <si>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</si>
  <si>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</si>
  <si>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</si>
  <si>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</si>
  <si>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</si>
  <si>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</si>
  <si>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</si>
  <si>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</si>
  <si>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</si>
  <si>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</si>
  <si>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</si>
  <si>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</si>
  <si>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</si>
  <si>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</si>
  <si>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</si>
  <si>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</si>
  <si>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</si>
  <si>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</si>
  <si>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</si>
  <si>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</si>
  <si>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</si>
  <si>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</si>
  <si>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</si>
  <si>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</si>
  <si>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</si>
  <si>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</si>
  <si>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</si>
  <si>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</si>
  <si>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</si>
  <si>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</si>
  <si>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</si>
  <si>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</si>
  <si>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</si>
  <si>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</si>
  <si>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</si>
  <si>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</si>
  <si>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</si>
  <si>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</si>
  <si>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</si>
  <si>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</si>
  <si>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</si>
  <si>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</si>
  <si>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</si>
  <si>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</si>
  <si>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</si>
  <si>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</si>
  <si>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</si>
  <si>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</si>
  <si>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</si>
  <si>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</si>
  <si>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</si>
  <si>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</si>
  <si>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</si>
  <si>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</si>
  <si>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</si>
  <si>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</si>
  <si>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</si>
  <si>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</si>
  <si>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</si>
  <si>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</si>
  <si>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</si>
  <si>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</si>
  <si>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</si>
  <si>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</si>
  <si>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</si>
  <si>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</si>
  <si>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</si>
  <si>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</si>
  <si>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</si>
  <si>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</si>
  <si>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</si>
  <si>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</si>
  <si>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</si>
  <si>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</si>
  <si>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</si>
  <si>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</si>
  <si>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</si>
  <si>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</si>
  <si>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</si>
  <si>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</si>
  <si>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</si>
  <si>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</si>
  <si>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</si>
  <si>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</si>
  <si>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</si>
  <si>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</si>
  <si>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</si>
  <si>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</si>
  <si>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</si>
  <si>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</si>
  <si>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</si>
  <si>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</si>
  <si>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</si>
  <si>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</si>
  <si>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</si>
  <si>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</si>
  <si>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</si>
  <si>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</si>
  <si>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</si>
  <si>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</si>
  <si>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</si>
  <si>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</si>
  <si>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</si>
  <si>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</si>
  <si>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</si>
  <si>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</si>
  <si>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</si>
  <si>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</si>
  <si>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</si>
  <si>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</si>
  <si>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</si>
  <si>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</si>
  <si>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</si>
  <si>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</si>
  <si>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</si>
  <si>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</si>
  <si>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</si>
  <si>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</si>
  <si>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</si>
  <si>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</si>
  <si>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</si>
  <si>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</si>
  <si>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</si>
  <si>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</si>
  <si>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</si>
  <si>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</si>
  <si>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</si>
  <si>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</si>
  <si>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</si>
  <si>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</si>
  <si>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</si>
  <si>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</si>
  <si>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</si>
  <si>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</si>
  <si>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</si>
  <si>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</si>
  <si>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</si>
  <si>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</si>
  <si>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</si>
  <si>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</si>
  <si>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</si>
  <si>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</si>
  <si>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</si>
  <si>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</si>
  <si>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</si>
  <si>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</si>
  <si>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</si>
  <si>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</si>
  <si>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</si>
  <si>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</si>
  <si>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</si>
  <si>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</si>
  <si>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</si>
  <si>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</si>
  <si>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</si>
  <si>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</si>
  <si>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</si>
  <si>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</si>
  <si>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</si>
  <si>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</si>
  <si>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</si>
  <si>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</si>
  <si>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</si>
  <si>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</si>
  <si>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</si>
  <si>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</si>
  <si>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</si>
  <si>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</si>
  <si>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</si>
  <si>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</si>
  <si>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</si>
  <si>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</si>
  <si>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</si>
  <si>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</si>
  <si>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</si>
  <si>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</si>
  <si>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</si>
  <si>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</si>
  <si>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</si>
  <si>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</si>
  <si>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</si>
  <si>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</si>
  <si>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</si>
  <si>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</si>
  <si>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</si>
  <si>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</si>
  <si>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</si>
  <si>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</si>
  <si>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</si>
  <si>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</si>
  <si>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</si>
  <si>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</si>
  <si>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</si>
  <si>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</si>
  <si>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</si>
  <si>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</si>
  <si>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</si>
  <si>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</si>
  <si>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</si>
  <si>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</si>
  <si>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</si>
  <si>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</si>
  <si>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</si>
  <si>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</si>
  <si>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</si>
  <si>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</si>
  <si>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</si>
  <si>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</si>
  <si>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</si>
  <si>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</si>
  <si>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</si>
  <si>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</si>
  <si>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</si>
  <si>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</si>
  <si>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</si>
  <si>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</si>
  <si>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</si>
  <si>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</si>
  <si>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</si>
  <si>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</si>
  <si>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</si>
  <si>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</si>
  <si>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</si>
  <si>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</si>
  <si>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</si>
  <si>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</si>
  <si>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</si>
  <si>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</si>
  <si>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</si>
  <si>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</si>
  <si>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</si>
  <si>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</si>
  <si>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</si>
  <si>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</si>
  <si>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</si>
  <si>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</si>
  <si>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</si>
  <si>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</si>
  <si>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</si>
  <si>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</si>
  <si>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</si>
  <si>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</si>
  <si>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</si>
  <si>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</si>
  <si>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</si>
  <si>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</si>
  <si>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</si>
  <si>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</si>
  <si>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</si>
  <si>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</si>
  <si>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</si>
  <si>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</si>
  <si>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</si>
  <si>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</si>
  <si>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</si>
  <si>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</si>
  <si>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</si>
  <si>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</si>
  <si>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</si>
  <si>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</si>
  <si>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</si>
  <si>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</si>
  <si>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</si>
  <si>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</si>
  <si>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</si>
  <si>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</si>
  <si>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</si>
  <si>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</si>
  <si>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</si>
  <si>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</si>
  <si>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</si>
  <si>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</si>
  <si>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</si>
  <si>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</si>
  <si>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</si>
  <si>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</si>
  <si>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</si>
  <si>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</si>
  <si>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</si>
  <si>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</si>
  <si>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</si>
  <si>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</si>
  <si>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</si>
  <si>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</si>
  <si>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</si>
  <si>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</si>
  <si>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</si>
  <si>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</si>
  <si>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</si>
  <si>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</si>
  <si>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</si>
  <si>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</si>
  <si>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</si>
  <si>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</si>
  <si>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</si>
  <si>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</si>
  <si>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</si>
  <si>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</si>
  <si>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</si>
  <si>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</si>
  <si>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</si>
  <si>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</si>
  <si>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</si>
  <si>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</si>
  <si>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</si>
  <si>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</si>
  <si>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</si>
  <si>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</si>
  <si>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</si>
  <si>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</si>
  <si>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</si>
  <si>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</si>
  <si>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</si>
  <si>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</si>
  <si>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</si>
  <si>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</si>
  <si>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</si>
  <si>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</si>
  <si>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</si>
  <si>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</si>
  <si>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</si>
  <si>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</si>
  <si>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</si>
  <si>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</si>
  <si>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</si>
  <si>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</si>
  <si>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</si>
  <si>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</si>
  <si>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</si>
  <si>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</si>
  <si>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</si>
  <si>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</si>
  <si>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</si>
  <si>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</si>
  <si>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</si>
  <si>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</si>
  <si>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</si>
  <si>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</si>
  <si>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</si>
  <si>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</si>
  <si>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</si>
  <si>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</si>
  <si>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</si>
  <si>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</si>
  <si>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</si>
  <si>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</si>
  <si>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</si>
  <si>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</si>
  <si>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</si>
  <si>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</si>
  <si>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</si>
  <si>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</si>
  <si>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</si>
  <si>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</si>
  <si>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</si>
  <si>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</si>
  <si>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</si>
  <si>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</si>
  <si>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</si>
  <si>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</si>
  <si>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</si>
  <si>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</si>
  <si>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</si>
  <si>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</si>
  <si>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</si>
  <si>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</si>
  <si>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</si>
  <si>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</si>
  <si>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</si>
  <si>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</si>
  <si>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</si>
  <si>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</si>
  <si>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</si>
  <si>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</si>
  <si>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</si>
  <si>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</si>
  <si>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</si>
  <si>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</si>
  <si>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</si>
  <si>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</si>
  <si>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</si>
  <si>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</si>
  <si>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</si>
  <si>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</si>
  <si>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</si>
  <si>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</si>
  <si>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</si>
  <si>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</si>
  <si>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</si>
  <si>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</si>
  <si>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</si>
  <si>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</si>
  <si>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</si>
  <si>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</si>
  <si>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</si>
  <si>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</si>
  <si>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</si>
  <si>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</si>
  <si>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</si>
  <si>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</si>
  <si>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</si>
  <si>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</si>
  <si>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</si>
  <si>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</si>
  <si>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</si>
  <si>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</si>
  <si>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</si>
  <si>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</si>
  <si>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</si>
  <si>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</si>
  <si>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</si>
  <si>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</si>
  <si>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</si>
  <si>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</si>
  <si>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</si>
  <si>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</si>
  <si>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</si>
  <si>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</si>
  <si>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</si>
  <si>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</si>
  <si>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</si>
  <si>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</si>
  <si>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</si>
  <si>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</si>
  <si>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</si>
  <si>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</si>
  <si>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</si>
  <si>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</si>
  <si>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</si>
  <si>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</si>
  <si>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</si>
  <si>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</si>
  <si>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</si>
  <si>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</si>
  <si>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</si>
  <si>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</si>
  <si>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</si>
  <si>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</si>
  <si>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</si>
  <si>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</si>
  <si>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</si>
  <si>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</si>
  <si>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</si>
  <si>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</si>
  <si>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</si>
  <si>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</si>
  <si>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</si>
  <si>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</si>
  <si>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</si>
  <si>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</si>
  <si>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</si>
  <si>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</si>
  <si>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</si>
  <si>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</si>
  <si>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</si>
  <si>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</si>
  <si>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</si>
  <si>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</si>
  <si>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</si>
  <si>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</si>
  <si>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</si>
  <si>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</si>
  <si>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</si>
  <si>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</si>
  <si>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</si>
  <si>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</si>
  <si>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</si>
  <si>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</si>
  <si>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</si>
  <si>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</si>
  <si>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</si>
  <si>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</si>
  <si>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</si>
  <si>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</si>
  <si>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</si>
  <si>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</si>
  <si>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</si>
  <si>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</si>
  <si>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</si>
  <si>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</si>
  <si>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</si>
  <si>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</si>
  <si>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</si>
  <si>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</si>
  <si>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</si>
  <si>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</si>
  <si>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</si>
  <si>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</si>
  <si>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</si>
  <si>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</si>
  <si>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</si>
  <si>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</si>
  <si>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</si>
  <si>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</si>
  <si>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</si>
  <si>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</si>
  <si>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</si>
  <si>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</si>
  <si>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</si>
  <si>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</si>
  <si>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</si>
  <si>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</si>
  <si>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</si>
  <si>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</si>
  <si>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</si>
  <si>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</si>
  <si>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</si>
  <si>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</si>
  <si>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</si>
  <si>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</si>
  <si>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</si>
  <si>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</si>
  <si>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</si>
  <si>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</si>
  <si>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</si>
  <si>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</si>
  <si>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</si>
  <si>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</si>
  <si>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</si>
  <si>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</si>
  <si>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</si>
  <si>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</si>
  <si>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</si>
  <si>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</si>
  <si>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</si>
  <si>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</si>
  <si>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</si>
  <si>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</si>
  <si>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</si>
  <si>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</si>
  <si>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</si>
  <si>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</si>
  <si>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</si>
  <si>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</si>
  <si>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</si>
  <si>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</si>
  <si>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</si>
  <si>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</si>
  <si>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</si>
  <si>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</si>
  <si>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</si>
  <si>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</si>
  <si>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</si>
  <si>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</si>
  <si>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</si>
  <si>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</si>
  <si>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</si>
  <si>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</si>
  <si>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</si>
  <si>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</si>
  <si>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</si>
  <si>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</si>
  <si>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</si>
  <si>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</si>
  <si>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</si>
  <si>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</si>
  <si>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</si>
  <si>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</si>
  <si>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</si>
  <si>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</si>
  <si>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</si>
  <si>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</si>
  <si>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</si>
  <si>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</si>
  <si>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</si>
  <si>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</si>
  <si>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</si>
  <si>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</si>
  <si>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</si>
  <si>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</si>
  <si>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</si>
  <si>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</si>
  <si>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</si>
  <si>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</si>
  <si>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</si>
  <si>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</si>
  <si>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</si>
  <si>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</si>
  <si>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</si>
  <si>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</si>
  <si>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</si>
  <si>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</si>
  <si>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</si>
  <si>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</si>
  <si>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</si>
  <si>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</si>
  <si>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</si>
  <si>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</si>
  <si>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</si>
  <si>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</si>
  <si>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</si>
  <si>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</si>
  <si>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</si>
  <si>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</si>
  <si>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</si>
  <si>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</si>
  <si>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</si>
  <si>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</si>
  <si>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</si>
  <si>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</si>
  <si>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</si>
  <si>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</si>
  <si>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</si>
  <si>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</si>
  <si>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</si>
  <si>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</si>
  <si>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</si>
  <si>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</si>
  <si>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</si>
  <si>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</si>
  <si>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</si>
  <si>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</si>
  <si>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</si>
  <si>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</si>
  <si>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</si>
  <si>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</si>
  <si>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</si>
  <si>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</si>
  <si>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</si>
  <si>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</si>
  <si>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</si>
  <si>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</si>
  <si>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</si>
  <si>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</si>
  <si>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</si>
  <si>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</si>
  <si>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</si>
  <si>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</si>
  <si>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</si>
  <si>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</si>
  <si>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</si>
  <si>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</si>
  <si>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</si>
  <si>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</si>
  <si>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</si>
  <si>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</si>
  <si>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</si>
  <si>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</si>
  <si>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</si>
  <si>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</si>
  <si>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</si>
  <si>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</si>
  <si>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</si>
  <si>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</si>
  <si>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</si>
  <si>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</si>
  <si>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</si>
  <si>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</si>
  <si>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</si>
  <si>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</si>
  <si>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</si>
  <si>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</si>
  <si>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</si>
  <si>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</si>
  <si>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</si>
  <si>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</si>
  <si>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</si>
  <si>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</si>
  <si>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</si>
  <si>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</si>
  <si>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</si>
  <si>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</si>
  <si>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</si>
  <si>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</si>
  <si>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</si>
  <si>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</si>
  <si>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</si>
  <si>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</si>
  <si>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</si>
  <si>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</si>
  <si>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</si>
  <si>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</si>
  <si>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</si>
  <si>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</si>
  <si>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</si>
  <si>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</si>
  <si>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</si>
  <si>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</si>
  <si>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</si>
  <si>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</si>
  <si>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</si>
  <si>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</si>
  <si>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</si>
  <si>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</si>
  <si>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</si>
  <si>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</si>
  <si>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</si>
  <si>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</si>
  <si>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</si>
  <si>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</si>
  <si>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</si>
  <si>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</si>
  <si>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</si>
  <si>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</si>
  <si>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</si>
  <si>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</si>
  <si>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</si>
  <si>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</si>
  <si>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</si>
  <si>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</si>
  <si>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</si>
  <si>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</si>
  <si>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</si>
  <si>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</si>
  <si>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</si>
  <si>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</si>
  <si>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</si>
  <si>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</si>
  <si>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</si>
  <si>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</si>
  <si>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</si>
  <si>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</si>
  <si>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</si>
  <si>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</si>
  <si>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</si>
  <si>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</si>
  <si>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</si>
  <si>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</si>
  <si>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</si>
  <si>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</si>
  <si>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</si>
  <si>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</si>
  <si>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</si>
  <si>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</si>
  <si>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</si>
  <si>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</si>
  <si>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</si>
  <si>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</si>
  <si>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</si>
  <si>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</si>
  <si>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</si>
  <si>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</si>
  <si>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</si>
  <si>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</si>
  <si>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</si>
  <si>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</si>
  <si>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</si>
  <si>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</si>
  <si>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</si>
  <si>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</si>
  <si>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</si>
  <si>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</si>
  <si>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</si>
  <si>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</si>
  <si>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</si>
  <si>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</si>
  <si>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</si>
  <si>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</si>
  <si>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</si>
  <si>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</si>
  <si>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</si>
  <si>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</si>
  <si>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</si>
  <si>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</si>
  <si>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</si>
  <si>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</si>
  <si>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</si>
  <si>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</si>
  <si>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</si>
  <si>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</si>
  <si>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</si>
  <si>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</si>
  <si>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</si>
  <si>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</si>
  <si>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</si>
  <si>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</si>
  <si>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</si>
  <si>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</si>
  <si>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</si>
  <si>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</si>
  <si>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</si>
  <si>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</si>
  <si>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</si>
  <si>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</si>
  <si>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</si>
  <si>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</si>
  <si>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</si>
  <si>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</si>
  <si>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</si>
  <si>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</si>
  <si>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</si>
  <si>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</si>
  <si>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</si>
  <si>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</si>
  <si>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</si>
  <si>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</si>
  <si>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</si>
  <si>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</si>
  <si>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</si>
  <si>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</si>
  <si>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</si>
  <si>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</si>
  <si>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</si>
  <si>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</si>
  <si>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</si>
  <si>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</si>
  <si>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</si>
  <si>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</si>
  <si>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</si>
  <si>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</si>
  <si>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</si>
  <si>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</si>
  <si>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</si>
  <si>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</si>
  <si>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</si>
  <si>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</si>
  <si>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</si>
  <si>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</si>
  <si>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</si>
  <si>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</si>
  <si>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</si>
  <si>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</si>
  <si>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</si>
  <si>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</si>
  <si>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</si>
  <si>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</si>
  <si>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</si>
  <si>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</si>
  <si>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</si>
  <si>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</si>
  <si>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</si>
  <si>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</si>
  <si>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</si>
  <si>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</si>
  <si>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</si>
  <si>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</si>
  <si>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</si>
  <si>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</si>
  <si>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</si>
  <si>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</si>
  <si>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</si>
  <si>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</si>
  <si>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</si>
  <si>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</si>
  <si>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</si>
  <si>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</si>
  <si>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</si>
  <si>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</si>
  <si>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</si>
  <si>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</si>
  <si>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</si>
  <si>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</si>
  <si>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</si>
  <si>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</si>
  <si>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</si>
  <si>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</si>
  <si>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</si>
  <si>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</si>
  <si>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</si>
  <si>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</si>
  <si>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</si>
  <si>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</si>
  <si>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</si>
  <si>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</si>
  <si>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</si>
  <si>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</si>
  <si>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</si>
  <si>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</si>
  <si>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</si>
  <si>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</si>
  <si>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</si>
  <si>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</si>
  <si>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</si>
  <si>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</si>
  <si>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</si>
  <si>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</si>
  <si>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</si>
  <si>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</si>
  <si>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</si>
  <si>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</si>
  <si>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</si>
  <si>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</si>
  <si>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</si>
  <si>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</si>
  <si>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</si>
  <si>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</si>
  <si>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</si>
  <si>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</si>
  <si>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</si>
  <si>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</si>
  <si>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</si>
  <si>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</si>
  <si>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</si>
  <si>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</si>
  <si>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</si>
  <si>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</si>
  <si>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</si>
  <si>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</si>
  <si>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</si>
  <si>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</si>
  <si>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</si>
  <si>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</si>
  <si>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</si>
  <si>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</si>
  <si>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</si>
  <si>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</si>
  <si>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</si>
  <si>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</si>
  <si>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</si>
  <si>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</si>
  <si>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</si>
  <si>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</si>
  <si>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</si>
  <si>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</si>
  <si>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</si>
  <si>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</si>
  <si>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</si>
  <si>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</si>
  <si>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</si>
  <si>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</si>
  <si>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</si>
  <si>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</si>
  <si>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</si>
  <si>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</si>
  <si>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</si>
  <si>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</si>
  <si>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</si>
  <si>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</si>
  <si>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</si>
  <si>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</si>
  <si>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</si>
  <si>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</si>
  <si>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</si>
  <si>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</si>
  <si>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</si>
  <si>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</si>
  <si>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</si>
  <si>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</si>
  <si>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</si>
  <si>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</si>
  <si>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</si>
  <si>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</si>
  <si>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</si>
  <si>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</si>
  <si>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</si>
  <si>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</si>
  <si>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</si>
  <si>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</si>
  <si>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</si>
  <si>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</si>
  <si>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</si>
  <si>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</si>
  <si>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</si>
  <si>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</si>
  <si>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</si>
  <si>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</si>
  <si>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</si>
  <si>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</si>
  <si>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</si>
  <si>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</si>
  <si>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</si>
  <si>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</si>
  <si>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</si>
  <si>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</si>
  <si>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</si>
  <si>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</si>
  <si>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</si>
  <si>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</si>
  <si>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</si>
  <si>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</si>
  <si>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</si>
  <si>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</si>
  <si>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</si>
  <si>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</si>
  <si>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</si>
  <si>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</si>
  <si>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</si>
  <si>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</si>
  <si>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</si>
  <si>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</si>
  <si>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</si>
  <si>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</si>
  <si>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</si>
  <si>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</si>
  <si>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</si>
  <si>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</si>
  <si>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</si>
  <si>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</si>
  <si>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</si>
  <si>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</si>
  <si>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</si>
  <si>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</si>
  <si>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</si>
  <si>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</si>
  <si>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</si>
  <si>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</si>
  <si>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</si>
  <si>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</si>
  <si>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</si>
  <si>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</si>
  <si>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</si>
  <si>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</si>
  <si>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</si>
  <si>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</si>
  <si>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</si>
  <si>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</si>
  <si>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</si>
  <si>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</si>
  <si>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</si>
  <si>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</si>
  <si>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</si>
  <si>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</si>
  <si>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</si>
  <si>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</si>
  <si>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</si>
  <si>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</si>
  <si>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</si>
  <si>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</si>
  <si>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</si>
  <si>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</si>
  <si>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</si>
  <si>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</si>
  <si>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</si>
  <si>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</si>
  <si>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</si>
  <si>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</si>
  <si>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</si>
  <si>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</si>
  <si>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</si>
  <si>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</si>
  <si>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</si>
  <si>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</si>
  <si>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</si>
  <si>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</si>
  <si>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</si>
  <si>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</si>
  <si>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</si>
  <si>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</si>
  <si>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</si>
  <si>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</si>
  <si>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</si>
  <si>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</si>
  <si>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</si>
  <si>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</si>
  <si>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</si>
  <si>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</si>
  <si>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</si>
  <si>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</si>
  <si>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</si>
  <si>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</si>
  <si>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</si>
  <si>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</si>
  <si>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</si>
  <si>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</si>
  <si>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</si>
  <si>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</si>
  <si>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</si>
  <si>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</si>
  <si>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</si>
  <si>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</si>
  <si>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</si>
  <si>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</si>
  <si>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</si>
  <si>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</si>
  <si>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</si>
  <si>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</si>
  <si>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</si>
  <si>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</si>
  <si>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</si>
  <si>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</si>
  <si>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</si>
  <si>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</si>
  <si>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</si>
  <si>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</si>
  <si>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</si>
  <si>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</si>
  <si>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</si>
  <si>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</si>
  <si>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</si>
  <si>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</si>
  <si>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</si>
  <si>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</si>
  <si>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</si>
  <si>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</si>
  <si>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</si>
  <si>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</si>
  <si>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</si>
  <si>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</si>
  <si>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</si>
  <si>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</si>
  <si>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</si>
  <si>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</si>
  <si>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</si>
  <si>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</si>
  <si>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</si>
  <si>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</si>
  <si>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</si>
  <si>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</si>
  <si>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</si>
  <si>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</si>
  <si>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</si>
  <si>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</si>
  <si>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</si>
  <si>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</si>
  <si>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</si>
  <si>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</si>
  <si>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</si>
  <si>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</si>
  <si>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</si>
  <si>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</si>
  <si>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</si>
  <si>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</si>
  <si>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</si>
  <si>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</si>
  <si>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</si>
  <si>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</si>
  <si>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</si>
  <si>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</si>
  <si>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</si>
  <si>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</si>
  <si>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</si>
  <si>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</si>
  <si>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</si>
  <si>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</si>
  <si>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</si>
  <si>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</si>
  <si>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</si>
  <si>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</si>
  <si>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</si>
  <si>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</si>
  <si>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</si>
  <si>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</si>
  <si>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</si>
  <si>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</si>
  <si>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</si>
  <si>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</si>
  <si>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</si>
  <si>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</si>
  <si>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</si>
  <si>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</si>
  <si>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</si>
  <si>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</si>
  <si>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</si>
  <si>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</si>
  <si>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</si>
  <si>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</si>
  <si>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</si>
  <si>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</si>
  <si>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</si>
  <si>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</si>
  <si>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</si>
  <si>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</si>
  <si>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</si>
  <si>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</si>
  <si>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</si>
  <si>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</si>
  <si>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</si>
  <si>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</si>
  <si>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</si>
  <si>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</si>
  <si>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</si>
  <si>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</si>
  <si>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</si>
  <si>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</si>
  <si>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</si>
  <si>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</si>
  <si>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</si>
  <si>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</si>
  <si>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</si>
  <si>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</si>
  <si>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</si>
  <si>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</si>
  <si>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</si>
  <si>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</si>
  <si>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</si>
  <si>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</si>
  <si>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</si>
  <si>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</si>
  <si>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</si>
  <si>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</si>
  <si>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</si>
  <si>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</si>
  <si>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</si>
  <si>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</si>
  <si>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</si>
  <si>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</si>
  <si>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</si>
  <si>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</si>
  <si>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</si>
  <si>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</si>
  <si>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</si>
  <si>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</si>
  <si>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</si>
  <si>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</si>
  <si>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</si>
  <si>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</si>
  <si>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</si>
  <si>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</si>
  <si>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</si>
  <si>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</si>
  <si>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</si>
  <si>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</si>
  <si>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</si>
  <si>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</si>
  <si>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</si>
  <si>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</si>
  <si>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</si>
  <si>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</si>
  <si>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</si>
  <si>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</si>
  <si>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</si>
  <si>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</si>
  <si>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</si>
  <si>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</si>
  <si>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</si>
  <si>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</si>
  <si>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</si>
  <si>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</si>
  <si>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</si>
  <si>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</si>
  <si>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</si>
  <si>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</si>
  <si>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</si>
  <si>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</si>
  <si>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</si>
  <si>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</si>
  <si>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</si>
  <si>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</si>
  <si>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</si>
  <si>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</si>
  <si>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</si>
  <si>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</si>
  <si>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</si>
  <si>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</si>
  <si>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</si>
  <si>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</si>
  <si>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</si>
  <si>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</si>
  <si>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</si>
  <si>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</si>
  <si>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</si>
  <si>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</si>
  <si>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</si>
  <si>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</si>
  <si>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</si>
  <si>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</si>
  <si>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</si>
  <si>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</si>
  <si>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</si>
  <si>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</si>
  <si>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</si>
  <si>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</si>
  <si>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</si>
  <si>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</si>
  <si>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</si>
  <si>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</si>
  <si>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</si>
  <si>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</si>
  <si>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</si>
  <si>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</si>
  <si>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</si>
  <si>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</si>
  <si>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</si>
  <si>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</si>
  <si>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</si>
  <si>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</si>
  <si>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</si>
  <si>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</si>
  <si>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</si>
  <si>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</si>
  <si>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</si>
  <si>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</si>
  <si>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</si>
  <si>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</si>
  <si>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</si>
  <si>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</si>
  <si>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</si>
  <si>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</si>
  <si>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</si>
  <si>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</si>
  <si>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</si>
  <si>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</si>
  <si>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</si>
  <si>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</si>
  <si>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</si>
  <si>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</si>
  <si>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</si>
  <si>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</si>
  <si>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</si>
  <si>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</si>
  <si>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</si>
  <si>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</si>
  <si>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</si>
  <si>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</si>
  <si>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</si>
  <si>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</si>
  <si>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</si>
  <si>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</si>
  <si>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</si>
  <si>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</si>
  <si>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</si>
  <si>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</si>
  <si>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</si>
  <si>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</si>
  <si>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</si>
  <si>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</si>
  <si>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</si>
  <si>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</si>
  <si>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</si>
  <si>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</si>
  <si>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</si>
  <si>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</si>
  <si>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</si>
  <si>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</si>
  <si>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</si>
  <si>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</si>
  <si>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</si>
  <si>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</si>
  <si>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</si>
  <si>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</si>
  <si>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</si>
  <si>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</si>
  <si>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</si>
  <si>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</si>
  <si>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</si>
  <si>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</si>
  <si>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</si>
  <si>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</si>
  <si>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</si>
  <si>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</si>
  <si>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</si>
  <si>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</si>
  <si>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</si>
  <si>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</si>
  <si>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</si>
  <si>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</si>
  <si>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</si>
  <si>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</si>
  <si>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</si>
  <si>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</si>
  <si>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</si>
  <si>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</si>
  <si>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</si>
  <si>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</si>
  <si>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</si>
  <si>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</si>
  <si>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</si>
  <si>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</si>
  <si>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</si>
  <si>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</si>
  <si>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</si>
  <si>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</si>
  <si>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</si>
  <si>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</si>
  <si>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</si>
  <si>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</si>
  <si>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</si>
  <si>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</si>
  <si>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</si>
  <si>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</si>
  <si>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</si>
  <si>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</si>
  <si>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</si>
  <si>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</si>
  <si>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</si>
  <si>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</si>
  <si>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</si>
  <si>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</si>
  <si>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</si>
  <si>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</si>
  <si>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</si>
  <si>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</si>
  <si>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</si>
  <si>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</si>
  <si>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</si>
  <si>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</si>
  <si>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</si>
  <si>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</si>
  <si>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</si>
  <si>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</si>
  <si>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</si>
  <si>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</si>
  <si>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</si>
  <si>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</si>
  <si>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</si>
  <si>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</si>
  <si>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</si>
  <si>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</si>
  <si>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</si>
  <si>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</si>
  <si>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</si>
  <si>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</si>
  <si>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</si>
  <si>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</si>
  <si>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</si>
  <si>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</si>
  <si>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</si>
  <si>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</si>
  <si>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</si>
  <si>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</si>
  <si>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</si>
  <si>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</si>
  <si>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</si>
  <si>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</si>
  <si>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</si>
  <si>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</si>
  <si>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</si>
  <si>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</si>
  <si>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</si>
  <si>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</si>
  <si>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</si>
  <si>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</si>
  <si>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</si>
  <si>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</si>
  <si>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</si>
  <si>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</si>
  <si>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</si>
  <si>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</si>
  <si>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</si>
  <si>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</si>
  <si>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</si>
  <si>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</si>
  <si>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</si>
  <si>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</si>
  <si>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</si>
  <si>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</si>
  <si>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</si>
  <si>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</si>
  <si>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</si>
  <si>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</si>
  <si>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</si>
  <si>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</si>
  <si>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</si>
  <si>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</si>
  <si>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</si>
  <si>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</si>
  <si>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</si>
  <si>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</si>
  <si>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</si>
  <si>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</si>
  <si>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</si>
  <si>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</si>
  <si>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</si>
  <si>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</si>
  <si>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</si>
  <si>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</si>
  <si>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</si>
  <si>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</si>
  <si>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</si>
  <si>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</si>
  <si>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</si>
  <si>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</si>
  <si>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</si>
  <si>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</si>
  <si>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</si>
  <si>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</si>
  <si>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</si>
  <si>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</si>
  <si>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</si>
  <si>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</si>
  <si>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</si>
  <si>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</si>
  <si>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</si>
  <si>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</si>
  <si>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</si>
  <si>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</si>
  <si>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</si>
  <si>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</si>
  <si>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</si>
  <si>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</si>
  <si>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</si>
  <si>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</si>
  <si>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</si>
  <si>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</si>
  <si>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</si>
  <si>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</si>
  <si>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</si>
  <si>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</si>
  <si>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</si>
  <si>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</si>
  <si>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</si>
  <si>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</si>
  <si>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</si>
  <si>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</si>
  <si>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</si>
  <si>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</si>
  <si>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</si>
  <si>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</si>
  <si>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</si>
  <si>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</si>
  <si>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</si>
  <si>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</si>
  <si>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</si>
  <si>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</si>
  <si>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</si>
  <si>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</si>
  <si>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</si>
  <si>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</si>
  <si>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</si>
  <si>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</si>
  <si>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</si>
  <si>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</si>
  <si>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</si>
  <si>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</si>
  <si>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</si>
  <si>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</si>
  <si>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</si>
  <si>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</si>
  <si>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</si>
  <si>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</si>
  <si>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</si>
  <si>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</si>
  <si>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</si>
  <si>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</si>
  <si>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</si>
  <si>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</si>
  <si>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</si>
  <si>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</si>
  <si>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</si>
  <si>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</si>
  <si>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</si>
  <si>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</si>
  <si>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</si>
  <si>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</si>
  <si>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</si>
  <si>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</si>
  <si>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</si>
  <si>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</si>
  <si>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</si>
  <si>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</si>
  <si>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</si>
  <si>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</si>
  <si>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</si>
  <si>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</si>
  <si>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</si>
  <si>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</si>
  <si>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</si>
  <si>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</si>
  <si>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</si>
  <si>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</si>
  <si>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</si>
  <si>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</si>
  <si>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</si>
  <si>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</si>
  <si>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</si>
  <si>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</si>
  <si>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</si>
  <si>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</si>
  <si>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</si>
  <si>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</si>
  <si>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</si>
  <si>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</si>
  <si>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</si>
  <si>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</si>
  <si>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</si>
  <si>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</si>
  <si>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</si>
  <si>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</si>
  <si>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</si>
  <si>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</si>
  <si>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</si>
  <si>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</si>
  <si>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</si>
  <si>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</si>
  <si>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</si>
  <si>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</si>
  <si>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</si>
  <si>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</si>
  <si>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</si>
  <si>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</si>
  <si>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</si>
  <si>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</si>
  <si>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</si>
  <si>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</si>
  <si>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</si>
  <si>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</si>
  <si>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</si>
  <si>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</si>
  <si>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</si>
  <si>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</si>
  <si>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</si>
  <si>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</si>
  <si>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</si>
  <si>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</si>
  <si>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</si>
  <si>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</si>
  <si>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</si>
  <si>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</si>
  <si>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</si>
  <si>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</si>
  <si>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</si>
  <si>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</si>
  <si>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</si>
  <si>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</si>
  <si>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</si>
  <si>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</si>
  <si>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</si>
  <si>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</si>
  <si>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</si>
  <si>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</si>
  <si>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</si>
  <si>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</si>
  <si>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</si>
  <si>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</si>
  <si>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</si>
  <si>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</si>
  <si>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</si>
  <si>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</si>
  <si>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</si>
  <si>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</si>
  <si>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</si>
  <si>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</si>
  <si>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</si>
  <si>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</si>
  <si>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</si>
  <si>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</si>
  <si>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</si>
  <si>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</si>
  <si>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</si>
  <si>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</si>
  <si>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</si>
  <si>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</si>
  <si>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</si>
  <si>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</si>
  <si>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</si>
  <si>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</si>
  <si>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</si>
  <si>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</si>
  <si>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</si>
  <si>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</si>
  <si>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</si>
  <si>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</si>
  <si>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</si>
  <si>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</si>
  <si>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</si>
  <si>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</si>
  <si>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</si>
  <si>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</si>
  <si>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</si>
  <si>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</si>
  <si>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</si>
  <si>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</si>
  <si>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</si>
  <si>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</si>
  <si>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</si>
  <si>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</si>
  <si>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</si>
  <si>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</si>
  <si>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</si>
  <si>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</si>
  <si>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</si>
  <si>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</si>
  <si>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</si>
  <si>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</si>
  <si>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</si>
  <si>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</si>
  <si>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</si>
  <si>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</si>
  <si>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</si>
  <si>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</si>
  <si>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</si>
  <si>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</si>
  <si>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</si>
  <si>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</si>
  <si>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</si>
  <si>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</si>
  <si>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</si>
  <si>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</si>
  <si>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</si>
  <si>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</si>
  <si>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</si>
  <si>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</si>
  <si>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</si>
  <si>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</si>
  <si>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</si>
  <si>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</si>
  <si>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</si>
  <si>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</si>
  <si>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</si>
  <si>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</si>
  <si>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</si>
  <si>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</si>
  <si>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</si>
  <si>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</si>
  <si>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</si>
  <si>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</si>
  <si>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</si>
  <si>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</si>
  <si>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</si>
  <si>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</si>
  <si>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</si>
  <si>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</si>
  <si>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</si>
  <si>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</si>
  <si>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</si>
  <si>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</si>
  <si>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</si>
  <si>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</si>
  <si>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</si>
  <si>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</si>
  <si>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</si>
  <si>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</si>
  <si>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</si>
  <si>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</si>
  <si>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</si>
  <si>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</si>
  <si>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</si>
  <si>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</si>
  <si>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</si>
  <si>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</si>
  <si>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</si>
  <si>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</si>
  <si>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</si>
  <si>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</si>
  <si>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</si>
  <si>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</si>
  <si>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</si>
  <si>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</si>
  <si>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</si>
  <si>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</si>
  <si>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</si>
  <si>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</si>
  <si>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</si>
  <si>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</si>
  <si>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</si>
  <si>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</si>
  <si>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</si>
  <si>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</si>
  <si>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</si>
  <si>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</si>
  <si>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</si>
  <si>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</si>
  <si>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</si>
  <si>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</si>
  <si>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</si>
  <si>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</si>
  <si>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</si>
  <si>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</si>
  <si>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</si>
  <si>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</si>
  <si>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</si>
  <si>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</si>
  <si>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</si>
  <si>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</si>
  <si>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</si>
  <si>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</si>
  <si>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</si>
  <si>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</si>
  <si>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</si>
  <si>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</si>
  <si>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</si>
  <si>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</si>
  <si>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</si>
  <si>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</si>
  <si>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</si>
  <si>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</si>
  <si>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</si>
  <si>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</si>
  <si>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</si>
  <si>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</si>
  <si>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</si>
  <si>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</si>
  <si>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</si>
  <si>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</si>
  <si>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</si>
  <si>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</si>
  <si>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</si>
  <si>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</si>
  <si>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</si>
  <si>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</si>
  <si>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</si>
  <si>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</si>
  <si>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</si>
  <si>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</si>
  <si>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</si>
  <si>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</si>
  <si>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</si>
  <si>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</si>
  <si>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</si>
  <si>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</si>
  <si>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</si>
  <si>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</si>
  <si>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</si>
  <si>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</si>
  <si>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</si>
  <si>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</si>
  <si>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</si>
  <si>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</si>
  <si>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</si>
  <si>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</si>
  <si>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</si>
  <si>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</si>
  <si>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</si>
  <si>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</si>
  <si>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</si>
  <si>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</si>
  <si>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</si>
  <si>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</si>
  <si>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</si>
  <si>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</si>
  <si>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</si>
  <si>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</si>
  <si>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</si>
  <si>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</si>
  <si>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</si>
  <si>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</si>
  <si>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</si>
  <si>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</si>
  <si>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</si>
  <si>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</si>
  <si>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</si>
  <si>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</si>
  <si>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</si>
  <si>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</si>
  <si>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</si>
  <si>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</si>
  <si>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</si>
  <si>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</si>
  <si>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</si>
  <si>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</si>
  <si>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</si>
  <si>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</si>
  <si>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</si>
  <si>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</si>
  <si>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</si>
  <si>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</si>
  <si>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</si>
  <si>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</si>
  <si>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</si>
  <si>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</si>
  <si>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</si>
  <si>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</si>
  <si>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</si>
  <si>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</si>
  <si>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</si>
  <si>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</si>
  <si>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</si>
  <si>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</si>
  <si>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</si>
  <si>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</si>
  <si>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</si>
  <si>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</si>
  <si>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</si>
  <si>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</si>
  <si>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</si>
  <si>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</si>
  <si>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</si>
  <si>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</si>
  <si>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</si>
  <si>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</si>
  <si>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</si>
  <si>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</si>
  <si>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</si>
  <si>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</si>
  <si>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</si>
  <si>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</si>
  <si>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</si>
  <si>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</si>
  <si>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</si>
  <si>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</si>
  <si>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</si>
  <si>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</si>
  <si>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</si>
  <si>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</si>
  <si>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</si>
  <si>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</si>
  <si>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</si>
  <si>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</si>
  <si>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</si>
  <si>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</si>
  <si>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</si>
  <si>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</si>
  <si>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</si>
  <si>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</si>
  <si>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</si>
  <si>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</si>
  <si>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</si>
  <si>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</si>
  <si>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</si>
  <si>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</si>
  <si>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</si>
  <si>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</si>
  <si>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</si>
  <si>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</si>
  <si>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</si>
  <si>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</si>
  <si>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</si>
  <si>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</si>
  <si>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</si>
  <si>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</si>
  <si>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</si>
  <si>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</si>
  <si>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</si>
  <si>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</si>
  <si>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</si>
  <si>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</si>
  <si>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</si>
  <si>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</si>
  <si>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</si>
  <si>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</si>
  <si>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</si>
  <si>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</si>
  <si>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</si>
  <si>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</si>
  <si>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</si>
  <si>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</si>
  <si>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</si>
  <si>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</si>
  <si>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</si>
  <si>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</si>
  <si>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</si>
  <si>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</si>
  <si>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</si>
  <si>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</si>
  <si>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</si>
  <si>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</si>
  <si>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</si>
  <si>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</si>
  <si>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</si>
  <si>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</si>
  <si>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</si>
  <si>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</si>
  <si>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</si>
  <si>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</si>
  <si>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</si>
  <si>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</si>
  <si>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</si>
  <si>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</si>
  <si>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</si>
  <si>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</si>
  <si>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</si>
  <si>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</si>
  <si>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</si>
  <si>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</si>
  <si>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</si>
  <si>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</si>
  <si>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</si>
  <si>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</si>
  <si>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</si>
  <si>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</si>
  <si>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</si>
  <si>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</si>
  <si>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</si>
  <si>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</si>
  <si>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</si>
  <si>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</si>
  <si>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</si>
  <si>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</si>
  <si>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</si>
  <si>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</si>
  <si>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</si>
  <si>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</si>
  <si>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</si>
  <si>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</si>
  <si>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</si>
  <si>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</si>
  <si>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</si>
  <si>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</si>
  <si>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</si>
  <si>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</si>
  <si>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</si>
  <si>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</si>
  <si>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</si>
  <si>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</si>
  <si>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</si>
  <si>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</si>
  <si>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</si>
  <si>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</si>
  <si>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</si>
  <si>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</si>
  <si>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</si>
  <si>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</si>
  <si>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</si>
  <si>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</si>
  <si>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</si>
  <si>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</si>
  <si>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</si>
  <si>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</si>
  <si>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</si>
  <si>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</si>
  <si>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</si>
  <si>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</si>
  <si>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</si>
  <si>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</si>
  <si>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</si>
  <si>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</si>
  <si>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</si>
  <si>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</si>
  <si>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</si>
  <si>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</si>
  <si>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</si>
  <si>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</si>
  <si>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</si>
  <si>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</si>
  <si>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</si>
  <si>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</si>
  <si>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</si>
  <si>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</si>
  <si>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</si>
  <si>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</si>
  <si>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</si>
  <si>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</si>
  <si>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</si>
  <si>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</si>
  <si>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</si>
  <si>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</si>
  <si>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</si>
  <si>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</si>
  <si>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</si>
  <si>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</si>
  <si>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</si>
  <si>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</si>
  <si>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</si>
  <si>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</si>
  <si>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</si>
  <si>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</si>
  <si>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</si>
  <si>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</si>
  <si>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</si>
  <si>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</si>
  <si>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</si>
  <si>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</si>
  <si>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</si>
  <si>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</si>
  <si>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</si>
  <si>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</si>
  <si>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</si>
  <si>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</si>
  <si>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</si>
  <si>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</si>
  <si>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</si>
  <si>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</si>
  <si>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</si>
  <si>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</si>
  <si>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</si>
  <si>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</si>
  <si>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</si>
  <si>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</si>
  <si>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</si>
  <si>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</si>
  <si>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</si>
  <si>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</si>
  <si>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</si>
  <si>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</si>
  <si>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</si>
  <si>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</si>
  <si>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</si>
  <si>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</si>
  <si>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</si>
  <si>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</si>
  <si>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</si>
  <si>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</si>
  <si>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</si>
  <si>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</si>
  <si>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</si>
  <si>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</si>
  <si>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</si>
  <si>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</si>
  <si>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</si>
  <si>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</si>
  <si>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</si>
  <si>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</si>
  <si>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</si>
  <si>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</si>
  <si>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</si>
  <si>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</si>
  <si>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</si>
  <si>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</si>
  <si>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</si>
  <si>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</si>
  <si>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</si>
  <si>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</si>
  <si>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</si>
  <si>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</si>
  <si>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</si>
  <si>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</si>
  <si>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</si>
  <si>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</si>
  <si>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</si>
  <si>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</si>
  <si>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</si>
  <si>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</si>
  <si>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</si>
  <si>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</si>
  <si>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</si>
  <si>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</si>
  <si>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</si>
  <si>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</si>
  <si>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</si>
  <si>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</si>
  <si>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</si>
  <si>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</si>
  <si>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</si>
  <si>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</si>
  <si>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</si>
  <si>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</si>
  <si>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</si>
  <si>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</si>
  <si>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</si>
  <si>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</si>
  <si>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</si>
  <si>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</si>
  <si>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</si>
  <si>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</si>
  <si>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</si>
  <si>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</si>
  <si>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</si>
  <si>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</si>
  <si>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</si>
  <si>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</si>
  <si>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</si>
  <si>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</si>
  <si>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</si>
  <si>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</si>
  <si>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</si>
  <si>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</si>
  <si>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</si>
  <si>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</si>
  <si>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</si>
  <si>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</si>
  <si>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</si>
  <si>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</si>
  <si>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</si>
  <si>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</si>
  <si>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</si>
  <si>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</si>
  <si>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</si>
  <si>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</si>
  <si>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</si>
  <si>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</si>
  <si>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</si>
  <si>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</si>
  <si>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</si>
  <si>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</si>
  <si>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</si>
  <si>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</si>
  <si>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</si>
  <si>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</si>
  <si>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</si>
  <si>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</si>
  <si>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</si>
  <si>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</si>
  <si>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</si>
  <si>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</si>
  <si>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</si>
  <si>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</si>
  <si>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</si>
  <si>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</si>
  <si>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</si>
  <si>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</si>
  <si>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</si>
  <si>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</si>
  <si>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</si>
  <si>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</si>
  <si>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</si>
  <si>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</si>
  <si>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</si>
  <si>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</si>
  <si>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</si>
  <si>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</si>
  <si>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</si>
  <si>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</si>
  <si>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</si>
  <si>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</si>
  <si>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</si>
  <si>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</si>
  <si>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</si>
  <si>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</si>
  <si>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</si>
  <si>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</si>
  <si>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</si>
  <si>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</si>
  <si>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</si>
  <si>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</si>
  <si>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</si>
  <si>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</si>
  <si>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</si>
  <si>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</si>
  <si>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</si>
  <si>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</si>
  <si>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</si>
  <si>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</si>
  <si>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</si>
  <si>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</si>
  <si>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</si>
  <si>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</si>
  <si>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</si>
  <si>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</si>
  <si>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</si>
  <si>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</si>
  <si>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</si>
  <si>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</si>
  <si>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</si>
  <si>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</si>
  <si>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</si>
  <si>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</si>
  <si>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</si>
  <si>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</si>
  <si>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</si>
  <si>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</si>
  <si>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</si>
  <si>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</si>
  <si>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</si>
  <si>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</si>
  <si>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</si>
  <si>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</si>
  <si>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</si>
  <si>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</si>
  <si>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</si>
  <si>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</si>
  <si>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</si>
  <si>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</si>
  <si>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</si>
  <si>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</si>
  <si>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</si>
  <si>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</si>
  <si>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</si>
  <si>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</si>
  <si>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</si>
  <si>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</si>
  <si>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</si>
  <si>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</si>
  <si>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</si>
  <si>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</si>
  <si>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</si>
  <si>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</si>
  <si>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</si>
  <si>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</si>
  <si>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</si>
  <si>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</si>
  <si>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</si>
  <si>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</si>
  <si>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</si>
  <si>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</si>
  <si>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</si>
  <si>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</si>
  <si>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</si>
  <si>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</si>
  <si>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</si>
  <si>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</si>
  <si>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</si>
  <si>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</si>
  <si>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</si>
  <si>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</si>
  <si>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</si>
  <si>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</si>
  <si>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</si>
  <si>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</si>
  <si>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</si>
  <si>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</si>
  <si>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</si>
  <si>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</si>
  <si>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</si>
  <si>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</si>
  <si>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</si>
  <si>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</si>
  <si>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</si>
  <si>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</si>
  <si>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</si>
  <si>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</si>
  <si>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</si>
  <si>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</si>
  <si>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</si>
  <si>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</si>
  <si>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</si>
  <si>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</si>
  <si>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</si>
  <si>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</si>
  <si>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</si>
  <si>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</si>
  <si>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</si>
  <si>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</si>
  <si>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</si>
  <si>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</si>
  <si>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</si>
  <si>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</si>
  <si>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</si>
  <si>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</si>
  <si>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</si>
  <si>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</si>
  <si>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</si>
  <si>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</si>
  <si>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</si>
  <si>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</si>
  <si>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</si>
  <si>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</si>
  <si>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</si>
  <si>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</si>
  <si>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</si>
  <si>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</si>
  <si>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</si>
  <si>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</si>
  <si>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</si>
  <si>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</si>
  <si>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</si>
  <si>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</si>
  <si>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</si>
  <si>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</si>
  <si>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</si>
  <si>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</si>
  <si>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</si>
  <si>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</si>
  <si>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</si>
  <si>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</si>
  <si>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</si>
  <si>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</si>
  <si>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</si>
  <si>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</si>
  <si>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</si>
  <si>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</si>
  <si>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</si>
  <si>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</si>
  <si>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</si>
  <si>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</si>
  <si>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</si>
  <si>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</si>
  <si>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</si>
  <si>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</si>
  <si>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</si>
  <si>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</si>
  <si>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</si>
  <si>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</si>
  <si>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</si>
  <si>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</si>
  <si>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</si>
  <si>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</si>
  <si>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</si>
  <si>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</si>
  <si>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</si>
  <si>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</si>
  <si>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</si>
  <si>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</si>
  <si>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</si>
  <si>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</si>
  <si>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</si>
  <si>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</si>
  <si>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</si>
  <si>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</si>
  <si>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</si>
  <si>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</si>
  <si>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</si>
  <si>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</si>
  <si>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</si>
  <si>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</si>
  <si>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</si>
  <si>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</si>
  <si>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</si>
  <si>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</si>
  <si>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</si>
  <si>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</si>
  <si>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</si>
  <si>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</si>
  <si>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</si>
  <si>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</si>
  <si>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</si>
  <si>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</si>
  <si>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</si>
  <si>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</si>
  <si>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</si>
  <si>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</si>
  <si>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</si>
  <si>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</si>
  <si>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</si>
  <si>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</si>
  <si>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</si>
  <si>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</si>
  <si>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</si>
  <si>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</si>
  <si>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</si>
  <si>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</si>
  <si>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</si>
  <si>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</si>
  <si>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</si>
  <si>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</si>
  <si>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</si>
  <si>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</si>
  <si>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</si>
  <si>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</si>
  <si>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</si>
  <si>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</si>
  <si>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</si>
  <si>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</si>
  <si>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</si>
  <si>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</si>
  <si>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</si>
  <si>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</si>
  <si>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</si>
  <si>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</si>
  <si>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</si>
  <si>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</si>
  <si>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</si>
  <si>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</si>
  <si>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</si>
  <si>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</si>
  <si>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</si>
  <si>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</si>
  <si>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</si>
  <si>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</si>
  <si>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</si>
  <si>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</si>
  <si>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</si>
  <si>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</si>
  <si>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</si>
  <si>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</si>
  <si>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</si>
  <si>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</si>
  <si>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</si>
  <si>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</si>
  <si>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</si>
  <si>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</si>
  <si>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</si>
  <si>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</si>
  <si>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</si>
  <si>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</si>
  <si>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</si>
  <si>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</si>
  <si>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</si>
  <si>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</si>
  <si>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</si>
  <si>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</si>
  <si>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</si>
  <si>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</si>
  <si>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</si>
  <si>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</si>
  <si>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</si>
  <si>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</si>
  <si>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</si>
  <si>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</si>
  <si>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</si>
  <si>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</si>
  <si>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</si>
  <si>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</si>
  <si>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</si>
  <si>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</si>
  <si>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</si>
  <si>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</si>
  <si>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</si>
  <si>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</si>
  <si>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</si>
  <si>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</si>
  <si>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</si>
  <si>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</si>
  <si>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</si>
  <si>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</si>
  <si>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</si>
  <si>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</si>
  <si>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</si>
  <si>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</si>
  <si>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</si>
  <si>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</si>
  <si>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</si>
  <si>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</si>
  <si>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</si>
  <si>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</si>
  <si>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</si>
  <si>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</si>
  <si>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</si>
  <si>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</si>
  <si>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</si>
  <si>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</si>
  <si>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</si>
  <si>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</si>
  <si>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</si>
  <si>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</si>
  <si>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</si>
  <si>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</si>
  <si>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</si>
  <si>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</si>
  <si>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</si>
  <si>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</si>
  <si>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</si>
  <si>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</si>
  <si>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</si>
  <si>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</si>
  <si>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</si>
  <si>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</si>
  <si>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</si>
  <si>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</si>
  <si>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</si>
  <si>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</si>
  <si>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</si>
  <si>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</si>
  <si>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</si>
  <si>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</si>
  <si>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</si>
  <si>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</si>
  <si>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</si>
  <si>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</si>
  <si>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</si>
  <si>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</si>
  <si>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</si>
  <si>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</si>
  <si>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</si>
  <si>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</si>
  <si>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</si>
  <si>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</si>
  <si>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</si>
  <si>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</si>
  <si>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</si>
  <si>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</si>
  <si>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</si>
  <si>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</si>
  <si>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</si>
  <si>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</si>
  <si>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</si>
  <si>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</si>
  <si>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</si>
  <si>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</si>
  <si>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</si>
  <si>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</si>
  <si>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</si>
  <si>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</si>
  <si>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</si>
  <si>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</si>
  <si>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</si>
  <si>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</si>
  <si>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</si>
  <si>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</si>
  <si>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</si>
  <si>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</si>
  <si>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</si>
  <si>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</si>
  <si>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</si>
  <si>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</si>
  <si>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</si>
  <si>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</si>
  <si>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</si>
  <si>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</si>
  <si>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</si>
  <si>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</si>
  <si>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</si>
  <si>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</si>
  <si>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</si>
  <si>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</si>
  <si>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</si>
  <si>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</si>
  <si>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</si>
  <si>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</si>
  <si>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</si>
  <si>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</si>
  <si>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</si>
  <si>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</si>
  <si>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</si>
  <si>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</si>
  <si>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</si>
  <si>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</si>
  <si>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</si>
  <si>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</si>
  <si>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</si>
  <si>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</si>
  <si>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</si>
  <si>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</si>
  <si>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</si>
  <si>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</si>
  <si>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</si>
  <si>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</si>
  <si>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</si>
  <si>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</si>
  <si>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</si>
  <si>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</si>
  <si>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</si>
  <si>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</si>
  <si>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</si>
  <si>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</si>
  <si>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</si>
  <si>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</si>
  <si>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</si>
  <si>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</si>
  <si>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</si>
  <si>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</si>
  <si>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</si>
  <si>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</si>
  <si>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</si>
  <si>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</si>
  <si>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</si>
  <si>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</si>
  <si>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</si>
  <si>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</si>
  <si>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</si>
  <si>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</si>
  <si>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</si>
  <si>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</si>
  <si>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</si>
  <si>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</si>
  <si>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</si>
  <si>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</si>
  <si>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</si>
  <si>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</si>
  <si>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</si>
  <si>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</si>
  <si>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</si>
  <si>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</si>
  <si>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</si>
  <si>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</si>
  <si>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</si>
  <si>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</si>
  <si>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</si>
  <si>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</si>
  <si>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</si>
  <si>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</si>
  <si>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</si>
  <si>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</si>
  <si>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</si>
  <si>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</si>
  <si>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</si>
  <si>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</si>
  <si>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</si>
  <si>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</si>
  <si>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</si>
  <si>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</si>
  <si>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</si>
  <si>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</si>
  <si>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</si>
  <si>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</si>
  <si>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</si>
  <si>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</si>
  <si>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</si>
  <si>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</si>
  <si>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</si>
  <si>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</si>
  <si>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</si>
  <si>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</si>
  <si>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</si>
  <si>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</si>
  <si>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</si>
  <si>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</si>
  <si>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</si>
  <si>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</si>
  <si>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</si>
  <si>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</si>
  <si>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</si>
  <si>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</si>
  <si>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</si>
  <si>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</si>
  <si>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</si>
  <si>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</si>
  <si>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</si>
  <si>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</si>
  <si>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</si>
  <si>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</si>
  <si>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</si>
  <si>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</si>
  <si>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</si>
  <si>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</si>
  <si>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</si>
  <si>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</si>
  <si>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</si>
  <si>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</si>
  <si>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</si>
  <si>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</si>
  <si>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</si>
  <si>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</si>
  <si>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</si>
  <si>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</si>
  <si>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</si>
  <si>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</si>
  <si>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</si>
  <si>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</si>
  <si>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</si>
  <si>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</si>
  <si>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</si>
  <si>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</si>
  <si>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</si>
  <si>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</si>
  <si>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</si>
  <si>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</si>
  <si>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</si>
  <si>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</si>
  <si>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</si>
  <si>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</si>
  <si>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</si>
  <si>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</si>
  <si>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</si>
  <si>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</si>
  <si>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</si>
  <si>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</si>
  <si>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</si>
  <si>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</si>
  <si>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</si>
  <si>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</si>
  <si>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</si>
  <si>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</si>
  <si>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</si>
  <si>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</si>
  <si>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</si>
  <si>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</si>
  <si>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</si>
  <si>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</si>
  <si>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</si>
  <si>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</si>
  <si>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</si>
  <si>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</si>
  <si>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</si>
  <si>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</si>
  <si>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</si>
  <si>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</si>
  <si>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</si>
  <si>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</si>
  <si>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</si>
  <si>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</si>
  <si>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</si>
  <si>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</si>
  <si>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</si>
  <si>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</si>
  <si>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</si>
  <si>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</si>
  <si>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</si>
  <si>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</si>
  <si>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</si>
  <si>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</si>
  <si>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</si>
  <si>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</si>
  <si>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</si>
  <si>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</si>
  <si>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</si>
  <si>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</si>
  <si>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</si>
  <si>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</si>
  <si>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</si>
  <si>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</si>
  <si>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</si>
  <si>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</si>
  <si>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</si>
  <si>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</si>
  <si>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</si>
  <si>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</si>
  <si>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</si>
  <si>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</si>
  <si>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</si>
  <si>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</si>
  <si>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</si>
  <si>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</si>
  <si>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</si>
  <si>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</si>
  <si>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</si>
  <si>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</si>
  <si>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</si>
  <si>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</si>
  <si>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</si>
  <si>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</si>
  <si>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</si>
  <si>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</si>
  <si>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</si>
  <si>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</si>
  <si>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</si>
  <si>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</si>
  <si>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</si>
  <si>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</si>
  <si>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</si>
  <si>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</si>
  <si>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</si>
  <si>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</si>
  <si>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</si>
  <si>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</si>
  <si>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</si>
  <si>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</si>
  <si>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</si>
  <si>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</si>
  <si>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</si>
  <si>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</si>
  <si>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</si>
  <si>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</si>
  <si>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</si>
  <si>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</si>
  <si>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</si>
  <si>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</si>
  <si>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</si>
  <si>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</si>
  <si>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</si>
  <si>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</si>
  <si>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</si>
  <si>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</si>
  <si>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</si>
  <si>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</si>
  <si>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</si>
  <si>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</si>
  <si>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</si>
  <si>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</si>
  <si>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</si>
  <si>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</si>
  <si>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</si>
  <si>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</si>
  <si>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</si>
  <si>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</si>
  <si>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</si>
  <si>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</si>
  <si>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</si>
  <si>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</si>
  <si>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</si>
  <si>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</si>
  <si>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</si>
  <si>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</si>
  <si>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</si>
  <si>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</si>
  <si>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</si>
  <si>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</si>
  <si>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</si>
  <si>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</si>
  <si>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</si>
  <si>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</si>
  <si>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</si>
  <si>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</si>
  <si>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</si>
  <si>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</si>
  <si>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</si>
  <si>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</si>
  <si>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</si>
  <si>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</si>
  <si>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</si>
  <si>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</si>
  <si>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</si>
  <si>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</si>
  <si>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</si>
  <si>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</si>
  <si>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</si>
  <si>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</si>
  <si>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</si>
  <si>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</si>
  <si>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</si>
  <si>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</si>
  <si>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</si>
  <si>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</si>
  <si>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</si>
  <si>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</si>
  <si>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</si>
  <si>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</si>
  <si>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</si>
  <si>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</si>
  <si>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</si>
  <si>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</si>
  <si>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</si>
  <si>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</si>
  <si>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</si>
  <si>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</si>
  <si>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</si>
  <si>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</si>
  <si>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</si>
  <si>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</si>
  <si>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</si>
  <si>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</si>
  <si>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</si>
  <si>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</si>
  <si>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</si>
  <si>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</si>
  <si>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</si>
  <si>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</si>
  <si>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</si>
  <si>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</si>
  <si>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</si>
  <si>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</si>
  <si>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</si>
  <si>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</si>
  <si>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</si>
  <si>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</si>
  <si>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</si>
  <si>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</si>
  <si>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</si>
  <si>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</si>
  <si>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</si>
  <si>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</si>
  <si>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</si>
  <si>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</si>
  <si>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</si>
  <si>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</si>
  <si>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</si>
  <si>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</si>
  <si>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</si>
  <si>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</si>
  <si>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</si>
  <si>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</si>
  <si>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</si>
  <si>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</si>
  <si>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</si>
  <si>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</si>
  <si>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</si>
  <si>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</si>
  <si>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</si>
  <si>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</si>
  <si>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</si>
  <si>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</si>
  <si>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</si>
  <si>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</si>
  <si>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</si>
  <si>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</si>
  <si>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</si>
  <si>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</si>
  <si>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</si>
  <si>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</si>
  <si>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</si>
  <si>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</si>
  <si>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</si>
  <si>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</si>
  <si>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</si>
  <si>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</si>
  <si>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</si>
  <si>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</si>
  <si>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</si>
  <si>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</si>
  <si>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</si>
  <si>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</si>
  <si>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</si>
  <si>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</si>
  <si>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</si>
  <si>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</si>
  <si>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</si>
  <si>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</si>
  <si>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</si>
  <si>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</si>
  <si>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</si>
  <si>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</si>
  <si>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</si>
  <si>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</si>
  <si>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</si>
  <si>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</si>
  <si>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</si>
  <si>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</si>
  <si>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</si>
  <si>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</si>
  <si>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</si>
  <si>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</si>
  <si>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</si>
  <si>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</si>
  <si>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</si>
  <si>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</si>
  <si>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</si>
  <si>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</si>
  <si>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</si>
  <si>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</si>
  <si>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</si>
  <si>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</si>
  <si>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</si>
  <si>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</si>
  <si>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</si>
  <si>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</si>
  <si>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</si>
  <si>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</si>
  <si>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</si>
  <si>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</si>
  <si>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</si>
  <si>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</si>
  <si>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</si>
  <si>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</si>
  <si>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</si>
  <si>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</si>
  <si>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</si>
  <si>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</si>
  <si>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</si>
  <si>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</si>
  <si>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</si>
  <si>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</si>
  <si>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</si>
  <si>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</si>
  <si>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</si>
  <si>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</si>
  <si>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</si>
  <si>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</si>
  <si>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</si>
  <si>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</si>
  <si>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</si>
  <si>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</si>
  <si>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</si>
  <si>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</si>
  <si>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</si>
  <si>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</si>
  <si>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</si>
  <si>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</si>
  <si>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</si>
  <si>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</si>
  <si>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</si>
  <si>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</si>
  <si>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</si>
  <si>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</si>
  <si>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</si>
  <si>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</si>
  <si>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</si>
  <si>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</si>
  <si>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</si>
  <si>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</si>
  <si>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</si>
  <si>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</si>
  <si>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</si>
  <si>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</si>
  <si>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</si>
  <si>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</si>
  <si>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</si>
  <si>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</si>
  <si>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</si>
  <si>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</si>
  <si>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</si>
  <si>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</si>
  <si>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</si>
  <si>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</si>
  <si>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</si>
  <si>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</si>
  <si>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</si>
  <si>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</si>
  <si>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</si>
  <si>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</si>
  <si>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</si>
  <si>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</si>
  <si>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</si>
  <si>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</si>
  <si>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</si>
  <si>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</si>
  <si>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</si>
  <si>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</si>
  <si>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</si>
  <si>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</si>
  <si>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</si>
  <si>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</si>
  <si>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</si>
  <si>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</si>
  <si>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</si>
  <si>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</si>
  <si>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</si>
  <si>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</si>
  <si>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</si>
  <si>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</si>
  <si>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</si>
  <si>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</si>
  <si>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</si>
  <si>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</si>
  <si>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</si>
  <si>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</si>
  <si>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</si>
  <si>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</si>
  <si>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</si>
  <si>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</si>
  <si>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</si>
  <si>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</si>
  <si>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</si>
  <si>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</si>
  <si>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</si>
  <si>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</si>
  <si>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</si>
  <si>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</si>
  <si>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</si>
  <si>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</si>
  <si>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</si>
  <si>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</si>
  <si>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</si>
  <si>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</si>
  <si>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</si>
  <si>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</si>
  <si>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</si>
  <si>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</si>
  <si>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</si>
  <si>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</si>
  <si>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</si>
  <si>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</si>
  <si>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</si>
  <si>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</si>
  <si>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</si>
  <si>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</si>
  <si>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</si>
  <si>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</si>
  <si>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</si>
  <si>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</si>
  <si>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</si>
  <si>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</si>
  <si>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</si>
  <si>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</si>
  <si>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</si>
  <si>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</si>
  <si>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</si>
  <si>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</si>
  <si>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</si>
  <si>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</si>
  <si>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</si>
  <si>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</si>
  <si>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</si>
  <si>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</si>
  <si>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</si>
  <si>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</si>
  <si>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</si>
  <si>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</si>
  <si>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</si>
  <si>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</si>
  <si>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</si>
  <si>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</si>
  <si>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</si>
  <si>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</si>
  <si>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</si>
  <si>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</si>
  <si>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</si>
  <si>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</si>
  <si>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</si>
  <si>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</si>
  <si>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</si>
  <si>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</si>
  <si>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</si>
  <si>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</si>
  <si>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</si>
  <si>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</si>
  <si>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</si>
  <si>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</si>
  <si>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</si>
  <si>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</si>
  <si>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</si>
  <si>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</si>
  <si>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</si>
  <si>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</si>
  <si>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</si>
  <si>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</si>
  <si>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</si>
  <si>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</si>
  <si>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</si>
  <si>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</si>
  <si>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</si>
  <si>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</si>
  <si>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</si>
  <si>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</si>
  <si>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</si>
  <si>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</si>
  <si>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</si>
  <si>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</si>
  <si>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</si>
  <si>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</si>
  <si>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</si>
  <si>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</si>
  <si>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</si>
  <si>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</si>
  <si>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</si>
  <si>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</si>
  <si>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</si>
  <si>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</si>
  <si>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</si>
  <si>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</si>
  <si>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</si>
  <si>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</si>
  <si>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</si>
  <si>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</si>
  <si>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</si>
  <si>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</si>
  <si>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</si>
  <si>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</si>
  <si>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</si>
  <si>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</si>
  <si>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</si>
  <si>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</si>
  <si>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</si>
  <si>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</si>
  <si>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</si>
  <si>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</si>
  <si>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</si>
  <si>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</si>
  <si>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</si>
  <si>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</si>
  <si>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</si>
  <si>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</si>
  <si>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</si>
  <si>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</si>
  <si>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</si>
  <si>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</si>
  <si>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</si>
  <si>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</si>
  <si>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</si>
  <si>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</si>
  <si>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</si>
  <si>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</si>
  <si>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</si>
  <si>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</si>
  <si>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</si>
  <si>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</si>
  <si>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</si>
  <si>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</si>
  <si>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</si>
  <si>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</si>
  <si>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</si>
  <si>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</si>
  <si>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</si>
  <si>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</si>
  <si>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</si>
  <si>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</si>
  <si>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</si>
  <si>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</si>
  <si>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</si>
  <si>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</si>
  <si>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</si>
  <si>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</si>
  <si>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</si>
  <si>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</si>
  <si>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</si>
  <si>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</si>
  <si>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</si>
  <si>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</si>
  <si>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</si>
  <si>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</si>
  <si>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</si>
  <si>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</si>
  <si>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</si>
  <si>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</si>
  <si>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</si>
  <si>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</si>
  <si>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</si>
  <si>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</si>
  <si>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</si>
  <si>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</si>
  <si>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</si>
  <si>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</si>
  <si>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</si>
  <si>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</si>
  <si>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</si>
  <si>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</si>
  <si>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</si>
  <si>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</si>
  <si>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</si>
  <si>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</si>
  <si>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</si>
  <si>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</si>
  <si>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</si>
  <si>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</si>
  <si>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</si>
  <si>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</si>
  <si>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</si>
  <si>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</si>
  <si>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</si>
  <si>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</si>
  <si>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</si>
  <si>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</si>
  <si>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</si>
  <si>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</si>
  <si>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</si>
  <si>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</si>
  <si>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</si>
  <si>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</si>
  <si>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</si>
  <si>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</si>
  <si>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</si>
  <si>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</si>
  <si>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</si>
  <si>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</si>
  <si>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</si>
  <si>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</si>
  <si>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</si>
  <si>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</si>
  <si>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</si>
  <si>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</si>
  <si>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</si>
  <si>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</si>
  <si>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</si>
  <si>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</si>
  <si>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</si>
  <si>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</si>
  <si>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</si>
  <si>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</si>
  <si>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</si>
  <si>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</si>
  <si>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</si>
  <si>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</si>
  <si>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</si>
  <si>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</si>
  <si>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</si>
  <si>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</si>
  <si>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</si>
  <si>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</si>
  <si>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</si>
  <si>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</si>
  <si>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</si>
  <si>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</si>
  <si>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</si>
  <si>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</si>
  <si>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</si>
  <si>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</si>
  <si>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</si>
  <si>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</si>
  <si>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</si>
  <si>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</si>
  <si>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</si>
  <si>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</si>
  <si>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</si>
  <si>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</si>
  <si>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</si>
  <si>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</si>
  <si>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</si>
  <si>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</si>
  <si>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</si>
  <si>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</si>
  <si>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</si>
  <si>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</si>
  <si>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</si>
  <si>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</si>
  <si>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</si>
  <si>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</si>
  <si>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</si>
  <si>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</si>
  <si>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</si>
  <si>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</si>
  <si>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</si>
  <si>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</si>
  <si>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</si>
  <si>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</si>
  <si>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</si>
  <si>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</si>
  <si>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</si>
  <si>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</si>
  <si>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</si>
  <si>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</si>
  <si>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</si>
  <si>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</si>
  <si>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</si>
  <si>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</si>
  <si>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</si>
  <si>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</si>
  <si>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</si>
  <si>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</si>
  <si>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</si>
  <si>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</si>
  <si>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</si>
  <si>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</si>
  <si>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</si>
  <si>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</si>
  <si>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</si>
  <si>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</si>
  <si>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</si>
  <si>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</si>
  <si>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</si>
  <si>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</si>
  <si>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</si>
  <si>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</si>
  <si>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</si>
  <si>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</si>
  <si>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</si>
  <si>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</si>
  <si>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</si>
  <si>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</si>
  <si>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</si>
  <si>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</si>
  <si>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</si>
  <si>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</si>
  <si>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</si>
  <si>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</si>
  <si>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</si>
  <si>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</si>
  <si>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</si>
  <si>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</si>
  <si>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</si>
  <si>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</si>
  <si>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</si>
  <si>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</si>
  <si>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</si>
  <si>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</si>
  <si>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</si>
  <si>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</si>
  <si>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</si>
  <si>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</si>
  <si>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</si>
  <si>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</si>
  <si>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</si>
  <si>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</si>
  <si>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</si>
  <si>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</si>
  <si>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</si>
  <si>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</si>
  <si>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</si>
  <si>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</si>
  <si>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</si>
  <si>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</si>
  <si>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</si>
  <si>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</si>
  <si>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</si>
  <si>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</si>
  <si>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</si>
  <si>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</si>
  <si>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</si>
  <si>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</si>
  <si>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</si>
  <si>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</si>
  <si>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</si>
  <si>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</si>
  <si>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</si>
  <si>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</si>
  <si>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</si>
  <si>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</si>
  <si>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</si>
  <si>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</si>
  <si>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</si>
  <si>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</si>
  <si>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</si>
  <si>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</si>
  <si>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</si>
  <si>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</si>
  <si>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</si>
  <si>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</si>
  <si>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</si>
  <si>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</si>
  <si>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</si>
  <si>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</si>
  <si>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</si>
  <si>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</si>
  <si>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</si>
  <si>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</si>
  <si>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</si>
  <si>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</si>
  <si>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</si>
  <si>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</si>
  <si>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</si>
  <si>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</si>
  <si>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</si>
  <si>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</si>
  <si>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</si>
  <si>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</si>
  <si>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</si>
  <si>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</si>
  <si>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</si>
  <si>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</si>
  <si>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</si>
  <si>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</si>
  <si>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</si>
  <si>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</si>
  <si>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</si>
  <si>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</si>
  <si>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</si>
  <si>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</si>
  <si>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</si>
  <si>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</si>
  <si>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</si>
  <si>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</si>
  <si>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</si>
  <si>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</si>
  <si>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</si>
  <si>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</si>
  <si>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</si>
  <si>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</si>
  <si>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</si>
  <si>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</si>
  <si>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</si>
  <si>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</si>
  <si>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</si>
  <si>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</si>
  <si>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</si>
  <si>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</si>
  <si>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</si>
  <si>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</si>
  <si>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</si>
  <si>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</si>
  <si>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</si>
  <si>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</si>
  <si>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</si>
  <si>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</si>
  <si>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</si>
  <si>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</si>
  <si>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</si>
  <si>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</si>
  <si>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</si>
  <si>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</si>
  <si>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</si>
  <si>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</si>
  <si>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</si>
  <si>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</si>
  <si>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</si>
  <si>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</si>
  <si>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</si>
  <si>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</si>
  <si>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</si>
  <si>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</si>
  <si>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</si>
  <si>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</si>
  <si>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</si>
  <si>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</si>
  <si>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</si>
  <si>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</si>
  <si>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</si>
  <si>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</si>
  <si>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</si>
  <si>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</si>
  <si>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</si>
  <si>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</si>
  <si>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</si>
  <si>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</si>
  <si>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</si>
  <si>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</si>
  <si>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</si>
  <si>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</si>
  <si>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</si>
  <si>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</si>
  <si>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</si>
  <si>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</si>
  <si>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</si>
  <si>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</si>
  <si>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</si>
  <si>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</si>
  <si>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</si>
  <si>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</si>
  <si>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</si>
  <si>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</si>
  <si>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</si>
  <si>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</si>
  <si>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</si>
  <si>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</si>
  <si>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</si>
  <si>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</si>
  <si>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</si>
  <si>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</si>
  <si>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</si>
  <si>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</si>
  <si>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</si>
  <si>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</si>
  <si>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</si>
  <si>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</si>
  <si>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</si>
  <si>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</si>
  <si>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</si>
  <si>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</si>
  <si>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</si>
  <si>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</si>
  <si>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</si>
  <si>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</si>
  <si>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</si>
  <si>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</si>
  <si>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</si>
  <si>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</si>
  <si>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</si>
  <si>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</si>
  <si>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</si>
  <si>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</si>
  <si>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</si>
  <si>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</si>
  <si>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</si>
  <si>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</si>
  <si>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</si>
  <si>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</si>
  <si>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</si>
  <si>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</si>
  <si>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</si>
  <si>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</si>
  <si>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</si>
  <si>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</si>
  <si>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</si>
  <si>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</si>
  <si>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</si>
  <si>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</si>
  <si>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</si>
  <si>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</si>
  <si>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</si>
  <si>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</si>
  <si>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</si>
  <si>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</si>
  <si>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</si>
  <si>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</si>
  <si>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</si>
  <si>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</si>
  <si>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</si>
  <si>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</si>
  <si>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</si>
  <si>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</si>
  <si>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</si>
  <si>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</si>
  <si>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</si>
  <si>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</si>
  <si>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</si>
  <si>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</si>
  <si>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</si>
  <si>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</si>
  <si>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</si>
  <si>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</si>
  <si>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</si>
  <si>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</si>
  <si>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</si>
  <si>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</si>
  <si>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</si>
  <si>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</si>
  <si>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</si>
  <si>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</si>
  <si>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</si>
  <si>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</si>
  <si>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</si>
  <si>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</si>
  <si>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</si>
  <si>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</si>
  <si>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</si>
  <si>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</si>
  <si>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</si>
  <si>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</si>
  <si>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</si>
  <si>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</si>
  <si>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</si>
  <si>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</si>
  <si>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</si>
  <si>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</si>
  <si>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</si>
  <si>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</si>
  <si>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</si>
  <si>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</si>
  <si>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</si>
  <si>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</si>
  <si>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</si>
  <si>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</si>
  <si>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</si>
  <si>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</si>
  <si>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</si>
  <si>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</si>
  <si>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</si>
  <si>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</si>
  <si>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</si>
  <si>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</si>
  <si>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</si>
  <si>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</si>
  <si>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</si>
  <si>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</si>
  <si>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</si>
  <si>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</si>
  <si>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</si>
  <si>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</si>
  <si>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</si>
  <si>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</si>
  <si>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</si>
  <si>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</si>
  <si>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</si>
  <si>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</si>
  <si>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</si>
  <si>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</si>
  <si>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</si>
  <si>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</si>
  <si>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</si>
  <si>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</si>
  <si>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</si>
  <si>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</si>
  <si>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</si>
  <si>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</si>
  <si>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</si>
  <si>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</si>
  <si>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</si>
  <si>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</si>
  <si>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</si>
  <si>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</si>
  <si>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</si>
  <si>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</si>
  <si>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</si>
  <si>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</si>
  <si>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</si>
  <si>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</si>
  <si>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</si>
  <si>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</si>
  <si>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</si>
  <si>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</si>
  <si>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</si>
  <si>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</si>
  <si>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</si>
  <si>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</si>
  <si>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</si>
  <si>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</si>
  <si>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</si>
  <si>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</si>
  <si>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</si>
  <si>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</si>
  <si>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</si>
  <si>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</si>
  <si>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</si>
  <si>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</si>
  <si>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</si>
  <si>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</si>
  <si>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</si>
  <si>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</si>
  <si>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</si>
  <si>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</si>
  <si>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</si>
  <si>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</si>
  <si>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</si>
  <si>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</si>
  <si>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</si>
  <si>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</si>
  <si>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</si>
  <si>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</si>
  <si>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</si>
  <si>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</si>
  <si>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</si>
  <si>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</si>
  <si>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</si>
  <si>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</si>
  <si>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</si>
  <si>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</si>
  <si>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</si>
  <si>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</si>
  <si>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</si>
  <si>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</si>
  <si>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</si>
  <si>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</si>
  <si>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</si>
  <si>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</si>
  <si>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</si>
  <si>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</si>
  <si>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</si>
  <si>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</si>
  <si>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</si>
  <si>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</si>
  <si>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</si>
  <si>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</si>
  <si>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</si>
  <si>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</si>
  <si>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</si>
  <si>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</si>
  <si>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</si>
  <si>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</si>
  <si>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</si>
  <si>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</si>
  <si>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</si>
  <si>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</si>
  <si>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</si>
  <si>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</si>
  <si>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</si>
  <si>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</si>
  <si>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</si>
  <si>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</si>
  <si>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</si>
  <si>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</si>
  <si>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</si>
  <si>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</si>
  <si>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</si>
  <si>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</si>
  <si>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</si>
  <si>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</si>
  <si>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</si>
  <si>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</si>
  <si>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</si>
  <si>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</si>
  <si>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</si>
  <si>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</si>
  <si>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</si>
  <si>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</si>
  <si>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</si>
  <si>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</si>
  <si>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</si>
  <si>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</si>
  <si>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</si>
  <si>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</si>
  <si>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</si>
  <si>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</si>
  <si>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</si>
  <si>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</si>
  <si>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</si>
  <si>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</si>
  <si>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</si>
  <si>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</si>
  <si>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</si>
  <si>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</si>
  <si>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</si>
  <si>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</si>
  <si>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</si>
  <si>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</si>
  <si>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</si>
  <si>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</si>
  <si>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</si>
  <si>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</si>
  <si>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</si>
  <si>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</si>
  <si>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</si>
  <si>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</si>
  <si>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</si>
  <si>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</si>
  <si>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</si>
  <si>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</si>
  <si>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</si>
  <si>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</si>
  <si>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</si>
  <si>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</si>
  <si>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</si>
  <si>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</si>
  <si>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</si>
  <si>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</si>
  <si>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</si>
  <si>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</si>
  <si>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</si>
  <si>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</si>
  <si>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</si>
  <si>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</si>
  <si>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</si>
  <si>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</si>
  <si>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</si>
  <si>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</si>
  <si>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</si>
  <si>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</si>
  <si>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</si>
  <si>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</si>
  <si>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</si>
  <si>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</si>
  <si>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</si>
  <si>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</si>
  <si>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</si>
  <si>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</si>
  <si>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</si>
  <si>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</si>
  <si>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</si>
  <si>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</si>
  <si>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</si>
  <si>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</si>
  <si>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</si>
  <si>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</si>
  <si>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</si>
  <si>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</si>
  <si>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</si>
  <si>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</si>
  <si>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</si>
  <si>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</si>
  <si>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</si>
  <si>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</si>
  <si>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</si>
  <si>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</si>
  <si>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</si>
  <si>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</si>
  <si>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</si>
  <si>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</si>
  <si>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</si>
  <si>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</si>
  <si>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</si>
  <si>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</si>
  <si>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</si>
  <si>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</si>
  <si>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</si>
  <si>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</si>
  <si>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</si>
  <si>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</si>
  <si>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</si>
  <si>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</si>
  <si>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</si>
  <si>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</si>
  <si>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</si>
  <si>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</si>
  <si>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</si>
  <si>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</si>
  <si>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</si>
  <si>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</si>
  <si>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</si>
  <si>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</si>
  <si>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</si>
  <si>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</si>
  <si>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</si>
  <si>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</si>
  <si>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</si>
  <si>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</si>
  <si>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</si>
  <si>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</si>
  <si>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</si>
  <si>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</si>
  <si>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</si>
  <si>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</si>
  <si>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</si>
  <si>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</si>
  <si>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</si>
  <si>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</si>
  <si>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</si>
  <si>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</si>
  <si>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</si>
  <si>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</si>
  <si>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</si>
  <si>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</si>
  <si>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</si>
  <si>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</si>
  <si>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</si>
  <si>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</si>
  <si>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</si>
  <si>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</si>
  <si>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</si>
  <si>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</si>
  <si>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</si>
  <si>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</si>
  <si>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</si>
  <si>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</si>
  <si>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</si>
  <si>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</si>
  <si>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</si>
  <si>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</si>
  <si>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</si>
  <si>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</si>
  <si>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</si>
  <si>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</si>
  <si>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</si>
  <si>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</si>
  <si>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</si>
  <si>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</si>
  <si>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</si>
  <si>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</si>
  <si>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</si>
  <si>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</si>
  <si>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</si>
  <si>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</si>
  <si>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</si>
  <si>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</si>
  <si>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</si>
  <si>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</si>
  <si>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</si>
  <si>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</si>
  <si>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</si>
  <si>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</si>
  <si>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</si>
  <si>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</si>
  <si>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</si>
  <si>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</si>
  <si>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</si>
  <si>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</si>
  <si>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</si>
  <si>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</si>
  <si>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</si>
  <si>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</si>
  <si>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</si>
  <si>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</si>
  <si>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</si>
  <si>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</si>
  <si>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</si>
  <si>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</si>
  <si>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</si>
  <si>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</si>
  <si>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</si>
  <si>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</si>
  <si>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</si>
  <si>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</si>
  <si>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</si>
  <si>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</si>
  <si>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</si>
  <si>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</si>
  <si>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</si>
  <si>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</si>
  <si>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</si>
  <si>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</si>
  <si>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</si>
  <si>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</si>
  <si>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</si>
  <si>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</si>
  <si>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</si>
  <si>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</si>
  <si>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</si>
  <si>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</si>
  <si>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</si>
  <si>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</si>
  <si>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</si>
  <si>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</si>
  <si>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</si>
  <si>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</si>
  <si>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</si>
  <si>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</si>
  <si>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</si>
  <si>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</si>
  <si>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</si>
  <si>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</si>
  <si>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</si>
  <si>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</si>
  <si>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</si>
  <si>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</si>
  <si>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</si>
  <si>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</si>
  <si>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</si>
  <si>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</si>
  <si>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</si>
  <si>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</si>
  <si>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</si>
  <si>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</si>
  <si>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</si>
  <si>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</si>
  <si>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</si>
  <si>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</si>
  <si>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</si>
  <si>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</si>
  <si>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</si>
  <si>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</si>
  <si>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</si>
  <si>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</si>
  <si>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</si>
  <si>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</si>
  <si>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</si>
  <si>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</si>
  <si>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</si>
  <si>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</si>
  <si>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</si>
  <si>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</si>
  <si>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</si>
  <si>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</si>
  <si>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</si>
  <si>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</si>
  <si>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</si>
  <si>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</si>
  <si>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</si>
  <si>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</si>
  <si>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</si>
  <si>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</si>
  <si>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</si>
  <si>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</si>
  <si>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</si>
  <si>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</si>
  <si>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</si>
  <si>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</si>
  <si>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</si>
  <si>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</si>
  <si>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</si>
  <si>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</si>
  <si>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</si>
  <si>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</si>
  <si>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</si>
  <si>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</si>
  <si>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</si>
  <si>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</si>
  <si>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</si>
  <si>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</si>
  <si>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</si>
  <si>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</si>
  <si>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</si>
  <si>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</si>
  <si>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</si>
  <si>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</si>
  <si>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</si>
  <si>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</si>
  <si>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</si>
  <si>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</si>
  <si>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</si>
  <si>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</si>
  <si>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</si>
  <si>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</si>
  <si>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</si>
  <si>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</si>
  <si>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</si>
  <si>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</si>
  <si>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</si>
  <si>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</si>
  <si>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</si>
  <si>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</si>
  <si>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</si>
  <si>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</si>
  <si>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</si>
  <si>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</si>
  <si>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</si>
  <si>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</si>
  <si>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</si>
  <si>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</si>
  <si>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</si>
  <si>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</si>
  <si>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</si>
  <si>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</si>
  <si>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</si>
  <si>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</si>
  <si>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</si>
  <si>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</si>
  <si>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</si>
  <si>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</si>
  <si>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</si>
  <si>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</si>
  <si>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</si>
  <si>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</si>
  <si>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</si>
  <si>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</si>
  <si>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</si>
  <si>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</si>
  <si>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</si>
  <si>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</si>
  <si>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</si>
  <si>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</si>
  <si>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</si>
  <si>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</si>
  <si>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</si>
  <si>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</si>
  <si>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</si>
  <si>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</si>
  <si>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</si>
  <si>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</si>
  <si>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</si>
  <si>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</si>
  <si>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</si>
  <si>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</si>
  <si>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</si>
  <si>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</si>
  <si>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</si>
  <si>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</si>
  <si>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</si>
  <si>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</si>
  <si>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</si>
  <si>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</si>
  <si>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</si>
  <si>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</si>
  <si>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</si>
  <si>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</si>
  <si>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</si>
  <si>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</si>
  <si>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</si>
  <si>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</si>
  <si>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</si>
  <si>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</si>
  <si>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</si>
  <si>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</si>
  <si>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</si>
  <si>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</si>
  <si>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</si>
  <si>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</si>
  <si>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</si>
  <si>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</si>
  <si>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</si>
  <si>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</si>
  <si>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</si>
  <si>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</si>
  <si>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</si>
  <si>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</si>
  <si>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</si>
  <si>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</si>
  <si>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</si>
  <si>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</si>
  <si>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</si>
  <si>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</si>
  <si>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</si>
  <si>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</si>
  <si>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</si>
  <si>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</si>
  <si>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</si>
  <si>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</si>
  <si>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</si>
  <si>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</si>
  <si>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</si>
  <si>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</si>
  <si>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</si>
  <si>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</si>
  <si>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</si>
  <si>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</si>
  <si>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</si>
  <si>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</si>
  <si>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</si>
  <si>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</si>
  <si>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</si>
  <si>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</si>
  <si>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</si>
  <si>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</si>
  <si>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</si>
  <si>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</si>
  <si>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</si>
  <si>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</si>
  <si>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</si>
  <si>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</si>
  <si>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</si>
  <si>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</si>
  <si>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</si>
  <si>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</si>
  <si>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</si>
  <si>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</si>
  <si>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</si>
  <si>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</si>
  <si>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</si>
  <si>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</si>
  <si>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</si>
  <si>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</si>
  <si>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</si>
  <si>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</si>
  <si>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</si>
  <si>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</si>
  <si>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</si>
  <si>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</si>
  <si>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</si>
  <si>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</si>
  <si>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</si>
  <si>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</si>
  <si>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</si>
  <si>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</si>
  <si>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</si>
  <si>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</si>
  <si>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</si>
  <si>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</si>
  <si>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</si>
  <si>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</si>
  <si>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</si>
  <si>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</si>
  <si>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</si>
  <si>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</si>
  <si>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</si>
  <si>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</si>
  <si>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</si>
  <si>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</si>
  <si>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</si>
  <si>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</si>
  <si>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</si>
  <si>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</si>
  <si>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</si>
  <si>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</si>
  <si>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</si>
  <si>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</si>
  <si>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</si>
  <si>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</si>
  <si>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</si>
  <si>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</si>
  <si>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</si>
  <si>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</si>
  <si>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</si>
  <si>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</si>
  <si>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</si>
  <si>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</si>
  <si>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</si>
  <si>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</si>
  <si>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</si>
  <si>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</si>
  <si>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</si>
  <si>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</si>
  <si>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</si>
  <si>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</si>
  <si>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</si>
  <si>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</si>
  <si>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</si>
  <si>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</si>
  <si>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</si>
  <si>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</si>
  <si>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</si>
  <si>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</si>
  <si>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</si>
  <si>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</si>
  <si>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</si>
  <si>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</si>
  <si>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</si>
  <si>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</si>
  <si>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</si>
  <si>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</si>
  <si>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</si>
  <si>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</si>
  <si>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</si>
  <si>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</si>
  <si>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</si>
  <si>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</si>
  <si>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</si>
  <si>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</si>
  <si>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</si>
  <si>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</si>
  <si>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</si>
  <si>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</si>
  <si>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</si>
  <si>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</si>
  <si>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</si>
  <si>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</si>
  <si>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</si>
  <si>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</si>
  <si>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</si>
  <si>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</si>
  <si>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</si>
  <si>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</si>
  <si>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</si>
  <si>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</si>
  <si>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</si>
  <si>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</si>
  <si>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</si>
  <si>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</si>
  <si>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</si>
  <si>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</si>
  <si>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</si>
  <si>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</si>
  <si>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</si>
  <si>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</si>
  <si>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</si>
  <si>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</si>
  <si>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</si>
  <si>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</si>
  <si>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</si>
  <si>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</si>
  <si>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</si>
  <si>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</si>
  <si>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</si>
  <si>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</si>
  <si>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</si>
  <si>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</si>
  <si>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</si>
  <si>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</si>
  <si>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</si>
  <si>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</si>
  <si>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</si>
  <si>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</si>
  <si>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</si>
  <si>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</si>
  <si>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</si>
  <si>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</si>
  <si>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</si>
  <si>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</si>
  <si>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</si>
  <si>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</si>
  <si>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</si>
  <si>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</si>
  <si>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</si>
  <si>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</si>
  <si>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</si>
  <si>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</si>
  <si>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</si>
  <si>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</si>
  <si>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</si>
  <si>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</si>
  <si>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</si>
  <si>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</si>
  <si>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</si>
  <si>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</si>
  <si>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</si>
  <si>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</si>
  <si>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</si>
  <si>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</si>
  <si>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</si>
  <si>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</si>
  <si>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</si>
  <si>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</si>
  <si>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</si>
  <si>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</si>
  <si>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</si>
  <si>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</si>
  <si>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</si>
  <si>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</si>
  <si>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</si>
  <si>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</si>
  <si>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</si>
  <si>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</si>
  <si>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</si>
  <si>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</si>
  <si>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</si>
  <si>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</si>
  <si>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</si>
  <si>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</si>
  <si>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</si>
  <si>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</si>
  <si>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</si>
  <si>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</si>
  <si>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</si>
  <si>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</si>
  <si>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</si>
  <si>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</si>
  <si>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</si>
  <si>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</si>
  <si>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</si>
  <si>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</si>
  <si>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</si>
  <si>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</si>
  <si>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</si>
  <si>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</si>
  <si>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</si>
  <si>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</si>
  <si>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</si>
  <si>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</si>
  <si>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</si>
  <si>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</si>
  <si>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</si>
  <si>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</si>
  <si>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</si>
  <si>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</si>
  <si>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</si>
  <si>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</si>
  <si>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</si>
  <si>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</si>
  <si>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</si>
  <si>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</si>
  <si>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</si>
  <si>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</si>
  <si>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</si>
  <si>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</si>
  <si>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</si>
  <si>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</si>
  <si>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</si>
  <si>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</si>
  <si>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</si>
  <si>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</si>
  <si>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</si>
  <si>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</si>
  <si>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</si>
  <si>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</si>
  <si>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</si>
  <si>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</si>
  <si>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</si>
  <si>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</si>
  <si>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</si>
  <si>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</si>
  <si>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</si>
  <si>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</si>
  <si>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</si>
  <si>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</si>
  <si>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</si>
  <si>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</si>
  <si>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</si>
  <si>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</si>
  <si>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</si>
  <si>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</si>
  <si>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</si>
  <si>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</si>
  <si>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</si>
  <si>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</si>
  <si>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</si>
  <si>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</si>
  <si>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</si>
  <si>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</si>
  <si>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</si>
  <si>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</si>
  <si>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</si>
  <si>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</si>
  <si>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</si>
  <si>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</si>
  <si>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</si>
  <si>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</si>
  <si>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</si>
  <si>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</si>
  <si>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</si>
  <si>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</si>
  <si>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</si>
  <si>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</si>
  <si>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</si>
  <si>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</si>
  <si>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</si>
  <si>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</si>
  <si>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</si>
  <si>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</si>
  <si>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</si>
  <si>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</si>
  <si>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</si>
  <si>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</si>
  <si>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</si>
  <si>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</si>
  <si>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</si>
  <si>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</si>
  <si>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</si>
  <si>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</si>
  <si>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</si>
  <si>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</si>
  <si>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</si>
  <si>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</si>
  <si>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</si>
  <si>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</si>
  <si>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</si>
  <si>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</si>
  <si>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</si>
  <si>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</si>
  <si>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</si>
  <si>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</si>
  <si>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</si>
  <si>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</si>
  <si>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</si>
  <si>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</si>
  <si>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</si>
  <si>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</si>
  <si>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</si>
  <si>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</si>
  <si>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</si>
  <si>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</si>
  <si>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</si>
  <si>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</si>
  <si>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</si>
  <si>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</si>
  <si>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</si>
  <si>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</si>
  <si>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</si>
  <si>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</si>
  <si>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</si>
  <si>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</si>
  <si>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</si>
  <si>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</si>
  <si>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</si>
  <si>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</si>
  <si>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</si>
  <si>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</si>
  <si>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</si>
  <si>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</si>
  <si>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</si>
  <si>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</si>
  <si>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</si>
  <si>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</si>
  <si>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</si>
  <si>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</si>
  <si>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</si>
  <si>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</si>
  <si>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</si>
  <si>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</si>
  <si>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</si>
  <si>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</si>
  <si>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</si>
  <si>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</si>
  <si>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</si>
  <si>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</si>
  <si>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</si>
  <si>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</si>
  <si>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</si>
  <si>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</si>
  <si>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</si>
  <si>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</si>
  <si>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</si>
  <si>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</si>
  <si>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</si>
  <si>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</si>
  <si>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</si>
  <si>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</si>
  <si>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</si>
  <si>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</si>
  <si>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</si>
  <si>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</si>
  <si>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</si>
  <si>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</si>
  <si>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</si>
  <si>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</si>
  <si>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</si>
  <si>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</si>
  <si>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</si>
  <si>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</si>
  <si>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</si>
  <si>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</si>
  <si>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</si>
  <si>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</si>
  <si>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</si>
  <si>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</si>
  <si>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</si>
  <si>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</si>
  <si>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</si>
  <si>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</si>
  <si>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</si>
  <si>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</si>
  <si>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</si>
  <si>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</si>
  <si>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</si>
  <si>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</si>
  <si>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</si>
  <si>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</si>
  <si>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</si>
  <si>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</si>
  <si>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</si>
  <si>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</si>
  <si>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</si>
  <si>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</si>
  <si>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</si>
  <si>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</si>
  <si>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</si>
  <si>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</si>
  <si>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</si>
  <si>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</si>
  <si>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</si>
  <si>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</si>
  <si>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</si>
  <si>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</si>
  <si>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</si>
  <si>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</si>
  <si>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</si>
  <si>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</si>
  <si>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</si>
  <si>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</si>
  <si>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</si>
  <si>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</si>
  <si>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</si>
  <si>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</si>
  <si>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</si>
  <si>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</si>
  <si>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</si>
  <si>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</si>
  <si>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</si>
  <si>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</si>
  <si>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</si>
  <si>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</si>
  <si>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</si>
  <si>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</si>
  <si>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</si>
  <si>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</si>
  <si>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</si>
  <si>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</si>
  <si>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</si>
  <si>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</si>
  <si>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</si>
  <si>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</si>
  <si>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</si>
  <si>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</si>
  <si>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</si>
  <si>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</si>
  <si>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</si>
  <si>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</si>
  <si>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</si>
  <si>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</si>
  <si>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</si>
  <si>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</si>
  <si>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</si>
  <si>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</si>
  <si>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</si>
  <si>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</si>
  <si>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</si>
  <si>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</si>
  <si>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</si>
  <si>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</si>
  <si>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</si>
  <si>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</si>
  <si>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</si>
  <si>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</si>
  <si>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</si>
  <si>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</si>
  <si>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</si>
  <si>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</si>
  <si>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</si>
  <si>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</si>
  <si>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</si>
  <si>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</si>
  <si>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</si>
  <si>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</si>
  <si>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</si>
  <si>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</si>
  <si>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</si>
  <si>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</si>
  <si>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</si>
  <si>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</si>
  <si>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</si>
  <si>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</si>
  <si>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</si>
  <si>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</si>
  <si>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</si>
  <si>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</si>
  <si>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</si>
  <si>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</si>
  <si>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</si>
  <si>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</si>
  <si>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</si>
  <si>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</si>
  <si>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</si>
  <si>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</si>
  <si>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</si>
  <si>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</si>
  <si>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</si>
  <si>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</si>
  <si>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</si>
  <si>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</si>
  <si>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</si>
  <si>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</si>
  <si>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</si>
  <si>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</si>
  <si>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</si>
  <si>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</si>
  <si>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</si>
  <si>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</si>
  <si>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</si>
  <si>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</si>
  <si>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</si>
  <si>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</si>
  <si>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</si>
  <si>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</si>
  <si>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</si>
  <si>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</si>
  <si>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</si>
  <si>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</si>
  <si>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</si>
  <si>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</si>
  <si>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</si>
  <si>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</si>
  <si>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</si>
  <si>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</si>
  <si>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</si>
  <si>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</si>
  <si>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</si>
  <si>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</si>
  <si>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</si>
  <si>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</si>
  <si>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</si>
  <si>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</si>
  <si>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</si>
  <si>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</si>
  <si>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</si>
  <si>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</si>
  <si>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</si>
  <si>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</si>
  <si>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</si>
  <si>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</si>
  <si>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</si>
  <si>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</si>
  <si>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</si>
  <si>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</si>
  <si>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</si>
  <si>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</si>
  <si>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</si>
  <si>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</si>
  <si>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</si>
  <si>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</si>
  <si>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</si>
  <si>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</si>
  <si>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</si>
  <si>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</si>
  <si>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</si>
  <si>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</si>
  <si>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</si>
  <si>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</si>
  <si>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</si>
  <si>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</si>
  <si>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</si>
  <si>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</si>
  <si>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</si>
  <si>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</si>
  <si>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</si>
  <si>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</si>
  <si>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</si>
  <si>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</si>
  <si>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</si>
  <si>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</si>
  <si>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</si>
  <si>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</si>
  <si>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</si>
  <si>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</si>
  <si>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</si>
  <si>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</si>
  <si>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</si>
  <si>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</si>
  <si>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</si>
  <si>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</si>
  <si>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</si>
  <si>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</si>
  <si>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</si>
  <si>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</si>
  <si>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</si>
  <si>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</si>
  <si>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</si>
  <si>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</si>
  <si>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</si>
  <si>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</si>
  <si>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</si>
  <si>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</si>
  <si>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</si>
  <si>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</si>
  <si>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</si>
  <si>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</si>
  <si>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</si>
  <si>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</si>
  <si>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</si>
  <si>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</si>
  <si>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</si>
  <si>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</si>
  <si>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</si>
  <si>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</si>
  <si>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</si>
  <si>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</si>
  <si>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</si>
  <si>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</si>
  <si>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</si>
  <si>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</si>
  <si>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</si>
  <si>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</si>
  <si>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</si>
  <si>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</si>
  <si>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</si>
  <si>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</si>
  <si>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</si>
  <si>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</si>
  <si>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</si>
  <si>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</si>
  <si>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</si>
  <si>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</si>
  <si>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</si>
  <si>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</si>
  <si>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</si>
  <si>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</si>
  <si>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</si>
  <si>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</si>
  <si>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</si>
  <si>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</si>
  <si>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</si>
  <si>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</si>
  <si>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</si>
  <si>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</si>
  <si>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</si>
  <si>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</si>
  <si>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</si>
  <si>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</si>
  <si>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</si>
  <si>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</si>
  <si>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</si>
  <si>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</si>
  <si>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</si>
  <si>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</si>
  <si>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</si>
  <si>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</si>
  <si>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</si>
  <si>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</si>
  <si>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</si>
  <si>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</si>
  <si>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</si>
  <si>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</si>
  <si>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</si>
  <si>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</si>
  <si>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</si>
  <si>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</si>
  <si>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</si>
  <si>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</si>
  <si>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</si>
  <si>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</si>
  <si>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</si>
  <si>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</si>
  <si>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</si>
  <si>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</si>
  <si>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</si>
  <si>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</si>
  <si>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</si>
  <si>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</si>
  <si>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</si>
  <si>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</si>
  <si>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</si>
  <si>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</si>
  <si>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</si>
  <si>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</si>
  <si>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</si>
  <si>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</si>
  <si>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</si>
  <si>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</si>
  <si>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</si>
  <si>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</si>
  <si>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</si>
  <si>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</si>
  <si>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</si>
  <si>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</si>
  <si>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</si>
  <si>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</si>
  <si>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</si>
  <si>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</si>
  <si>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</si>
  <si>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</si>
  <si>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</si>
  <si>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</si>
  <si>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</si>
  <si>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</si>
  <si>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</si>
  <si>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</si>
  <si>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</si>
  <si>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</si>
  <si>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</si>
  <si>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</si>
  <si>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</si>
  <si>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</si>
  <si>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</si>
  <si>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</si>
  <si>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</si>
  <si>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</si>
  <si>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</si>
  <si>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</si>
  <si>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</si>
  <si>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</si>
  <si>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</si>
  <si>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</si>
  <si>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</si>
  <si>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</si>
  <si>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</si>
  <si>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</si>
  <si>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</si>
  <si>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</si>
  <si>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</si>
  <si>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</si>
  <si>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</si>
  <si>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</si>
  <si>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</si>
  <si>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</si>
  <si>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</si>
  <si>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</si>
  <si>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</si>
  <si>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</si>
  <si>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</si>
  <si>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</si>
  <si>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</si>
  <si>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</si>
  <si>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</si>
  <si>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</si>
  <si>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</si>
  <si>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</si>
  <si>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</si>
  <si>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</si>
  <si>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</si>
  <si>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</si>
  <si>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</si>
  <si>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</si>
  <si>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</si>
  <si>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</si>
  <si>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</si>
  <si>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</si>
  <si>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</si>
  <si>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</si>
  <si>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</si>
  <si>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</si>
  <si>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</si>
  <si>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</si>
  <si>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</si>
  <si>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</si>
  <si>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</si>
  <si>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</si>
  <si>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</si>
  <si>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</si>
  <si>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</si>
  <si>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</si>
  <si>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</si>
  <si>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</si>
  <si>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</si>
  <si>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</si>
  <si>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</si>
  <si>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</si>
  <si>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</si>
  <si>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</si>
  <si>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</si>
  <si>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</si>
  <si>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</si>
  <si>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</si>
  <si>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</si>
  <si>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</si>
  <si>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</si>
  <si>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</si>
  <si>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</si>
  <si>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</si>
  <si>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</si>
  <si>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</si>
  <si>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</si>
  <si>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</si>
  <si>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</si>
  <si>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</si>
  <si>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</si>
  <si>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</si>
  <si>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</si>
  <si>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</si>
  <si>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</si>
  <si>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</si>
  <si>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</si>
  <si>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</si>
  <si>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</si>
  <si>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</si>
  <si>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</si>
  <si>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</si>
  <si>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</si>
  <si>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</si>
  <si>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</si>
  <si>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</si>
  <si>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</si>
  <si>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</si>
  <si>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</si>
  <si>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</si>
  <si>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</si>
  <si>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</si>
  <si>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</si>
  <si>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</si>
  <si>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</si>
  <si>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</si>
  <si>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</si>
  <si>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</si>
  <si>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</si>
  <si>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</si>
  <si>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</si>
  <si>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</si>
  <si>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</si>
  <si>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</si>
  <si>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</si>
  <si>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</si>
  <si>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</si>
  <si>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</si>
  <si>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</si>
  <si>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</si>
  <si>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</si>
  <si>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</si>
  <si>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</si>
  <si>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</si>
  <si>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</si>
  <si>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</si>
  <si>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</si>
  <si>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</si>
  <si>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</si>
  <si>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</si>
  <si>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</si>
  <si>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</si>
  <si>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</si>
  <si>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</si>
  <si>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</si>
  <si>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</si>
  <si>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</si>
  <si>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</si>
  <si>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</si>
  <si>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</si>
  <si>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</si>
  <si>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</si>
  <si>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</si>
  <si>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</si>
  <si>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</si>
  <si>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</si>
  <si>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</si>
  <si>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</si>
  <si>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</si>
  <si>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</si>
  <si>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</si>
  <si>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</si>
  <si>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</si>
  <si>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</si>
  <si>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</si>
  <si>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</si>
  <si>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</si>
  <si>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</si>
  <si>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</si>
  <si>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</si>
  <si>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</si>
  <si>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</si>
  <si>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</si>
  <si>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</si>
  <si>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</si>
  <si>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</si>
  <si>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</si>
  <si>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</si>
  <si>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</si>
  <si>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</si>
  <si>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</si>
  <si>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</si>
  <si>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</si>
  <si>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</si>
  <si>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</si>
  <si>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</si>
  <si>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</si>
  <si>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</si>
  <si>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</si>
  <si>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</si>
  <si>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</si>
  <si>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</si>
  <si>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</si>
  <si>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</si>
  <si>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</si>
  <si>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</si>
  <si>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</si>
  <si>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</si>
  <si>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</si>
  <si>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</si>
  <si>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</si>
  <si>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</si>
  <si>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</si>
  <si>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</si>
  <si>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</si>
  <si>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</si>
  <si>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</si>
  <si>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</si>
  <si>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</si>
  <si>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</si>
  <si>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</si>
  <si>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</si>
  <si>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</si>
  <si>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</si>
  <si>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</si>
  <si>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</si>
  <si>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</si>
  <si>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</si>
  <si>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</si>
  <si>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</si>
  <si>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</si>
  <si>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</si>
  <si>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</si>
  <si>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</si>
  <si>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</si>
  <si>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</si>
  <si>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</si>
  <si>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</si>
  <si>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</si>
  <si>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</si>
  <si>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</si>
  <si>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</si>
  <si>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</si>
  <si>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</si>
  <si>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</si>
  <si>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</si>
  <si>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</si>
  <si>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</si>
  <si>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</si>
  <si>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</si>
  <si>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</si>
  <si>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</si>
  <si>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</si>
  <si>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</si>
  <si>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</si>
  <si>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</si>
  <si>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</si>
  <si>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</si>
  <si>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</si>
  <si>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</si>
  <si>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</si>
  <si>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</si>
  <si>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</si>
  <si>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</si>
  <si>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</si>
  <si>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</si>
  <si>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</si>
  <si>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</si>
  <si>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</si>
  <si>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</si>
  <si>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</si>
  <si>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</si>
  <si>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</si>
  <si>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</si>
  <si>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</si>
  <si>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</si>
  <si>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</si>
  <si>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</si>
  <si>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</si>
  <si>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</si>
  <si>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</si>
  <si>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</si>
  <si>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</si>
  <si>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</si>
  <si>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</si>
  <si>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</si>
  <si>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</si>
  <si>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</si>
  <si>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</si>
  <si>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</si>
  <si>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</si>
  <si>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</si>
  <si>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</si>
  <si>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</si>
  <si>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</si>
  <si>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</si>
  <si>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</si>
  <si>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</si>
  <si>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</si>
  <si>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</si>
  <si>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</si>
  <si>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</si>
  <si>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</si>
  <si>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</si>
  <si>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</si>
  <si>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</si>
  <si>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</si>
  <si>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</si>
  <si>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</si>
  <si>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</si>
  <si>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</si>
  <si>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</si>
  <si>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</si>
  <si>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</si>
  <si>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</si>
  <si>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</si>
  <si>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</si>
  <si>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</si>
  <si>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</si>
  <si>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</si>
  <si>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</si>
  <si>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</si>
  <si>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</si>
  <si>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</si>
  <si>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</si>
  <si>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</si>
  <si>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</si>
  <si>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</si>
  <si>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</si>
  <si>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</si>
  <si>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</si>
  <si>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</si>
  <si>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</si>
  <si>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</si>
  <si>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</si>
  <si>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</si>
  <si>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</si>
  <si>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</si>
  <si>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</si>
  <si>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</si>
  <si>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</si>
  <si>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</si>
  <si>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</si>
  <si>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</si>
  <si>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</si>
  <si>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</si>
  <si>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</si>
  <si>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</si>
  <si>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</si>
  <si>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</si>
  <si>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</si>
  <si>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</si>
  <si>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</si>
  <si>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</si>
  <si>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</si>
  <si>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</si>
  <si>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</si>
  <si>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</si>
  <si>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</si>
  <si>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</si>
  <si>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</si>
  <si>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</si>
  <si>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</si>
  <si>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</si>
  <si>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</si>
  <si>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</si>
  <si>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</si>
  <si>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</si>
  <si>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</si>
  <si>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</si>
  <si>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</si>
  <si>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</si>
  <si>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</si>
  <si>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</si>
  <si>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</si>
  <si>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</si>
  <si>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</si>
  <si>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</si>
  <si>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</si>
  <si>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</si>
  <si>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</si>
  <si>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</si>
  <si>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</si>
  <si>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</si>
  <si>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</si>
  <si>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</si>
  <si>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</si>
  <si>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</si>
  <si>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</si>
  <si>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</si>
  <si>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</si>
  <si>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</si>
  <si>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</si>
  <si>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</si>
  <si>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</si>
  <si>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</si>
  <si>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</si>
  <si>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</si>
  <si>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</si>
  <si>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</si>
  <si>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</si>
  <si>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</si>
  <si>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</si>
  <si>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</si>
  <si>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</si>
  <si>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</si>
  <si>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</si>
  <si>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</si>
  <si>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</si>
  <si>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</si>
  <si>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</si>
  <si>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</si>
  <si>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</si>
  <si>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</si>
  <si>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</si>
  <si>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</si>
  <si>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</si>
  <si>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</si>
  <si>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</si>
  <si>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</si>
  <si>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</si>
  <si>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</si>
  <si>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</si>
  <si>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</si>
  <si>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</si>
  <si>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</si>
  <si>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</si>
  <si>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</si>
  <si>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</si>
  <si>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</si>
  <si>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</si>
  <si>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</si>
  <si>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</si>
  <si>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</si>
  <si>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</si>
  <si>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</si>
  <si>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</si>
  <si>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</si>
  <si>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</si>
  <si>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</si>
  <si>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</si>
  <si>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</si>
  <si>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</si>
  <si>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</si>
  <si>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</si>
  <si>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</si>
  <si>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</si>
  <si>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</si>
  <si>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</si>
  <si>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</si>
  <si>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</si>
  <si>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</si>
  <si>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</si>
  <si>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</si>
  <si>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</si>
  <si>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</si>
  <si>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</si>
  <si>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</si>
  <si>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</si>
  <si>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</si>
  <si>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</si>
  <si>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</si>
  <si>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</si>
  <si>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</si>
  <si>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</si>
  <si>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</si>
  <si>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</si>
  <si>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</si>
  <si>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</si>
  <si>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</si>
  <si>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</si>
  <si>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</si>
  <si>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</si>
  <si>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</si>
  <si>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</si>
  <si>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</si>
  <si>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</si>
  <si>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</si>
  <si>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</si>
  <si>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</si>
  <si>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</si>
  <si>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</si>
  <si>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</si>
  <si>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</si>
  <si>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</si>
  <si>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</si>
  <si>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</si>
  <si>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</si>
  <si>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</si>
  <si>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</si>
  <si>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</si>
  <si>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</si>
  <si>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</si>
  <si>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</si>
  <si>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</si>
  <si>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</si>
  <si>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</si>
  <si>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</si>
  <si>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</si>
  <si>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</si>
  <si>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</si>
  <si>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</si>
  <si>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</si>
  <si>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</si>
  <si>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</si>
  <si>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</si>
  <si>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</si>
  <si>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</si>
  <si>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</si>
  <si>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</si>
  <si>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</si>
  <si>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</si>
  <si>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</si>
  <si>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</si>
  <si>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</si>
  <si>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</si>
  <si>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</si>
  <si>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</si>
  <si>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</si>
  <si>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</si>
  <si>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</si>
  <si>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</si>
  <si>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</si>
  <si>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</si>
  <si>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</si>
  <si>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</si>
  <si>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</si>
  <si>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</si>
  <si>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</si>
  <si>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</si>
  <si>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</si>
  <si>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</si>
  <si>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</si>
  <si>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</si>
  <si>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</si>
  <si>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</si>
  <si>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</si>
  <si>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</si>
  <si>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</si>
  <si>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</si>
  <si>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</si>
  <si>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</si>
  <si>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</si>
  <si>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</si>
  <si>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</si>
  <si>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</si>
  <si>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</si>
  <si>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</si>
  <si>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</si>
  <si>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</si>
  <si>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</si>
  <si>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</si>
  <si>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</si>
  <si>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</si>
  <si>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</si>
  <si>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</si>
  <si>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</si>
  <si>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</si>
  <si>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</si>
  <si>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</si>
  <si>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</si>
  <si>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</si>
  <si>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</si>
  <si>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</si>
  <si>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</si>
  <si>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</si>
  <si>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</si>
  <si>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</si>
  <si>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</si>
  <si>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</si>
  <si>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</si>
  <si>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</si>
  <si>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</si>
  <si>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</si>
  <si>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</si>
  <si>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</si>
  <si>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</si>
  <si>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</si>
  <si>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</si>
  <si>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</si>
  <si>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</si>
  <si>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</si>
  <si>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</si>
  <si>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</si>
  <si>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</si>
  <si>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</si>
  <si>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</si>
  <si>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</si>
  <si>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</si>
  <si>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</si>
  <si>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</si>
  <si>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</si>
  <si>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</si>
  <si>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</si>
  <si>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</si>
  <si>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</si>
  <si>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</si>
  <si>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</si>
  <si>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</si>
  <si>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</si>
  <si>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</si>
  <si>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</si>
  <si>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</si>
  <si>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</si>
  <si>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</si>
  <si>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</si>
  <si>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</si>
  <si>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</si>
  <si>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</si>
  <si>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</si>
  <si>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</si>
  <si>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</si>
  <si>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</si>
  <si>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</si>
  <si>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</si>
  <si>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</si>
  <si>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</si>
  <si>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</si>
  <si>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</si>
  <si>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</si>
  <si>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</si>
  <si>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</si>
  <si>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</si>
  <si>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</si>
  <si>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</si>
  <si>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</si>
  <si>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</si>
  <si>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</si>
  <si>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</si>
  <si>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</si>
  <si>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</si>
  <si>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</si>
  <si>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</si>
  <si>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</si>
  <si>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</si>
  <si>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</si>
  <si>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</si>
  <si>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</si>
  <si>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</si>
  <si>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</si>
  <si>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</si>
  <si>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</si>
  <si>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</si>
  <si>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</si>
  <si>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</si>
  <si>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</si>
  <si>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</si>
  <si>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</si>
  <si>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</si>
  <si>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</si>
  <si>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</si>
  <si>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</si>
  <si>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</si>
  <si>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</si>
  <si>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</si>
  <si>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</si>
  <si>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</si>
  <si>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</si>
  <si>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</si>
  <si>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</si>
  <si>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</si>
  <si>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</si>
  <si>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</si>
  <si>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</si>
  <si>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</si>
  <si>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</si>
  <si>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</si>
  <si>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</si>
  <si>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</si>
  <si>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</si>
  <si>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</si>
  <si>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</si>
  <si>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</si>
  <si>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</si>
  <si>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</si>
  <si>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</si>
  <si>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</si>
  <si>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</si>
  <si>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</si>
  <si>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</si>
  <si>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</si>
  <si>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</si>
  <si>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</si>
  <si>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</si>
  <si>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</si>
  <si>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</si>
  <si>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</si>
  <si>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</si>
  <si>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</si>
  <si>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</si>
  <si>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</si>
  <si>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</si>
  <si>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</si>
  <si>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</si>
  <si>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</si>
  <si>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</si>
  <si>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</si>
  <si>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</si>
  <si>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</si>
  <si>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</si>
  <si>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</si>
  <si>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</si>
  <si>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</si>
  <si>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</si>
  <si>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</si>
  <si>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</si>
  <si>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</si>
  <si>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</si>
  <si>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</si>
  <si>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</si>
  <si>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</si>
  <si>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</si>
  <si>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</si>
  <si>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</si>
  <si>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</si>
  <si>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</si>
  <si>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</si>
  <si>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</si>
  <si>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</si>
  <si>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</si>
  <si>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</si>
  <si>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</si>
  <si>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</si>
  <si>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</si>
  <si>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</si>
  <si>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</si>
  <si>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</si>
  <si>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</si>
  <si>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</si>
  <si>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</si>
  <si>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</si>
  <si>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</si>
  <si>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</si>
  <si>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</si>
  <si>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</si>
  <si>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</si>
  <si>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</si>
  <si>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</si>
  <si>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</si>
  <si>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</si>
  <si>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</si>
  <si>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</si>
  <si>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</si>
  <si>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</si>
  <si>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</si>
  <si>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</si>
  <si>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</si>
  <si>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</si>
  <si>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</si>
  <si>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</si>
  <si>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</si>
  <si>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</si>
  <si>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</si>
  <si>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</si>
  <si>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</si>
  <si>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</si>
  <si>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</si>
  <si>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</si>
  <si>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</si>
  <si>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</si>
  <si>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</si>
  <si>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</si>
  <si>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</si>
  <si>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</si>
  <si>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</si>
  <si>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</si>
  <si>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</si>
  <si>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</si>
  <si>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</si>
  <si>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</si>
  <si>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</si>
  <si>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</si>
  <si>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</si>
  <si>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</si>
  <si>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</si>
  <si>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</si>
  <si>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</si>
  <si>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</si>
  <si>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</si>
  <si>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</si>
  <si>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</si>
  <si>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</si>
  <si>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</si>
  <si>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</si>
  <si>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</si>
  <si>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</si>
  <si>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</si>
  <si>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</si>
  <si>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</si>
  <si>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</si>
  <si>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</si>
  <si>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</si>
  <si>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</si>
  <si>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</si>
  <si>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</si>
  <si>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</si>
  <si>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</si>
  <si>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</si>
  <si>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</si>
  <si>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</si>
  <si>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</si>
  <si>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</si>
  <si>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</si>
  <si>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</si>
  <si>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</si>
  <si>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</si>
  <si>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</si>
  <si>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</si>
  <si>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</si>
  <si>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</si>
  <si>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</si>
  <si>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</si>
  <si>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</si>
  <si>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</si>
  <si>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</si>
  <si>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</si>
  <si>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</si>
  <si>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</si>
  <si>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</si>
  <si>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</si>
  <si>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</si>
  <si>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</si>
  <si>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</si>
  <si>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</si>
  <si>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</si>
  <si>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</si>
  <si>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</si>
  <si>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</si>
  <si>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</si>
  <si>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</si>
  <si>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</si>
  <si>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</si>
  <si>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</si>
  <si>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</si>
  <si>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</si>
  <si>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</si>
  <si>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</si>
  <si>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</si>
  <si>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</si>
  <si>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</si>
  <si>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</si>
  <si>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</si>
  <si>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</si>
  <si>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</si>
  <si>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</si>
  <si>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</si>
  <si>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</si>
  <si>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</si>
  <si>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</si>
  <si>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</si>
  <si>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</si>
  <si>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</si>
  <si>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</si>
  <si>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</si>
  <si>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</si>
  <si>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</si>
  <si>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</si>
  <si>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</si>
  <si>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</si>
  <si>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</si>
  <si>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</si>
  <si>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</si>
  <si>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</si>
  <si>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</si>
  <si>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</si>
  <si>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</si>
  <si>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</si>
  <si>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</si>
  <si>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</si>
  <si>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</si>
  <si>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</si>
  <si>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</si>
  <si>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</si>
  <si>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</si>
  <si>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</si>
  <si>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</si>
  <si>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</si>
  <si>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</si>
  <si>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</si>
  <si>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</si>
  <si>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</si>
  <si>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</si>
  <si>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</si>
  <si>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</si>
  <si>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</si>
  <si>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</si>
  <si>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</si>
  <si>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</si>
  <si>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</si>
  <si>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</si>
  <si>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</si>
  <si>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</si>
  <si>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</si>
  <si>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</si>
  <si>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</si>
  <si>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</si>
  <si>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</si>
  <si>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</si>
  <si>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</si>
  <si>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</si>
  <si>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</si>
  <si>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</si>
  <si>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</si>
  <si>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</si>
  <si>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</si>
  <si>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</si>
  <si>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</si>
  <si>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</si>
  <si>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</si>
  <si>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</si>
  <si>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</si>
  <si>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</si>
  <si>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</si>
  <si>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</si>
  <si>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</si>
  <si>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</si>
  <si>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</si>
  <si>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</si>
  <si>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</si>
  <si>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</si>
  <si>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</si>
  <si>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</si>
  <si>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</si>
  <si>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</si>
  <si>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</si>
  <si>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</si>
  <si>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</si>
  <si>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</si>
  <si>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</si>
  <si>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</si>
  <si>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</si>
  <si>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</si>
  <si>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</si>
  <si>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</si>
  <si>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</si>
  <si>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</si>
  <si>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</si>
  <si>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</si>
  <si>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</si>
  <si>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</si>
  <si>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</si>
  <si>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</si>
  <si>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</si>
  <si>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</si>
  <si>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</si>
  <si>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</si>
  <si>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</si>
  <si>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</si>
  <si>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</si>
  <si>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</si>
  <si>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</si>
  <si>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</si>
  <si>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</si>
  <si>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</si>
  <si>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</si>
  <si>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</si>
  <si>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</si>
  <si>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</si>
  <si>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</si>
  <si>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</si>
  <si>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</si>
  <si>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</si>
  <si>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</si>
  <si>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</si>
  <si>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</si>
  <si>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</si>
  <si>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</si>
  <si>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</si>
  <si>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</si>
  <si>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</si>
  <si>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</si>
  <si>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</si>
  <si>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</si>
  <si>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</si>
  <si>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</si>
  <si>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</si>
  <si>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</si>
  <si>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</si>
  <si>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</si>
  <si>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</si>
  <si>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</si>
  <si>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</si>
  <si>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</si>
  <si>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</si>
  <si>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</si>
  <si>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</si>
  <si>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</si>
  <si>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</si>
  <si>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</si>
  <si>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</si>
  <si>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</si>
  <si>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</si>
  <si>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</si>
  <si>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</si>
  <si>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</si>
  <si>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</si>
  <si>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</si>
  <si>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</si>
  <si>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</si>
  <si>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</si>
  <si>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</si>
  <si>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</si>
  <si>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</si>
  <si>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</si>
  <si>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</si>
  <si>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</si>
  <si>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</si>
  <si>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</si>
  <si>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</si>
  <si>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</si>
  <si>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</si>
  <si>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</si>
  <si>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</si>
  <si>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</si>
  <si>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</si>
  <si>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</si>
  <si>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</si>
  <si>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</si>
  <si>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</si>
  <si>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</si>
  <si>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</si>
  <si>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</si>
  <si>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</si>
  <si>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</si>
  <si>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</si>
  <si>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</si>
  <si>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</si>
  <si>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</si>
  <si>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</si>
  <si>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</si>
  <si>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</si>
  <si>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</si>
  <si>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</si>
  <si>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</si>
  <si>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</si>
  <si>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</si>
  <si>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</si>
  <si>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</si>
  <si>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</si>
  <si>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</si>
  <si>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</si>
  <si>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</si>
  <si>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</si>
  <si>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</si>
  <si>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</si>
  <si>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</si>
  <si>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</si>
  <si>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</si>
  <si>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</si>
  <si>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</si>
  <si>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</si>
  <si>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</si>
  <si>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</si>
  <si>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</si>
  <si>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</si>
  <si>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</si>
  <si>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</si>
  <si>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</si>
  <si>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</si>
  <si>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</si>
  <si>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</si>
  <si>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</si>
  <si>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</si>
  <si>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</si>
  <si>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</si>
  <si>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</si>
  <si>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</si>
  <si>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</si>
  <si>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</si>
  <si>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</si>
  <si>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</si>
  <si>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</si>
  <si>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</si>
  <si>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</si>
  <si>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</si>
  <si>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</si>
  <si>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</si>
  <si>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</si>
  <si>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</si>
  <si>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</si>
  <si>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</si>
  <si>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</si>
  <si>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</si>
  <si>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</si>
  <si>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</si>
  <si>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</si>
  <si>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</si>
  <si>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</si>
  <si>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</si>
  <si>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</si>
  <si>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</si>
  <si>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</si>
  <si>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</si>
  <si>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</si>
  <si>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</si>
  <si>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</si>
  <si>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</si>
  <si>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</si>
  <si>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</si>
  <si>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</si>
  <si>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</si>
  <si>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</si>
  <si>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</si>
  <si>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</si>
  <si>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</si>
  <si>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</si>
  <si>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</si>
  <si>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</si>
  <si>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</si>
  <si>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</si>
  <si>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</si>
  <si>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</si>
  <si>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</si>
  <si>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</si>
  <si>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</si>
  <si>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</si>
  <si>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</si>
  <si>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</si>
  <si>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</si>
  <si>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</si>
  <si>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</si>
  <si>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</si>
  <si>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</si>
  <si>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</si>
  <si>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</si>
  <si>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</si>
  <si>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</si>
  <si>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</si>
  <si>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</si>
  <si>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</si>
  <si>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</si>
  <si>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</si>
  <si>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</si>
  <si>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</si>
  <si>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</si>
  <si>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</si>
  <si>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</si>
  <si>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</si>
  <si>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</si>
  <si>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</si>
  <si>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</si>
  <si>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</si>
  <si>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</si>
  <si>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</si>
  <si>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</si>
  <si>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</si>
  <si>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</si>
  <si>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</si>
  <si>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</si>
  <si>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</si>
  <si>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</si>
  <si>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</si>
  <si>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</si>
  <si>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</si>
  <si>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</si>
  <si>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</si>
  <si>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</si>
  <si>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</si>
  <si>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</si>
  <si>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</si>
  <si>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</si>
  <si>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</si>
  <si>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</si>
  <si>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</si>
  <si>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</si>
  <si>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</si>
  <si>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</si>
  <si>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</si>
  <si>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</si>
  <si>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</si>
  <si>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</si>
  <si>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</si>
  <si>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</si>
  <si>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</si>
  <si>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</si>
  <si>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</si>
  <si>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</si>
  <si>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</si>
  <si>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</si>
  <si>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</si>
  <si>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</si>
  <si>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</si>
  <si>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</si>
  <si>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</si>
  <si>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</si>
  <si>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</si>
  <si>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</si>
  <si>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</si>
  <si>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</si>
  <si>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</si>
  <si>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</si>
  <si>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</si>
  <si>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</si>
  <si>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</si>
  <si>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</si>
  <si>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</si>
  <si>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</si>
  <si>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</si>
  <si>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</si>
  <si>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</si>
  <si>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</si>
  <si>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</si>
  <si>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</si>
  <si>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</si>
  <si>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</si>
  <si>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</si>
  <si>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</si>
  <si>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</si>
  <si>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</si>
  <si>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</si>
  <si>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</si>
  <si>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</si>
  <si>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</si>
  <si>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</si>
  <si>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</si>
  <si>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</si>
  <si>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</si>
  <si>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</si>
  <si>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</si>
  <si>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</si>
  <si>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</si>
  <si>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</si>
  <si>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</si>
  <si>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</si>
  <si>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</si>
  <si>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</si>
  <si>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</si>
  <si>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</si>
  <si>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</si>
  <si>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</si>
  <si>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</si>
  <si>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</si>
  <si>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</si>
  <si>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</si>
  <si>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</si>
  <si>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</si>
  <si>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</si>
  <si>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</si>
  <si>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</si>
  <si>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</si>
  <si>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</si>
  <si>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</si>
  <si>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</si>
  <si>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</si>
  <si>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</si>
  <si>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</si>
  <si>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</si>
  <si>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</si>
  <si>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</si>
  <si>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</si>
  <si>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</si>
  <si>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</si>
  <si>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</si>
  <si>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</si>
  <si>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</si>
  <si>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</si>
  <si>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</si>
  <si>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</si>
  <si>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</si>
  <si>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</si>
  <si>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</si>
  <si>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</si>
  <si>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</si>
  <si>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</si>
  <si>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</si>
  <si>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</si>
  <si>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</si>
  <si>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</si>
  <si>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</si>
  <si>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</si>
  <si>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</si>
  <si>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</si>
  <si>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</si>
  <si>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</si>
  <si>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</si>
  <si>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</si>
  <si>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</si>
  <si>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</si>
  <si>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</si>
  <si>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</si>
  <si>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</si>
  <si>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</si>
  <si>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</si>
  <si>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</si>
  <si>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</si>
  <si>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</si>
  <si>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</si>
  <si>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</si>
  <si>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</si>
  <si>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</si>
  <si>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</si>
  <si>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</si>
  <si>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</si>
  <si>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</si>
  <si>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</si>
  <si>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</si>
  <si>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</si>
  <si>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</si>
  <si>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</si>
  <si>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</si>
  <si>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</si>
  <si>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</si>
  <si>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</si>
  <si>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</si>
  <si>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</si>
  <si>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</si>
  <si>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</si>
  <si>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</si>
  <si>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</si>
  <si>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</si>
  <si>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</si>
  <si>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</si>
  <si>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</si>
  <si>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</si>
  <si>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</si>
  <si>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</si>
  <si>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</si>
  <si>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</si>
  <si>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</si>
  <si>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</si>
  <si>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</si>
  <si>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</si>
  <si>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</si>
  <si>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</si>
  <si>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</si>
  <si>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</si>
  <si>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</si>
  <si>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</si>
  <si>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</si>
  <si>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</si>
  <si>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</si>
  <si>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</si>
  <si>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</si>
  <si>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</si>
  <si>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</si>
  <si>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</si>
  <si>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</si>
  <si>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</si>
  <si>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</si>
  <si>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</si>
  <si>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</si>
  <si>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</si>
  <si>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</si>
  <si>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</si>
  <si>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</si>
  <si>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</si>
  <si>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</si>
  <si>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</si>
  <si>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</si>
  <si>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</si>
  <si>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</si>
  <si>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</si>
  <si>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</si>
  <si>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</si>
  <si>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</si>
  <si>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</si>
  <si>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</si>
  <si>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</si>
  <si>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</si>
  <si>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</si>
  <si>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</si>
  <si>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</si>
  <si>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</si>
  <si>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</si>
  <si>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</si>
  <si>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</si>
  <si>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</si>
  <si>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</si>
  <si>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</si>
  <si>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</si>
  <si>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</si>
  <si>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</si>
  <si>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</si>
  <si>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</si>
  <si>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</si>
  <si>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</si>
  <si>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</si>
  <si>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</si>
  <si>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</si>
  <si>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</si>
  <si>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</si>
  <si>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</si>
  <si>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</si>
  <si>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</si>
  <si>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</si>
  <si>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</si>
  <si>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</si>
  <si>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</si>
  <si>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</si>
  <si>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</si>
  <si>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</si>
  <si>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</si>
  <si>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</si>
  <si>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</si>
  <si>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</si>
  <si>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</si>
  <si>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</si>
  <si>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</si>
  <si>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</si>
  <si>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</si>
  <si>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</si>
  <si>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</si>
  <si>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</si>
  <si>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</si>
  <si>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</si>
  <si>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</si>
  <si>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</si>
  <si>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</si>
  <si>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</si>
  <si>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</si>
  <si>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</si>
  <si>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</si>
  <si>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</si>
  <si>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</si>
  <si>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</si>
  <si>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</si>
  <si>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</si>
  <si>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</si>
  <si>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</si>
  <si>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</si>
  <si>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</si>
  <si>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</si>
  <si>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</si>
  <si>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</si>
  <si>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</si>
  <si>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</si>
  <si>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</si>
  <si>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</si>
  <si>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</si>
  <si>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</si>
  <si>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</si>
  <si>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</si>
  <si>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</si>
  <si>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</si>
  <si>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</si>
  <si>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</si>
  <si>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</si>
  <si>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</si>
  <si>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</si>
  <si>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</si>
  <si>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</si>
  <si>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</si>
  <si>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</si>
  <si>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</si>
  <si>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</si>
  <si>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</si>
  <si>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</si>
  <si>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</si>
  <si>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</si>
  <si>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</si>
  <si>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</si>
  <si>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</si>
  <si>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</si>
  <si>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</si>
  <si>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</si>
  <si>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</si>
  <si>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</si>
  <si>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</si>
  <si>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</si>
  <si>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</si>
  <si>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</si>
  <si>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</si>
  <si>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</si>
  <si>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</si>
  <si>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</si>
  <si>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</si>
  <si>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</si>
  <si>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</si>
  <si>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</si>
  <si>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</si>
  <si>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</si>
  <si>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</si>
  <si>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</si>
  <si>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</si>
  <si>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</si>
  <si>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</si>
  <si>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</si>
  <si>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</si>
  <si>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</si>
  <si>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</si>
  <si>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</si>
  <si>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</si>
  <si>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</si>
  <si>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</si>
  <si>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</si>
  <si>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</si>
  <si>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</si>
  <si>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</si>
  <si>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</si>
  <si>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</si>
  <si>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</si>
  <si>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</si>
  <si>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</si>
  <si>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</si>
  <si>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</si>
  <si>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</si>
  <si>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</si>
  <si>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</si>
  <si>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</si>
  <si>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</si>
  <si>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</si>
  <si>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</si>
  <si>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</si>
  <si>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</si>
  <si>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</si>
  <si>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</si>
  <si>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</si>
  <si>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</si>
  <si>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</si>
  <si>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</si>
  <si>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</si>
  <si>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</si>
  <si>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</si>
  <si>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</si>
  <si>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</si>
  <si>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</si>
  <si>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</si>
  <si>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</si>
  <si>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</si>
  <si>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</si>
  <si>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</si>
  <si>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</si>
  <si>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</si>
  <si>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</si>
  <si>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</si>
  <si>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</si>
  <si>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</si>
  <si>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</si>
  <si>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</si>
  <si>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</si>
  <si>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</si>
  <si>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</si>
  <si>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</si>
  <si>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</si>
  <si>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</si>
  <si>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</si>
  <si>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</si>
  <si>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</si>
  <si>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</si>
  <si>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</si>
  <si>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</si>
  <si>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</si>
  <si>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</si>
  <si>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</si>
  <si>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</si>
  <si>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</si>
  <si>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</si>
  <si>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</si>
  <si>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</si>
  <si>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</si>
  <si>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</si>
  <si>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</si>
  <si>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</si>
  <si>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</si>
  <si>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</si>
  <si>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</si>
  <si>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</si>
  <si>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</si>
  <si>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</si>
  <si>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</si>
  <si>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</si>
  <si>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</si>
  <si>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</si>
  <si>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</si>
  <si>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</si>
  <si>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</si>
  <si>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</si>
  <si>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</si>
  <si>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</si>
  <si>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</si>
  <si>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</si>
  <si>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</si>
  <si>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</si>
  <si>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</si>
  <si>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</si>
  <si>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</si>
  <si>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</si>
  <si>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</si>
  <si>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</si>
  <si>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</si>
  <si>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</si>
  <si>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</si>
  <si>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</si>
  <si>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</si>
  <si>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</si>
  <si>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</si>
  <si>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</si>
  <si>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</si>
  <si>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</si>
  <si>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</si>
  <si>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</si>
  <si>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</si>
  <si>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</si>
  <si>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</si>
  <si>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</si>
  <si>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</si>
  <si>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</si>
  <si>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</si>
  <si>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</si>
  <si>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</si>
  <si>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</si>
  <si>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</si>
  <si>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</si>
  <si>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</si>
  <si>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</si>
  <si>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</si>
  <si>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</si>
  <si>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</si>
  <si>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</si>
  <si>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</si>
  <si>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</si>
  <si>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</si>
  <si>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</si>
  <si>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</si>
  <si>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</si>
  <si>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</si>
  <si>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</si>
  <si>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</si>
  <si>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</si>
  <si>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</si>
  <si>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</si>
  <si>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</si>
  <si>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</si>
  <si>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</si>
  <si>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</si>
  <si>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</si>
  <si>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</si>
  <si>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</si>
  <si>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</si>
  <si>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</si>
  <si>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</si>
  <si>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</si>
  <si>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</si>
  <si>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</si>
  <si>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</si>
  <si>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</si>
  <si>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</si>
  <si>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</si>
  <si>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</si>
  <si>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</si>
  <si>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</si>
  <si>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</si>
  <si>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</si>
  <si>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</si>
  <si>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</si>
  <si>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</si>
  <si>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</si>
  <si>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</si>
  <si>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</si>
  <si>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</si>
  <si>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</si>
  <si>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</si>
  <si>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</si>
  <si>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</si>
  <si>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</si>
  <si>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</si>
  <si>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</si>
  <si>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</si>
  <si>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</si>
  <si>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</si>
  <si>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</si>
  <si>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</si>
  <si>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</si>
  <si>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</si>
  <si>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</si>
  <si>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</si>
  <si>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</si>
  <si>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</si>
  <si>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</si>
  <si>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</si>
  <si>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</si>
  <si>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</si>
  <si>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</si>
  <si>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</si>
  <si>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</si>
  <si>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</si>
  <si>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</si>
  <si>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</si>
  <si>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</si>
  <si>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</si>
  <si>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</si>
  <si>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</si>
  <si>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</si>
  <si>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</si>
  <si>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</si>
  <si>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</si>
  <si>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</si>
  <si>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</si>
  <si>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</si>
  <si>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</si>
  <si>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</si>
  <si>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</si>
  <si>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</si>
  <si>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</si>
  <si>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</si>
  <si>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</si>
  <si>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</si>
  <si>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</si>
  <si>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</si>
  <si>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</si>
  <si>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</si>
  <si>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</si>
  <si>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</si>
  <si>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</si>
  <si>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</si>
  <si>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</si>
  <si>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</si>
  <si>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</si>
  <si>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</si>
  <si>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</si>
  <si>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</si>
  <si>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</si>
  <si>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</si>
  <si>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</si>
  <si>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</si>
  <si>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</si>
  <si>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</si>
  <si>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</si>
  <si>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</si>
  <si>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</si>
  <si>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</si>
  <si>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</si>
  <si>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</si>
  <si>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</si>
  <si>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</si>
  <si>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</si>
  <si>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</si>
  <si>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</si>
  <si>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</si>
  <si>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</si>
  <si>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</si>
  <si>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</si>
  <si>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</si>
  <si>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</si>
  <si>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</si>
  <si>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</si>
  <si>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</si>
  <si>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</si>
  <si>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</si>
  <si>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</si>
  <si>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</si>
  <si>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</si>
  <si>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</si>
  <si>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</si>
  <si>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</si>
  <si>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</si>
  <si>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</si>
  <si>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</si>
  <si>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</si>
  <si>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</si>
  <si>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</si>
  <si>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</si>
  <si>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</si>
  <si>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</si>
  <si>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</si>
  <si>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</si>
  <si>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</si>
  <si>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</si>
  <si>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</si>
  <si>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</si>
  <si>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</si>
  <si>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</si>
  <si>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</si>
  <si>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</si>
  <si>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</si>
  <si>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</si>
  <si>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</si>
  <si>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</si>
  <si>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</si>
  <si>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</si>
  <si>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</si>
  <si>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</si>
  <si>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</si>
  <si>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</si>
  <si>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</si>
  <si>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</si>
  <si>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</si>
  <si>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</si>
  <si>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</si>
  <si>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</si>
  <si>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</si>
  <si>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</si>
  <si>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</si>
  <si>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</si>
  <si>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</si>
  <si>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</si>
  <si>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</si>
  <si>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</si>
  <si>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</si>
  <si>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</si>
  <si>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</si>
  <si>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</si>
  <si>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</si>
  <si>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</si>
  <si>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</si>
  <si>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</si>
  <si>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</si>
  <si>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</si>
  <si>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</si>
  <si>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</si>
  <si>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</si>
  <si>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</si>
  <si>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</si>
  <si>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</si>
  <si>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</si>
  <si>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</si>
  <si>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</si>
  <si>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</si>
  <si>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</si>
  <si>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</si>
  <si>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</si>
  <si>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</si>
  <si>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</si>
  <si>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</si>
  <si>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</si>
  <si>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</si>
  <si>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</si>
  <si>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</si>
  <si>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</si>
  <si>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</si>
  <si>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</si>
  <si>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</si>
  <si>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</si>
  <si>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</si>
  <si>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</si>
  <si>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</si>
  <si>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</si>
  <si>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</si>
  <si>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</si>
  <si>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</si>
  <si>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</si>
  <si>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</si>
  <si>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</si>
  <si>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</si>
  <si>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</si>
  <si>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</si>
  <si>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</si>
  <si>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</si>
  <si>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</si>
  <si>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</si>
  <si>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</si>
  <si>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</si>
  <si>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</si>
  <si>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</si>
  <si>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</si>
  <si>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</si>
  <si>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</si>
  <si>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</si>
  <si>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</si>
  <si>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</si>
  <si>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</si>
  <si>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</si>
  <si>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</si>
  <si>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</si>
  <si>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</si>
  <si>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</si>
  <si>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</si>
  <si>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</si>
  <si>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</si>
  <si>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</si>
  <si>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</si>
  <si>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</si>
  <si>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</si>
  <si>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</si>
  <si>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</si>
  <si>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</si>
  <si>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</si>
  <si>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</si>
  <si>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</si>
  <si>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</si>
  <si>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</si>
  <si>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</si>
  <si>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</si>
  <si>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</si>
  <si>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</si>
  <si>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</si>
  <si>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</si>
  <si>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</si>
  <si>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</si>
  <si>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</si>
  <si>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</si>
  <si>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</si>
  <si>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</si>
  <si>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</si>
  <si>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</si>
  <si>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</si>
  <si>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</si>
  <si>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</si>
  <si>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</si>
  <si>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</si>
  <si>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</si>
  <si>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</si>
  <si>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</si>
  <si>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</si>
  <si>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</si>
  <si>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</si>
  <si>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</si>
  <si>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</si>
  <si>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</si>
  <si>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</si>
  <si>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</si>
  <si>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</si>
  <si>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</si>
  <si>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</si>
  <si>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</si>
  <si>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</si>
  <si>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</si>
  <si>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</si>
  <si>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</si>
  <si>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</si>
  <si>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</si>
  <si>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</si>
  <si>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</si>
  <si>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</si>
  <si>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</si>
  <si>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</si>
  <si>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</si>
  <si>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</si>
  <si>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</si>
  <si>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</si>
  <si>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</si>
  <si>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</si>
  <si>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</si>
  <si>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</si>
  <si>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</si>
  <si>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</si>
  <si>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</si>
  <si>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</si>
  <si>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</si>
  <si>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</si>
  <si>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</si>
  <si>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</si>
  <si>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</si>
  <si>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</si>
  <si>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</si>
  <si>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</si>
  <si>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</si>
  <si>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</si>
  <si>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</si>
  <si>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</si>
  <si>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</si>
  <si>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</si>
  <si>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</si>
  <si>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</si>
  <si>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</si>
  <si>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</si>
  <si>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</si>
  <si>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</si>
  <si>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</si>
  <si>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</si>
  <si>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</si>
  <si>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</si>
  <si>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</si>
  <si>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</si>
  <si>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</si>
  <si>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</si>
  <si>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</si>
  <si>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</si>
  <si>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</si>
  <si>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</si>
  <si>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</si>
  <si>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</si>
  <si>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</si>
  <si>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</si>
  <si>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</si>
  <si>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</si>
  <si>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</si>
  <si>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</si>
  <si>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</si>
  <si>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</si>
  <si>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</si>
  <si>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</si>
  <si>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</si>
  <si>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</si>
  <si>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</si>
  <si>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</si>
  <si>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</si>
  <si>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</si>
  <si>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</si>
  <si>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</si>
  <si>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</si>
  <si>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</si>
  <si>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</si>
  <si>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</si>
  <si>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</si>
  <si>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</si>
  <si>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</si>
  <si>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</si>
  <si>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</si>
  <si>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</si>
  <si>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</si>
  <si>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</si>
  <si>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</si>
  <si>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</si>
  <si>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</si>
  <si>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</si>
  <si>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</si>
  <si>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</si>
  <si>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</si>
  <si>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</si>
  <si>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</si>
  <si>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</si>
  <si>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</si>
  <si>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</si>
  <si>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</si>
  <si>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</si>
  <si>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</si>
  <si>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</si>
  <si>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</si>
  <si>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</si>
  <si>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</si>
  <si>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</si>
  <si>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</si>
  <si>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</si>
  <si>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</si>
  <si>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</si>
  <si>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</si>
  <si>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</si>
  <si>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</si>
  <si>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</si>
  <si>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</si>
  <si>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</si>
  <si>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</si>
  <si>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</si>
  <si>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</si>
  <si>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</si>
  <si>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</si>
  <si>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</si>
  <si>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</si>
  <si>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</si>
  <si>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</si>
  <si>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</si>
  <si>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</si>
  <si>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</si>
  <si>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</si>
  <si>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</si>
  <si>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</si>
  <si>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</si>
  <si>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</si>
  <si>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</si>
  <si>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</si>
  <si>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</si>
  <si>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</si>
  <si>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</si>
  <si>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</si>
  <si>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</si>
  <si>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</si>
  <si>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</si>
  <si>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</si>
  <si>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</si>
  <si>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</si>
  <si>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</si>
  <si>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</si>
  <si>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</si>
  <si>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</si>
  <si>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</si>
  <si>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</si>
  <si>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</si>
  <si>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</si>
  <si>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</si>
  <si>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</si>
  <si>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</si>
  <si>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</si>
  <si>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</si>
  <si>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</si>
  <si>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</si>
  <si>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</si>
  <si>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</si>
  <si>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</si>
  <si>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</si>
  <si>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</si>
  <si>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</si>
  <si>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</si>
  <si>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</si>
  <si>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</si>
  <si>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</si>
  <si>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</si>
  <si>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</si>
  <si>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</si>
  <si>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</si>
  <si>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</si>
  <si>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</si>
  <si>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</si>
  <si>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</si>
  <si>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</si>
  <si>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</si>
  <si>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</si>
  <si>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</si>
  <si>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</si>
  <si>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</si>
  <si>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</si>
  <si>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</si>
  <si>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</si>
  <si>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</si>
  <si>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</si>
  <si>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</si>
  <si>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</si>
  <si>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</si>
  <si>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</si>
  <si>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</si>
  <si>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</si>
  <si>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</si>
  <si>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</si>
  <si>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</si>
  <si>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</si>
  <si>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</si>
  <si>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</si>
  <si>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</si>
  <si>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</si>
  <si>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</si>
  <si>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</si>
  <si>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</si>
  <si>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</si>
  <si>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</si>
  <si>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</si>
  <si>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</si>
  <si>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</si>
  <si>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</si>
  <si>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</si>
  <si>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</si>
  <si>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</si>
  <si>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</si>
  <si>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</si>
  <si>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</si>
  <si>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</si>
  <si>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</si>
  <si>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</si>
  <si>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</si>
  <si>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</si>
  <si>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</si>
  <si>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</si>
  <si>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</si>
  <si>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</si>
  <si>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</si>
  <si>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</si>
  <si>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</si>
  <si>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</si>
  <si>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</si>
  <si>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</si>
  <si>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</si>
  <si>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</si>
  <si>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</si>
  <si>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</si>
  <si>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</si>
  <si>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</si>
  <si>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</si>
  <si>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</si>
  <si>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</si>
  <si>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</si>
  <si>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</si>
  <si>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</si>
  <si>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</si>
  <si>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</si>
  <si>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</si>
  <si>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</si>
  <si>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</si>
  <si>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</si>
  <si>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</si>
  <si>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</si>
  <si>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</si>
  <si>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</si>
  <si>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</si>
  <si>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</si>
  <si>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</si>
  <si>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</si>
  <si>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</si>
  <si>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</si>
  <si>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</si>
  <si>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</si>
  <si>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</si>
  <si>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</si>
  <si>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</si>
  <si>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</si>
  <si>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</si>
  <si>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</si>
  <si>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</si>
  <si>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</si>
  <si>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</si>
  <si>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</si>
  <si>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</si>
  <si>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</si>
  <si>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</si>
  <si>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</si>
  <si>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</si>
  <si>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</si>
  <si>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</si>
  <si>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</si>
  <si>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</si>
  <si>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</si>
  <si>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</si>
  <si>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</si>
  <si>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</si>
  <si>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</si>
  <si>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</si>
  <si>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</si>
  <si>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</si>
  <si>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</si>
  <si>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</si>
  <si>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</si>
  <si>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</si>
  <si>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</si>
  <si>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</si>
  <si>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</si>
  <si>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</si>
  <si>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</si>
  <si>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</si>
  <si>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</si>
  <si>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</si>
  <si>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</si>
  <si>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</si>
  <si>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</si>
  <si>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</si>
  <si>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</si>
  <si>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</si>
  <si>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</si>
  <si>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</si>
  <si>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</si>
  <si>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</si>
  <si>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</si>
  <si>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</si>
  <si>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</si>
  <si>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</si>
  <si>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</si>
  <si>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</si>
  <si>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</si>
  <si>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</si>
  <si>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</si>
  <si>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</si>
  <si>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</si>
  <si>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</si>
  <si>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</si>
  <si>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</si>
  <si>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</si>
  <si>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</si>
  <si>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</si>
  <si>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</si>
  <si>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</si>
  <si>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</si>
  <si>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</si>
  <si>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</si>
  <si>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</si>
  <si>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</si>
  <si>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</si>
  <si>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</si>
  <si>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</si>
  <si>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</si>
  <si>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</si>
  <si>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</si>
  <si>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</si>
  <si>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</si>
  <si>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</si>
  <si>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</si>
  <si>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</si>
  <si>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</si>
  <si>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</si>
  <si>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</si>
  <si>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</si>
  <si>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</si>
  <si>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</si>
  <si>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</si>
  <si>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</si>
  <si>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</si>
  <si>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</si>
  <si>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</si>
  <si>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</si>
  <si>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</si>
  <si>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</si>
  <si>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</si>
  <si>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</si>
  <si>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</si>
  <si>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</si>
  <si>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</si>
  <si>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</si>
  <si>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</si>
  <si>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</si>
  <si>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</si>
  <si>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</si>
  <si>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</si>
  <si>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</si>
  <si>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</si>
  <si>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</si>
  <si>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</si>
  <si>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</si>
  <si>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</si>
  <si>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</si>
  <si>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</si>
  <si>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</si>
  <si>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</si>
  <si>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</si>
  <si>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</si>
  <si>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</si>
  <si>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</si>
  <si>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</si>
  <si>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</si>
  <si>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</si>
  <si>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</si>
  <si>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</si>
  <si>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</si>
  <si>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</si>
  <si>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</si>
  <si>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</si>
  <si>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</si>
  <si>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</si>
  <si>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</si>
  <si>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</si>
  <si>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</si>
  <si>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</si>
  <si>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</si>
  <si>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</si>
  <si>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</si>
  <si>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</si>
  <si>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</si>
  <si>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</si>
  <si>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</si>
  <si>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</si>
  <si>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</si>
  <si>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</si>
  <si>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</si>
  <si>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</si>
  <si>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</si>
  <si>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</si>
  <si>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</si>
  <si>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</si>
  <si>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</si>
  <si>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</si>
  <si>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</si>
  <si>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</si>
  <si>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</si>
  <si>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</si>
  <si>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</si>
  <si>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</si>
  <si>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</si>
  <si>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</si>
  <si>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</si>
  <si>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</si>
  <si>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</si>
  <si>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</si>
  <si>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</si>
  <si>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</si>
  <si>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</si>
  <si>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</si>
  <si>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</si>
  <si>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</si>
  <si>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</si>
  <si>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</si>
  <si>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</si>
  <si>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</si>
  <si>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</si>
  <si>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</si>
  <si>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</si>
  <si>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</si>
  <si>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</si>
  <si>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</si>
  <si>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</si>
  <si>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</si>
  <si>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</si>
  <si>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</si>
  <si>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</si>
  <si>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</si>
  <si>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</si>
  <si>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</si>
  <si>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</si>
  <si>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</si>
  <si>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</si>
  <si>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</si>
  <si>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</si>
  <si>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</si>
  <si>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</si>
  <si>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</si>
  <si>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</si>
  <si>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</si>
  <si>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</si>
  <si>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</si>
  <si>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</si>
  <si>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</si>
  <si>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</si>
  <si>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</si>
  <si>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</si>
  <si>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</si>
  <si>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</si>
  <si>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</si>
  <si>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</si>
  <si>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</si>
  <si>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</si>
  <si>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</si>
  <si>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</si>
  <si>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</si>
  <si>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</si>
  <si>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</si>
  <si>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</si>
  <si>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</si>
  <si>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</si>
  <si>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</si>
  <si>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</si>
  <si>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</si>
  <si>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</si>
  <si>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</si>
  <si>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</si>
  <si>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</si>
  <si>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</si>
  <si>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</si>
  <si>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</si>
  <si>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</si>
  <si>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</si>
  <si>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</si>
  <si>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</si>
  <si>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</si>
  <si>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</si>
  <si>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</si>
  <si>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</si>
  <si>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</si>
  <si>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</si>
  <si>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</si>
  <si>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</si>
  <si>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</si>
  <si>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</si>
  <si>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</si>
  <si>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</si>
  <si>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</si>
  <si>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</si>
  <si>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</si>
  <si>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</si>
  <si>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</si>
  <si>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</si>
  <si>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</si>
  <si>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</si>
  <si>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</si>
  <si>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</si>
  <si>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</si>
  <si>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</si>
  <si>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</si>
  <si>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</si>
  <si>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</si>
  <si>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</si>
  <si>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</si>
  <si>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</si>
  <si>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</si>
  <si>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</si>
  <si>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</si>
  <si>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</si>
  <si>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</si>
  <si>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</si>
  <si>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</si>
  <si>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</si>
  <si>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</si>
  <si>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</si>
  <si>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</si>
  <si>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</si>
  <si>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</si>
  <si>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</si>
  <si>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</si>
  <si>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</si>
  <si>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</si>
  <si>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</si>
  <si>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</si>
  <si>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</si>
  <si>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</si>
  <si>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</si>
  <si>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</si>
  <si>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</si>
  <si>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</si>
  <si>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</si>
  <si>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</si>
  <si>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</si>
  <si>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</si>
  <si>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</si>
  <si>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</si>
  <si>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</si>
  <si>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</si>
  <si>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</si>
  <si>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</si>
  <si>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</si>
  <si>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</si>
  <si>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</si>
  <si>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</si>
  <si>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</si>
  <si>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</si>
  <si>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</si>
  <si>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</si>
  <si>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</si>
  <si>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</si>
  <si>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</si>
  <si>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</si>
  <si>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</si>
  <si>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</si>
  <si>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</si>
  <si>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</si>
  <si>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</si>
  <si>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</si>
  <si>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</si>
  <si>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</si>
  <si>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</si>
  <si>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</si>
  <si>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</si>
  <si>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</si>
  <si>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</si>
  <si>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</si>
  <si>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</si>
  <si>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</si>
  <si>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</si>
  <si>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</si>
  <si>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</si>
  <si>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</si>
  <si>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</si>
  <si>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</si>
  <si>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</si>
  <si>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</si>
  <si>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</si>
  <si>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</si>
  <si>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</si>
  <si>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</si>
  <si>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</si>
  <si>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</si>
  <si>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</si>
  <si>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</si>
  <si>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</si>
  <si>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</si>
  <si>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</si>
  <si>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</si>
  <si>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</si>
  <si>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</si>
  <si>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</si>
  <si>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</si>
  <si>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</si>
  <si>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</si>
  <si>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</si>
  <si>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</si>
  <si>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</si>
  <si>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</si>
  <si>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</si>
  <si>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</si>
  <si>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</si>
  <si>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</si>
  <si>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</si>
  <si>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</si>
  <si>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</si>
  <si>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</si>
  <si>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</si>
  <si>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</si>
  <si>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</si>
  <si>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</si>
  <si>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</si>
  <si>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</si>
  <si>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</si>
  <si>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</si>
  <si>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</si>
  <si>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</si>
  <si>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</si>
  <si>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</si>
  <si>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</si>
  <si>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</si>
  <si>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</si>
  <si>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</si>
  <si>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</si>
  <si>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</si>
  <si>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</si>
  <si>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</si>
  <si>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</si>
  <si>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</si>
  <si>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</si>
  <si>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</si>
  <si>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</si>
  <si>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</si>
  <si>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</si>
  <si>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</si>
  <si>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</si>
  <si>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</si>
  <si>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</si>
  <si>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</si>
  <si>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</si>
  <si>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</si>
  <si>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</si>
  <si>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</si>
  <si>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</si>
  <si>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</si>
  <si>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</si>
  <si>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</si>
  <si>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</si>
  <si>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</si>
  <si>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</si>
  <si>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</si>
  <si>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</si>
  <si>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</si>
  <si>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</si>
  <si>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</si>
  <si>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</si>
  <si>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</si>
  <si>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</si>
  <si>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</si>
  <si>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</si>
  <si>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</si>
  <si>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</si>
  <si>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</si>
  <si>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</si>
  <si>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</si>
  <si>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</si>
  <si>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</si>
  <si>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</si>
  <si>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</si>
  <si>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</si>
  <si>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</si>
  <si>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</si>
  <si>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</si>
  <si>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</si>
  <si>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</si>
  <si>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</si>
  <si>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</si>
  <si>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</si>
  <si>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</si>
  <si>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</si>
  <si>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</si>
  <si>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</si>
  <si>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</si>
  <si>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</si>
  <si>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</si>
  <si>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</si>
  <si>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</si>
  <si>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</si>
  <si>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</si>
  <si>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</si>
  <si>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</si>
  <si>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</si>
  <si>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</si>
  <si>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</si>
  <si>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</si>
  <si>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</si>
  <si>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</si>
  <si>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</si>
  <si>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</si>
  <si>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</si>
  <si>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</si>
  <si>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</si>
  <si>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</si>
  <si>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</si>
  <si>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</si>
  <si>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</si>
  <si>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</si>
  <si>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</si>
  <si>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</si>
  <si>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</si>
  <si>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</si>
  <si>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</si>
  <si>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</si>
  <si>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</si>
  <si>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</si>
  <si>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</si>
  <si>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</si>
  <si>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</si>
  <si>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</si>
  <si>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</si>
  <si>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</si>
  <si>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</si>
  <si>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</si>
  <si>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</si>
  <si>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</si>
  <si>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</si>
  <si>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</si>
  <si>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</si>
  <si>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</si>
  <si>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</si>
  <si>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</si>
  <si>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</si>
  <si>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</si>
  <si>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</si>
  <si>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</si>
  <si>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</si>
  <si>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</si>
  <si>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</si>
  <si>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</si>
  <si>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</si>
  <si>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</si>
  <si>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</si>
  <si>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</si>
  <si>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</si>
  <si>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</si>
  <si>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</si>
  <si>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</si>
  <si>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</si>
  <si>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</si>
  <si>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</si>
  <si>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</si>
  <si>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</si>
  <si>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</si>
  <si>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</si>
  <si>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</si>
  <si>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</si>
  <si>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</si>
  <si>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</si>
  <si>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</si>
  <si>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</si>
  <si>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</si>
  <si>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</si>
  <si>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</si>
  <si>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</si>
  <si>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</si>
  <si>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</si>
  <si>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</si>
  <si>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</si>
  <si>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</si>
  <si>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</si>
  <si>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</si>
  <si>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</si>
  <si>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</si>
  <si>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</si>
  <si>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</si>
  <si>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</si>
  <si>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</si>
  <si>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</si>
  <si>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</si>
  <si>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</si>
  <si>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</si>
  <si>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</si>
  <si>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</si>
  <si>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</si>
  <si>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</si>
  <si>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</si>
  <si>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</si>
  <si>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</si>
  <si>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</si>
  <si>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</si>
  <si>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</si>
  <si>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</si>
  <si>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</si>
  <si>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</si>
  <si>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</si>
  <si>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</si>
  <si>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</si>
  <si>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</si>
  <si>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</si>
  <si>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</si>
  <si>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</si>
  <si>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</si>
  <si>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</si>
  <si>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</si>
  <si>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</si>
  <si>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</si>
  <si>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</si>
  <si>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</si>
  <si>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</si>
  <si>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</si>
  <si>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</si>
  <si>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</si>
  <si>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</si>
  <si>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</si>
  <si>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</si>
  <si>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</si>
  <si>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</si>
  <si>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</si>
  <si>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</si>
  <si>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</si>
  <si>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</si>
  <si>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</si>
  <si>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</si>
  <si>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</si>
  <si>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</si>
  <si>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</si>
  <si>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</si>
  <si>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</si>
  <si>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</si>
  <si>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</si>
  <si>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</si>
  <si>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</si>
  <si>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</si>
  <si>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</si>
  <si>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</si>
  <si>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</si>
  <si>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</si>
  <si>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</si>
  <si>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</si>
  <si>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</si>
  <si>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</si>
  <si>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</si>
  <si>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</si>
  <si>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</si>
  <si>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</si>
  <si>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</si>
  <si>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</si>
  <si>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</si>
  <si>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</si>
  <si>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</si>
  <si>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</si>
  <si>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</si>
  <si>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</si>
  <si>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</si>
  <si>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</si>
  <si>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</si>
  <si>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</si>
  <si>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</si>
  <si>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</si>
  <si>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</si>
  <si>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</si>
  <si>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</si>
  <si>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</si>
  <si>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</si>
  <si>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</si>
  <si>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</si>
  <si>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</si>
  <si>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</si>
  <si>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</si>
  <si>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</si>
  <si>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</si>
  <si>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</si>
  <si>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</si>
  <si>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</si>
  <si>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</si>
  <si>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</si>
  <si>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</si>
  <si>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</si>
  <si>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</si>
  <si>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</si>
  <si>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</si>
  <si>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</si>
  <si>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</si>
  <si>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</si>
  <si>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</si>
  <si>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</si>
  <si>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</si>
  <si>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</si>
  <si>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</si>
  <si>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</si>
  <si>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</si>
  <si>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</si>
  <si>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</si>
  <si>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</si>
  <si>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</si>
  <si>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</si>
  <si>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</si>
  <si>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</si>
  <si>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</si>
  <si>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</si>
  <si>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</si>
  <si>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</si>
  <si>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</si>
  <si>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</si>
  <si>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</si>
  <si>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</si>
  <si>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</si>
  <si>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</si>
  <si>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</si>
  <si>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</si>
  <si>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</si>
  <si>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</si>
  <si>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</si>
  <si>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</si>
  <si>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</si>
  <si>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</si>
  <si>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</si>
  <si>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</si>
  <si>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</si>
  <si>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</si>
  <si>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</si>
  <si>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</si>
  <si>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</si>
  <si>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</si>
  <si>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</si>
  <si>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</si>
  <si>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</si>
  <si>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</si>
  <si>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</si>
  <si>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</si>
  <si>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</si>
  <si>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</si>
  <si>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</si>
  <si>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</si>
  <si>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</si>
  <si>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</si>
  <si>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</si>
  <si>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</si>
  <si>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</si>
  <si>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</si>
  <si>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</si>
  <si>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</si>
  <si>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</si>
  <si>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</si>
  <si>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</si>
  <si>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</si>
  <si>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</si>
  <si>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</si>
  <si>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</si>
  <si>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</si>
  <si>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</si>
  <si>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</si>
  <si>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</si>
  <si>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</si>
  <si>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</si>
  <si>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</si>
  <si>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</si>
  <si>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</si>
  <si>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</si>
  <si>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</si>
  <si>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</si>
  <si>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</si>
  <si>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</si>
  <si>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</si>
  <si>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</si>
  <si>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</si>
  <si>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</si>
  <si>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</si>
  <si>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</si>
  <si>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</si>
  <si>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</si>
  <si>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</si>
  <si>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</si>
  <si>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</si>
  <si>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</si>
  <si>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</si>
  <si>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</si>
  <si>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</si>
  <si>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</si>
  <si>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</si>
  <si>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</si>
  <si>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</si>
  <si>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</si>
  <si>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</si>
  <si>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</si>
  <si>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</si>
  <si>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</si>
  <si>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</si>
  <si>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</si>
  <si>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</si>
  <si>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</si>
  <si>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</si>
  <si>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</si>
  <si>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</si>
  <si>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</si>
  <si>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</si>
  <si>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</si>
  <si>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</si>
  <si>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</si>
  <si>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</si>
  <si>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</si>
  <si>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</si>
  <si>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</si>
  <si>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</si>
  <si>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</si>
  <si>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</si>
  <si>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</si>
  <si>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</si>
  <si>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</si>
  <si>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</si>
  <si>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</si>
  <si>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</si>
  <si>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</si>
  <si>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</si>
  <si>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</si>
  <si>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</si>
  <si>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</si>
  <si>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</si>
  <si>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</si>
  <si>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</si>
  <si>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</si>
  <si>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</si>
  <si>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</si>
  <si>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</si>
  <si>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</si>
  <si>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</si>
  <si>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</si>
  <si>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</si>
  <si>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</si>
  <si>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</si>
  <si>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</si>
  <si>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</si>
  <si>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</si>
  <si>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</si>
  <si>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</si>
  <si>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</si>
  <si>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</si>
  <si>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</si>
  <si>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</si>
  <si>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</si>
  <si>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</si>
  <si>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</si>
  <si>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</si>
  <si>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</si>
  <si>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</si>
  <si>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</si>
  <si>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</si>
  <si>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</si>
  <si>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</si>
  <si>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</si>
  <si>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</si>
  <si>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</si>
  <si>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</si>
  <si>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</si>
  <si>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</si>
  <si>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</si>
  <si>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</si>
  <si>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</si>
  <si>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</si>
  <si>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</si>
  <si>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</si>
  <si>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</si>
  <si>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</si>
  <si>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</si>
  <si>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</si>
  <si>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</si>
  <si>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</si>
  <si>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</si>
  <si>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</si>
  <si>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</si>
  <si>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</si>
  <si>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</si>
  <si>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</si>
  <si>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</si>
  <si>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</si>
  <si>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</si>
  <si>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</si>
  <si>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</si>
  <si>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</si>
  <si>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</si>
  <si>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</si>
  <si>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</si>
  <si>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</si>
  <si>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</si>
  <si>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</si>
  <si>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</si>
  <si>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</si>
  <si>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</si>
  <si>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</si>
  <si>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</si>
  <si>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</si>
  <si>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</si>
  <si>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</si>
  <si>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</si>
  <si>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</si>
  <si>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</si>
  <si>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</si>
  <si>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</si>
  <si>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</si>
  <si>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</si>
  <si>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</si>
  <si>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</si>
  <si>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</si>
  <si>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</si>
  <si>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</si>
  <si>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</si>
  <si>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</si>
  <si>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</si>
  <si>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</si>
  <si>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</si>
  <si>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</si>
  <si>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</si>
  <si>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</si>
  <si>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</si>
  <si>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</si>
  <si>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</si>
  <si>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</si>
  <si>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</si>
  <si>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</si>
  <si>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</si>
  <si>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</si>
  <si>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</si>
  <si>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</si>
  <si>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</si>
  <si>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</si>
  <si>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</si>
  <si>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</si>
  <si>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</si>
  <si>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</si>
  <si>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</si>
  <si>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</si>
  <si>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</si>
  <si>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</si>
  <si>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</si>
  <si>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</si>
  <si>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</si>
  <si>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</si>
  <si>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</si>
  <si>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</si>
  <si>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</si>
  <si>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</si>
  <si>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</si>
  <si>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</si>
  <si>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</si>
  <si>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</si>
  <si>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</si>
  <si>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</si>
  <si>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</si>
  <si>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</si>
  <si>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</si>
  <si>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</si>
  <si>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</si>
  <si>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</si>
  <si>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</si>
  <si>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</si>
  <si>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</si>
  <si>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</si>
  <si>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</si>
  <si>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</si>
  <si>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</si>
  <si>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</si>
  <si>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</si>
  <si>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</si>
  <si>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</si>
  <si>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</si>
  <si>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</si>
  <si>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</si>
  <si>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</si>
  <si>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</si>
  <si>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</si>
  <si>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</si>
  <si>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</si>
  <si>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</si>
  <si>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</si>
  <si>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</si>
  <si>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</si>
  <si>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</si>
  <si>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</si>
  <si>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</si>
  <si>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</si>
  <si>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</si>
  <si>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</si>
  <si>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</si>
  <si>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</si>
  <si>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</si>
  <si>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</si>
  <si>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</si>
  <si>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</si>
  <si>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</si>
  <si>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</si>
  <si>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</si>
  <si>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</si>
  <si>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</si>
  <si>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</si>
  <si>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</si>
  <si>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</si>
  <si>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</si>
  <si>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</si>
  <si>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</si>
  <si>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</si>
  <si>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</si>
  <si>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</si>
  <si>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</si>
  <si>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</si>
  <si>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</si>
  <si>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</si>
  <si>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</si>
  <si>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</si>
  <si>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</si>
  <si>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</si>
  <si>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</si>
  <si>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</si>
  <si>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</si>
  <si>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</si>
  <si>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</si>
  <si>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</si>
  <si>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</si>
  <si>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</si>
  <si>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</si>
  <si>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</si>
  <si>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</si>
  <si>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</si>
  <si>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</si>
  <si>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</si>
  <si>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</si>
  <si>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</si>
  <si>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</si>
  <si>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</si>
  <si>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</si>
  <si>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</si>
  <si>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</si>
  <si>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</si>
  <si>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</si>
  <si>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</si>
  <si>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</si>
  <si>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</si>
  <si>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</si>
  <si>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</si>
  <si>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</si>
  <si>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</si>
  <si>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</si>
  <si>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</si>
  <si>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</si>
  <si>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</si>
  <si>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</si>
  <si>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</si>
  <si>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</si>
  <si>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</si>
  <si>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</si>
  <si>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</si>
  <si>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</si>
  <si>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</si>
  <si>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</si>
  <si>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</si>
  <si>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</si>
  <si>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</si>
  <si>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</si>
  <si>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</si>
  <si>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</si>
  <si>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</si>
  <si>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</si>
  <si>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</si>
  <si>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</si>
  <si>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</si>
  <si>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</si>
  <si>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</si>
  <si>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</si>
  <si>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</si>
  <si>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</si>
  <si>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</si>
  <si>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</si>
  <si>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</si>
  <si>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</si>
  <si>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</si>
  <si>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</si>
  <si>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</si>
  <si>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</si>
  <si>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</si>
  <si>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</si>
  <si>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</si>
  <si>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</si>
  <si>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</si>
  <si>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</si>
  <si>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</si>
  <si>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</si>
  <si>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</si>
  <si>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</si>
  <si>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</si>
  <si>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</si>
  <si>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</si>
  <si>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</si>
  <si>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</si>
  <si>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</si>
  <si>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</si>
  <si>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</si>
  <si>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</si>
  <si>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</si>
  <si>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</si>
  <si>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</si>
  <si>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</si>
  <si>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</si>
  <si>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</si>
  <si>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</si>
  <si>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</si>
  <si>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</si>
  <si>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</si>
  <si>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</si>
  <si>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</si>
  <si>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</si>
  <si>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</si>
  <si>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</si>
  <si>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</si>
  <si>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</si>
  <si>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</si>
  <si>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</si>
  <si>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</si>
  <si>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</si>
  <si>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</si>
  <si>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</si>
  <si>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</si>
  <si>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</si>
  <si>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</si>
  <si>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</si>
  <si>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</si>
  <si>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</si>
  <si>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</si>
  <si>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</si>
  <si>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</si>
  <si>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</si>
  <si>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</si>
  <si>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</si>
  <si>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</si>
  <si>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</si>
  <si>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</si>
  <si>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</si>
  <si>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</si>
  <si>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</si>
  <si>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</si>
  <si>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</si>
  <si>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</si>
  <si>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</si>
  <si>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</si>
  <si>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</si>
  <si>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</si>
  <si>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</si>
  <si>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</si>
  <si>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</si>
  <si>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</si>
  <si>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</si>
  <si>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</si>
  <si>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</si>
  <si>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</si>
  <si>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</si>
  <si>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</si>
  <si>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</si>
  <si>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</si>
  <si>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</si>
  <si>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</si>
  <si>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</si>
  <si>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</si>
  <si>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</si>
  <si>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</si>
  <si>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</si>
  <si>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</si>
  <si>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</si>
  <si>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</si>
  <si>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</si>
  <si>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</si>
  <si>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</si>
  <si>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</si>
  <si>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</si>
  <si>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</si>
  <si>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</si>
  <si>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</si>
  <si>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</si>
  <si>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</si>
  <si>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</si>
  <si>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</si>
  <si>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</si>
  <si>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</si>
  <si>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</si>
  <si>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</si>
  <si>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</si>
  <si>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</si>
  <si>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</si>
  <si>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</si>
  <si>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</si>
  <si>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</si>
  <si>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</si>
  <si>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</si>
  <si>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</si>
  <si>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</si>
  <si>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</si>
  <si>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</si>
  <si>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</si>
  <si>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</si>
  <si>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</si>
  <si>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</si>
  <si>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</si>
  <si>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</si>
  <si>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</si>
  <si>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</si>
  <si>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</si>
  <si>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</si>
  <si>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</si>
  <si>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</si>
  <si>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</si>
  <si>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</si>
  <si>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</si>
  <si>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</si>
  <si>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</si>
  <si>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</si>
  <si>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</si>
  <si>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</si>
  <si>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</si>
  <si>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</si>
  <si>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</si>
  <si>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</si>
  <si>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</si>
  <si>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</si>
  <si>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</si>
  <si>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</si>
  <si>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</si>
  <si>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</si>
  <si>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</si>
  <si>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</si>
  <si>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</si>
  <si>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</si>
  <si>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</si>
  <si>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</si>
  <si>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</si>
  <si>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</si>
  <si>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</si>
  <si>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</si>
  <si>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</si>
  <si>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</si>
  <si>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</si>
  <si>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</si>
  <si>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</si>
  <si>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</si>
  <si>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</si>
  <si>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</si>
  <si>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</si>
  <si>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</si>
  <si>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</si>
  <si>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</si>
  <si>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</si>
  <si>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</si>
  <si>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</si>
  <si>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</si>
  <si>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</si>
  <si>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</si>
  <si>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</si>
  <si>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</si>
  <si>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</si>
  <si>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</si>
  <si>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</si>
  <si>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</si>
  <si>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</si>
  <si>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</si>
  <si>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</si>
  <si>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</si>
  <si>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</si>
  <si>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</si>
  <si>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</si>
  <si>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</si>
  <si>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</si>
  <si>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</si>
  <si>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</si>
  <si>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</si>
  <si>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</si>
  <si>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</si>
  <si>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</si>
  <si>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</si>
  <si>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</si>
  <si>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</si>
  <si>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</si>
  <si>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</si>
  <si>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</si>
  <si>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</si>
  <si>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</si>
  <si>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</si>
  <si>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</si>
  <si>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</si>
  <si>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</si>
  <si>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</si>
  <si>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</si>
  <si>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</si>
  <si>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</si>
  <si>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</si>
  <si>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</si>
  <si>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</si>
  <si>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</si>
  <si>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</si>
  <si>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</si>
  <si>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</si>
  <si>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</si>
  <si>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</si>
  <si>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</si>
  <si>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</si>
  <si>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</si>
  <si>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</si>
  <si>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</si>
  <si>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</si>
  <si>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</si>
  <si>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</si>
  <si>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</si>
  <si>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</si>
  <si>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</si>
  <si>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</si>
  <si>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</si>
  <si>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</si>
  <si>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</si>
  <si>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</si>
  <si>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</si>
  <si>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</si>
  <si>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</si>
  <si>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</si>
  <si>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</si>
  <si>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</si>
  <si>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</si>
  <si>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</si>
  <si>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</si>
  <si>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</si>
  <si>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</si>
  <si>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</si>
  <si>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</si>
  <si>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</si>
  <si>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</si>
  <si>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</si>
  <si>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</si>
  <si>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</si>
  <si>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</si>
  <si>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</si>
  <si>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</si>
  <si>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</si>
  <si>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</si>
  <si>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</si>
  <si>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</si>
  <si>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</si>
  <si>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</si>
  <si>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</si>
  <si>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</si>
  <si>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</si>
  <si>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</si>
  <si>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</si>
  <si>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</si>
  <si>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</si>
  <si>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</si>
  <si>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</si>
  <si>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</si>
  <si>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</si>
  <si>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</si>
  <si>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</si>
  <si>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</si>
  <si>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</si>
  <si>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</si>
  <si>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</si>
  <si>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</si>
  <si>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</si>
  <si>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</si>
  <si>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</si>
  <si>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</si>
  <si>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</si>
  <si>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</si>
  <si>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</si>
  <si>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</si>
  <si>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</si>
  <si>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</si>
  <si>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</si>
  <si>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</si>
  <si>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</si>
  <si>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</si>
  <si>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</si>
  <si>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</si>
  <si>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</si>
  <si>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</si>
  <si>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</si>
  <si>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</si>
  <si>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</si>
  <si>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</si>
  <si>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</si>
  <si>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</si>
  <si>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</si>
  <si>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</si>
  <si>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</si>
  <si>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</si>
  <si>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</si>
  <si>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</si>
  <si>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</si>
  <si>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</si>
  <si>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</si>
  <si>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</si>
  <si>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</si>
  <si>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</si>
  <si>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</si>
  <si>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</si>
  <si>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</si>
  <si>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</si>
  <si>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</si>
  <si>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</si>
  <si>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</si>
  <si>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</si>
  <si>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</si>
  <si>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</si>
  <si>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</si>
  <si>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</si>
  <si>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</si>
  <si>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</si>
  <si>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</si>
  <si>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</si>
  <si>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</si>
  <si>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</si>
  <si>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</si>
  <si>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</si>
  <si>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</si>
  <si>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</si>
  <si>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</si>
  <si>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</si>
  <si>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</si>
  <si>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</si>
  <si>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</si>
  <si>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</si>
  <si>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</si>
  <si>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</si>
  <si>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</si>
  <si>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</si>
  <si>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</si>
  <si>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</si>
  <si>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</si>
  <si>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</si>
  <si>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</si>
  <si>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</si>
  <si>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</si>
  <si>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</si>
  <si>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</si>
  <si>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</si>
  <si>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</si>
  <si>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</si>
  <si>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</si>
  <si>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</si>
  <si>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</si>
  <si>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</si>
  <si>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</si>
  <si>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</si>
  <si>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</si>
  <si>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</si>
  <si>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</si>
  <si>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</si>
  <si>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</si>
  <si>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</si>
  <si>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</si>
  <si>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</si>
  <si>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</si>
  <si>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</si>
  <si>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</si>
  <si>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</si>
  <si>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</si>
  <si>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</si>
  <si>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</si>
  <si>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</si>
  <si>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</si>
  <si>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</si>
  <si>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</si>
  <si>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</si>
  <si>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</si>
  <si>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</si>
  <si>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</si>
  <si>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</si>
  <si>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</si>
  <si>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</si>
  <si>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</si>
  <si>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</si>
  <si>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</si>
  <si>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</si>
  <si>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</si>
  <si>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</si>
  <si>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</si>
  <si>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</si>
  <si>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</si>
  <si>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</si>
  <si>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</si>
  <si>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</si>
  <si>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</si>
  <si>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</si>
  <si>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</si>
  <si>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</si>
  <si>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</si>
  <si>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</si>
  <si>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</si>
  <si>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</si>
  <si>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</si>
  <si>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</si>
  <si>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</si>
  <si>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</si>
  <si>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</si>
  <si>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</si>
  <si>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</si>
  <si>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</si>
  <si>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</si>
  <si>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</si>
  <si>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</si>
  <si>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</si>
  <si>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</si>
  <si>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</si>
  <si>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</si>
  <si>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</si>
  <si>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</si>
  <si>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</si>
  <si>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</si>
  <si>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</si>
  <si>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</si>
  <si>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</si>
  <si>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</si>
  <si>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</si>
  <si>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</si>
  <si>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</si>
  <si>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</si>
  <si>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</si>
  <si>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</si>
  <si>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</si>
  <si>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</si>
  <si>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</si>
  <si>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</si>
  <si>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</si>
  <si>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</si>
  <si>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</si>
  <si>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</si>
  <si>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</si>
  <si>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</si>
  <si>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</si>
  <si>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</si>
  <si>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</si>
  <si>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</si>
  <si>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</si>
  <si>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</si>
  <si>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</si>
  <si>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</si>
  <si>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</si>
  <si>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</si>
  <si>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</si>
  <si>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</si>
  <si>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</si>
  <si>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</si>
  <si>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</si>
  <si>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</si>
  <si>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</si>
  <si>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</si>
  <si>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</si>
  <si>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</si>
  <si>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</si>
  <si>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</si>
  <si>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</si>
  <si>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</si>
  <si>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</si>
  <si>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</si>
  <si>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</si>
  <si>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</si>
  <si>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</si>
  <si>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</si>
  <si>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</si>
  <si>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</si>
  <si>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</si>
  <si>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</si>
  <si>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</si>
  <si>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</si>
  <si>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</si>
  <si>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</si>
  <si>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</si>
  <si>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</si>
  <si>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</si>
  <si>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</si>
  <si>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</si>
  <si>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</si>
  <si>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</si>
  <si>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</si>
  <si>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</si>
  <si>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</si>
  <si>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</si>
  <si>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</si>
  <si>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</si>
  <si>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</si>
  <si>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</si>
  <si>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</si>
  <si>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</si>
  <si>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</si>
  <si>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</si>
  <si>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</si>
  <si>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</si>
  <si>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</si>
  <si>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</si>
  <si>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</si>
  <si>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</si>
  <si>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</si>
  <si>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</si>
  <si>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</si>
  <si>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</si>
  <si>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</si>
  <si>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</si>
  <si>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</si>
  <si>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</si>
  <si>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</si>
  <si>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</si>
  <si>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</si>
  <si>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</si>
  <si>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</si>
  <si>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</si>
  <si>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</si>
  <si>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</si>
  <si>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</si>
  <si>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</si>
  <si>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</si>
  <si>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</si>
  <si>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</si>
  <si>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</si>
  <si>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</si>
  <si>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</si>
  <si>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</si>
  <si>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</si>
  <si>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</si>
  <si>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</si>
  <si>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</si>
  <si>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</si>
  <si>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</si>
  <si>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</si>
  <si>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</si>
  <si>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</si>
  <si>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</si>
  <si>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</si>
  <si>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</si>
  <si>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</si>
  <si>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</si>
  <si>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</si>
  <si>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</si>
  <si>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</si>
  <si>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</si>
  <si>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</si>
  <si>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</si>
  <si>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</si>
  <si>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</si>
  <si>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</si>
  <si>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</si>
  <si>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</si>
  <si>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</si>
  <si>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</si>
  <si>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</si>
  <si>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</si>
  <si>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</si>
  <si>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</si>
  <si>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</si>
  <si>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</si>
  <si>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</si>
  <si>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</si>
  <si>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</si>
  <si>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</si>
  <si>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</si>
  <si>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</si>
  <si>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</si>
  <si>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</si>
  <si>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</si>
  <si>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</si>
  <si>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</si>
  <si>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</si>
  <si>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</si>
  <si>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</si>
  <si>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</si>
  <si>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</si>
  <si>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</si>
  <si>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</si>
  <si>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</si>
  <si>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</si>
  <si>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</si>
  <si>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</si>
  <si>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</si>
  <si>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</si>
  <si>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</si>
  <si>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</si>
  <si>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</si>
  <si>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</si>
  <si>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</si>
  <si>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</si>
  <si>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</si>
  <si>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</si>
  <si>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</si>
  <si>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</si>
  <si>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</si>
  <si>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</si>
  <si>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</si>
  <si>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</si>
  <si>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</si>
  <si>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</si>
  <si>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</si>
  <si>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</si>
  <si>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</si>
  <si>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</si>
  <si>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</si>
  <si>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</si>
  <si>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</si>
  <si>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</si>
  <si>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</si>
  <si>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</si>
  <si>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</si>
  <si>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</si>
  <si>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</si>
  <si>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</si>
  <si>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</si>
  <si>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</si>
  <si>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</si>
  <si>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</si>
  <si>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</si>
  <si>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</si>
  <si>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</si>
  <si>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</si>
  <si>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</si>
  <si>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</si>
  <si>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</si>
  <si>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</si>
  <si>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</si>
  <si>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</si>
  <si>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</si>
  <si>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</si>
  <si>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</si>
  <si>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</si>
  <si>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</si>
  <si>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</si>
  <si>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</si>
  <si>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</si>
  <si>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</si>
  <si>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</si>
  <si>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</si>
  <si>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</si>
  <si>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</si>
  <si>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</si>
  <si>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</si>
  <si>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</si>
  <si>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</si>
  <si>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</si>
  <si>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</si>
  <si>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</si>
  <si>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</si>
  <si>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</si>
  <si>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</si>
  <si>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</si>
  <si>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</si>
  <si>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</si>
  <si>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</si>
  <si>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</si>
  <si>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</si>
  <si>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</si>
  <si>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</si>
  <si>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</si>
  <si>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</si>
  <si>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</si>
  <si>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</si>
  <si>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</si>
  <si>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</si>
  <si>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</si>
  <si>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</si>
  <si>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</si>
  <si>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</si>
  <si>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</si>
  <si>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</si>
  <si>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</si>
  <si>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</si>
  <si>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</si>
  <si>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</si>
  <si>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</si>
  <si>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</si>
  <si>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</si>
  <si>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</si>
  <si>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</si>
  <si>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</si>
  <si>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</si>
  <si>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</si>
  <si>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</si>
  <si>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</si>
  <si>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</si>
  <si>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</si>
  <si>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</si>
  <si>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</si>
  <si>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</si>
  <si>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</si>
  <si>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</si>
  <si>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</si>
  <si>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</si>
  <si>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</si>
  <si>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</si>
  <si>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</si>
  <si>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</si>
  <si>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</si>
  <si>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</si>
  <si>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</si>
  <si>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</si>
  <si>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</si>
  <si>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</si>
  <si>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</si>
  <si>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</si>
  <si>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</si>
  <si>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</si>
  <si>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</si>
  <si>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</si>
  <si>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</si>
  <si>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</si>
  <si>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</si>
  <si>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</si>
  <si>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</si>
  <si>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</si>
  <si>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</si>
  <si>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</si>
  <si>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</si>
  <si>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</si>
  <si>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</si>
  <si>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</si>
  <si>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</si>
  <si>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</si>
  <si>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</si>
  <si>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</si>
  <si>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</si>
  <si>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</si>
  <si>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</si>
  <si>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</si>
  <si>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</si>
  <si>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</si>
  <si>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</si>
  <si>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</si>
  <si>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</si>
  <si>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</si>
  <si>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</si>
  <si>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</si>
  <si>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</si>
  <si>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</si>
  <si>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</si>
  <si>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</si>
  <si>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</si>
  <si>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</si>
  <si>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</si>
  <si>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</si>
  <si>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</si>
  <si>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</si>
  <si>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</si>
  <si>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</si>
  <si>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</si>
  <si>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</si>
  <si>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</si>
  <si>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</si>
  <si>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</si>
  <si>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</si>
  <si>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</si>
  <si>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</si>
  <si>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</si>
  <si>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</si>
  <si>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</si>
  <si>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</si>
  <si>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</si>
  <si>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</si>
  <si>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</si>
  <si>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</si>
  <si>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</si>
  <si>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</si>
  <si>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</si>
  <si>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</si>
  <si>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</si>
  <si>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</si>
  <si>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</si>
  <si>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</si>
  <si>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</si>
  <si>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</si>
  <si>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</si>
  <si>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</si>
  <si>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</si>
  <si>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</si>
  <si>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</si>
  <si>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</si>
  <si>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</si>
  <si>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</si>
  <si>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</si>
  <si>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</si>
  <si>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</si>
  <si>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</si>
  <si>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</si>
  <si>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</si>
  <si>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</si>
  <si>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</si>
  <si>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</si>
  <si>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</si>
  <si>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</si>
  <si>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</si>
  <si>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</si>
  <si>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</si>
  <si>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</si>
  <si>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</si>
  <si>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</si>
  <si>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</si>
  <si>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</si>
  <si>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</si>
  <si>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</si>
  <si>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</si>
  <si>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</si>
  <si>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</si>
  <si>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</si>
  <si>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</si>
  <si>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</si>
  <si>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</si>
  <si>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</si>
  <si>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</si>
  <si>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</si>
  <si>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</si>
  <si>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</si>
  <si>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</si>
  <si>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</si>
  <si>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</si>
  <si>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</si>
  <si>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</si>
  <si>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</si>
  <si>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</si>
  <si>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</si>
  <si>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</si>
  <si>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</si>
  <si>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</si>
  <si>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</si>
  <si>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</si>
  <si>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</si>
  <si>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</si>
  <si>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</si>
  <si>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</si>
  <si>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</si>
  <si>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</si>
  <si>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</si>
  <si>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</si>
  <si>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</si>
  <si>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</si>
  <si>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</si>
  <si>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</si>
  <si>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</si>
  <si>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</si>
  <si>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</si>
  <si>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</si>
  <si>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</si>
  <si>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</si>
  <si>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</si>
  <si>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</si>
  <si>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</si>
  <si>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</si>
  <si>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</si>
  <si>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</si>
  <si>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</si>
  <si>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</si>
  <si>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</si>
  <si>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</si>
  <si>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</si>
  <si>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</si>
  <si>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</si>
  <si>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</si>
  <si>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</si>
  <si>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</si>
  <si>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</si>
  <si>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</si>
  <si>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</si>
  <si>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</si>
  <si>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</si>
  <si>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</si>
  <si>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</si>
  <si>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</si>
  <si>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</si>
  <si>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</si>
  <si>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</si>
  <si>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</si>
  <si>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</si>
  <si>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</si>
  <si>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</si>
  <si>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</si>
  <si>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</si>
  <si>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</si>
  <si>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</si>
  <si>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</si>
  <si>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</si>
  <si>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</si>
  <si>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</si>
  <si>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</si>
  <si>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</si>
  <si>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</si>
  <si>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</si>
  <si>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</si>
  <si>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</si>
  <si>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</si>
  <si>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</si>
  <si>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</si>
  <si>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</si>
  <si>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</si>
  <si>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</si>
  <si>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</si>
  <si>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</si>
  <si>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</si>
  <si>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</si>
  <si>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</si>
  <si>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</si>
  <si>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</si>
  <si>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</si>
  <si>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</si>
  <si>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</si>
  <si>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</si>
  <si>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</si>
  <si>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</si>
  <si>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</si>
  <si>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</si>
  <si>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</si>
  <si>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</si>
  <si>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</si>
  <si>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</si>
  <si>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</si>
  <si>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</si>
  <si>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</si>
  <si>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</si>
  <si>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</si>
  <si>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</si>
  <si>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</si>
  <si>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</si>
  <si>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</si>
  <si>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</si>
  <si>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</si>
  <si>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</si>
  <si>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</si>
  <si>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</si>
  <si>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</si>
  <si>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</si>
  <si>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</si>
  <si>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</si>
  <si>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</si>
  <si>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</si>
  <si>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</si>
  <si>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</si>
  <si>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</si>
  <si>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</si>
  <si>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</si>
  <si>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</si>
  <si>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</si>
  <si>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</si>
  <si>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</si>
  <si>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</si>
  <si>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</si>
  <si>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</si>
  <si>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</si>
  <si>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</si>
  <si>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</si>
  <si>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</si>
  <si>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</si>
  <si>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</si>
  <si>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</si>
  <si>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</si>
  <si>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</si>
  <si>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</si>
  <si>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</si>
  <si>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</si>
  <si>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</si>
  <si>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</si>
  <si>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</si>
  <si>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</si>
  <si>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</si>
  <si>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</si>
  <si>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</si>
  <si>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</si>
  <si>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</si>
  <si>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</si>
  <si>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</si>
  <si>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</si>
  <si>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</si>
  <si>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</si>
  <si>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</si>
  <si>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</si>
  <si>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</si>
  <si>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</si>
  <si>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</si>
  <si>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</si>
  <si>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</si>
  <si>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</si>
  <si>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</si>
  <si>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</si>
  <si>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</si>
  <si>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</si>
  <si>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</si>
  <si>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</si>
  <si>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</si>
  <si>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</si>
  <si>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</si>
  <si>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</si>
  <si>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</si>
  <si>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</si>
  <si>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</si>
  <si>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</si>
  <si>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</si>
  <si>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</si>
  <si>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</si>
  <si>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</si>
  <si>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</si>
  <si>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</si>
  <si>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</si>
  <si>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</si>
  <si>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</si>
  <si>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</si>
  <si>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</si>
  <si>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</si>
  <si>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</si>
  <si>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</si>
  <si>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</si>
  <si>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</si>
  <si>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</si>
  <si>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</si>
  <si>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</si>
  <si>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</si>
  <si>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</si>
  <si>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</si>
  <si>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</si>
  <si>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</si>
  <si>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</si>
  <si>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</si>
  <si>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</si>
  <si>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</si>
  <si>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</si>
  <si>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</si>
  <si>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</si>
  <si>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</si>
  <si>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</si>
  <si>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</si>
  <si>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</si>
  <si>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</si>
  <si>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</si>
  <si>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</si>
  <si>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</si>
  <si>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</si>
  <si>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</si>
  <si>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</si>
  <si>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</si>
  <si>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</si>
  <si>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</si>
  <si>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</si>
  <si>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</si>
  <si>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</si>
  <si>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</si>
  <si>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</si>
  <si>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</si>
  <si>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</si>
  <si>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</si>
  <si>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</si>
  <si>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</si>
  <si>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</si>
  <si>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</si>
  <si>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</si>
  <si>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</si>
  <si>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</si>
  <si>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</si>
  <si>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</si>
  <si>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</si>
  <si>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</si>
  <si>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</si>
  <si>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</si>
  <si>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</si>
  <si>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</si>
  <si>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</si>
  <si>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</si>
  <si>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</si>
  <si>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</si>
  <si>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</si>
  <si>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</si>
  <si>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</si>
  <si>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</si>
  <si>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</si>
  <si>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</si>
  <si>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</si>
  <si>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</si>
  <si>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</si>
  <si>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</si>
  <si>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</si>
  <si>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</si>
  <si>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</si>
  <si>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</si>
  <si>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</si>
  <si>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</si>
  <si>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</si>
  <si>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</si>
  <si>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</si>
  <si>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</si>
  <si>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</si>
  <si>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</si>
  <si>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</si>
  <si>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</si>
  <si>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</si>
  <si>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</si>
  <si>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</si>
  <si>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</si>
  <si>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</si>
  <si>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</si>
  <si>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</si>
  <si>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</si>
  <si>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</si>
  <si>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</si>
  <si>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</si>
  <si>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</si>
  <si>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</si>
  <si>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</si>
  <si>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</si>
  <si>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</si>
  <si>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</si>
  <si>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</si>
  <si>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</si>
  <si>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</si>
  <si>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</si>
  <si>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</si>
  <si>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</si>
  <si>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</si>
  <si>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</si>
  <si>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</si>
  <si>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</si>
  <si>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</si>
  <si>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</si>
  <si>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</si>
  <si>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</si>
  <si>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</si>
  <si>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</si>
  <si>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</si>
  <si>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</si>
  <si>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</si>
  <si>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</si>
  <si>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</si>
  <si>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</si>
  <si>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</si>
  <si>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</si>
  <si>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</si>
  <si>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</si>
  <si>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</si>
  <si>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</si>
  <si>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</si>
  <si>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</si>
  <si>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</si>
  <si>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</si>
  <si>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</si>
  <si>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</si>
  <si>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</si>
  <si>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</si>
  <si>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</si>
  <si>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</si>
  <si>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</si>
  <si>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</si>
  <si>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</si>
  <si>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</si>
  <si>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</si>
  <si>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</si>
  <si>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</si>
  <si>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</si>
  <si>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</si>
  <si>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</si>
  <si>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</si>
  <si>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</si>
  <si>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</si>
  <si>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</si>
  <si>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</si>
  <si>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</si>
  <si>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</si>
  <si>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</si>
  <si>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</si>
  <si>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</si>
  <si>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</si>
  <si>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</si>
  <si>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</si>
  <si>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</si>
  <si>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</si>
  <si>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</si>
  <si>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</si>
  <si>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</si>
  <si>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</si>
  <si>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</si>
  <si>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</si>
  <si>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</si>
  <si>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</si>
  <si>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</si>
  <si>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</si>
  <si>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</si>
  <si>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</si>
  <si>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</si>
  <si>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</si>
  <si>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</si>
  <si>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</si>
  <si>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</si>
  <si>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</si>
  <si>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</si>
  <si>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</si>
  <si>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</si>
  <si>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</si>
  <si>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</si>
  <si>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</si>
  <si>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</si>
  <si>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</si>
  <si>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</si>
  <si>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</si>
  <si>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</si>
  <si>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</si>
  <si>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</si>
  <si>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</si>
  <si>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</si>
  <si>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</si>
  <si>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</si>
  <si>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</si>
  <si>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</si>
  <si>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</si>
  <si>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</si>
  <si>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</si>
  <si>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</si>
  <si>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</si>
  <si>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</si>
  <si>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</si>
  <si>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</si>
  <si>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</si>
  <si>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</si>
  <si>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</si>
  <si>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</si>
  <si>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</si>
  <si>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</si>
  <si>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</si>
  <si>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</si>
  <si>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</si>
  <si>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</si>
  <si>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</si>
  <si>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</si>
  <si>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</si>
  <si>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</si>
  <si>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</si>
  <si>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</si>
  <si>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</si>
  <si>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</si>
  <si>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</si>
  <si>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</si>
  <si>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</si>
  <si>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</si>
  <si>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</si>
  <si>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</si>
  <si>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</si>
  <si>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</si>
  <si>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</si>
  <si>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</si>
  <si>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</si>
  <si>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</si>
  <si>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</si>
  <si>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</si>
  <si>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</si>
  <si>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</si>
  <si>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</si>
  <si>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</si>
  <si>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</si>
  <si>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</si>
  <si>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</si>
  <si>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</si>
  <si>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</si>
  <si>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</si>
  <si>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</si>
  <si>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</si>
  <si>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</si>
  <si>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</si>
  <si>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</si>
  <si>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</si>
  <si>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</si>
  <si>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</si>
  <si>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</si>
  <si>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</si>
  <si>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</si>
  <si>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</si>
  <si>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</si>
  <si>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</si>
  <si>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</si>
  <si>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</si>
  <si>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</si>
  <si>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</si>
  <si>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</si>
  <si>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</si>
  <si>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</si>
  <si>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</si>
  <si>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</si>
  <si>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</si>
  <si>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</si>
  <si>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</si>
  <si>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</si>
  <si>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</si>
  <si>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</si>
  <si>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</si>
  <si>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</si>
  <si>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</si>
  <si>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</si>
  <si>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</si>
  <si>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</si>
  <si>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</si>
  <si>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</si>
  <si>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</si>
  <si>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</si>
  <si>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</si>
  <si>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</si>
  <si>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</si>
  <si>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</si>
  <si>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</si>
  <si>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</si>
  <si>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</si>
  <si>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</si>
  <si>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</si>
  <si>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</si>
  <si>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</si>
  <si>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</si>
  <si>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</si>
  <si>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</si>
  <si>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</si>
  <si>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</si>
  <si>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</si>
  <si>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</si>
  <si>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</si>
  <si>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</si>
  <si>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</si>
  <si>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</si>
  <si>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</si>
  <si>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</si>
  <si>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</si>
  <si>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</si>
  <si>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</si>
  <si>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</si>
  <si>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</si>
  <si>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</si>
  <si>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</si>
  <si>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</si>
  <si>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</si>
  <si>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</si>
  <si>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</si>
  <si>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</si>
  <si>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</si>
  <si>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</si>
  <si>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</si>
  <si>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</si>
  <si>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</si>
  <si>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</si>
  <si>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</si>
  <si>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</si>
  <si>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</si>
  <si>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</si>
  <si>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</si>
  <si>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</si>
  <si>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</si>
  <si>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</si>
  <si>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</si>
  <si>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</si>
  <si>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</si>
  <si>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</si>
  <si>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</si>
  <si>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</si>
  <si>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</si>
  <si>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</si>
  <si>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</si>
  <si>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</si>
  <si>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</si>
  <si>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</si>
  <si>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</si>
  <si>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</si>
  <si>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</si>
  <si>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</si>
  <si>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</si>
  <si>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</si>
  <si>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</si>
  <si>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</si>
  <si>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</si>
  <si>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</si>
  <si>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</si>
  <si>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</si>
  <si>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</si>
  <si>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</si>
  <si>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</si>
  <si>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</si>
  <si>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</si>
  <si>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</si>
  <si>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</si>
  <si>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</si>
  <si>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</si>
  <si>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</si>
  <si>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</si>
  <si>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</si>
  <si>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</si>
  <si>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</si>
  <si>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</si>
  <si>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</si>
  <si>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</si>
  <si>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</si>
  <si>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</si>
  <si>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</si>
  <si>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</si>
  <si>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</si>
  <si>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</si>
  <si>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</si>
  <si>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</si>
  <si>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</si>
  <si>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</si>
  <si>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</si>
  <si>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</si>
  <si>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</si>
  <si>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</si>
  <si>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</si>
  <si>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</si>
  <si>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</si>
  <si>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</si>
  <si>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</si>
  <si>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</si>
  <si>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</si>
  <si>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</si>
  <si>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</si>
  <si>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</si>
  <si>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</si>
  <si>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</si>
  <si>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</si>
  <si>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</si>
  <si>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</si>
  <si>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</si>
  <si>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</si>
  <si>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</si>
  <si>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</si>
  <si>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</si>
  <si>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</si>
  <si>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</si>
  <si>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</si>
  <si>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</si>
  <si>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</si>
  <si>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</si>
  <si>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</si>
  <si>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</si>
  <si>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</si>
  <si>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</si>
  <si>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</si>
  <si>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</si>
  <si>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</si>
  <si>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</si>
  <si>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</si>
  <si>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</si>
  <si>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</si>
  <si>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</si>
  <si>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</si>
  <si>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</si>
  <si>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</si>
  <si>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</si>
  <si>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</si>
  <si>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</si>
  <si>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</si>
  <si>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</si>
  <si>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</si>
  <si>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</si>
  <si>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</si>
  <si>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</si>
  <si>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</si>
  <si>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</si>
  <si>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</si>
  <si>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</si>
  <si>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</si>
  <si>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</si>
  <si>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</si>
  <si>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</si>
  <si>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</si>
  <si>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</si>
  <si>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</si>
  <si>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</si>
  <si>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</si>
  <si>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</si>
  <si>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</si>
  <si>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</si>
  <si>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</si>
  <si>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</si>
  <si>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</si>
  <si>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</si>
  <si>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</si>
  <si>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</si>
  <si>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</si>
  <si>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</si>
  <si>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</si>
  <si>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</si>
  <si>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</si>
  <si>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</si>
  <si>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</si>
  <si>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</si>
  <si>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</si>
  <si>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</si>
  <si>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</si>
  <si>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</si>
  <si>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</si>
  <si>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</si>
  <si>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</si>
  <si>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</si>
  <si>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</si>
  <si>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</si>
  <si>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</si>
  <si>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</si>
  <si>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</si>
  <si>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</si>
  <si>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</si>
  <si>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</si>
  <si>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</si>
  <si>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</si>
  <si>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</si>
  <si>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</si>
  <si>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</si>
  <si>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</si>
  <si>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</si>
  <si>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</si>
  <si>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</si>
  <si>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</si>
  <si>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</si>
  <si>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</si>
  <si>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</si>
  <si>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</si>
  <si>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</si>
  <si>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</si>
  <si>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</si>
  <si>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</si>
  <si>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</si>
  <si>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</si>
  <si>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</si>
  <si>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</si>
  <si>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</si>
  <si>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</si>
  <si>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</si>
  <si>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</si>
  <si>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</si>
  <si>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</si>
  <si>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</si>
  <si>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</si>
  <si>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</si>
  <si>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</si>
  <si>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</si>
  <si>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</si>
  <si>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</si>
  <si>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</si>
  <si>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</si>
  <si>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</si>
  <si>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</si>
  <si>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</si>
  <si>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</si>
  <si>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</si>
  <si>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</si>
  <si>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</si>
  <si>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</si>
  <si>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</si>
  <si>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</si>
  <si>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</si>
  <si>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</si>
  <si>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</si>
  <si>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</si>
  <si>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</si>
  <si>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</si>
  <si>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</si>
  <si>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</si>
  <si>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</si>
  <si>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</si>
  <si>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</si>
  <si>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</si>
  <si>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</si>
  <si>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</si>
  <si>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</si>
  <si>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</si>
  <si>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</si>
  <si>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</si>
  <si>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</si>
  <si>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</si>
  <si>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</si>
  <si>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</si>
  <si>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</si>
  <si>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</si>
  <si>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</si>
  <si>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</si>
  <si>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</si>
  <si>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</si>
  <si>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</si>
  <si>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</si>
  <si>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</si>
  <si>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</si>
  <si>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</si>
  <si>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</si>
  <si>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</si>
  <si>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</si>
  <si>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</si>
  <si>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</si>
  <si>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</si>
  <si>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</si>
  <si>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</si>
  <si>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</si>
  <si>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</si>
  <si>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</si>
  <si>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</si>
  <si>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</si>
  <si>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</si>
  <si>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</si>
  <si>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</si>
  <si>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</si>
  <si>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</si>
  <si>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</si>
  <si>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</si>
  <si>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</si>
  <si>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</si>
  <si>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</si>
  <si>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</si>
  <si>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</si>
  <si>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</si>
  <si>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</si>
  <si>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</si>
  <si>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</si>
  <si>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</si>
  <si>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</si>
  <si>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</si>
  <si>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</si>
  <si>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</si>
  <si>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</si>
  <si>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</si>
  <si>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</si>
  <si>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</si>
  <si>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</si>
  <si>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</si>
  <si>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</si>
  <si>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</si>
  <si>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</si>
  <si>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</si>
  <si>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</si>
  <si>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</si>
  <si>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</si>
  <si>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</si>
  <si>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</si>
  <si>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</si>
  <si>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</si>
  <si>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</si>
  <si>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</si>
  <si>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</si>
  <si>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</si>
  <si>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</si>
  <si>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</si>
  <si>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</si>
  <si>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</si>
  <si>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</si>
  <si>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</si>
  <si>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</si>
  <si>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</si>
  <si>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</si>
  <si>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</si>
  <si>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</si>
  <si>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</si>
  <si>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</si>
  <si>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</si>
  <si>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</si>
  <si>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</si>
  <si>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</si>
  <si>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</si>
  <si>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</si>
  <si>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</si>
  <si>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</si>
  <si>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</si>
  <si>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</si>
  <si>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</si>
  <si>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</si>
  <si>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</si>
  <si>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</si>
  <si>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</si>
  <si>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</si>
  <si>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</si>
  <si>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</si>
  <si>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</si>
  <si>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</si>
  <si>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</si>
  <si>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</si>
  <si>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</si>
  <si>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</si>
  <si>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</si>
  <si>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</si>
  <si>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</si>
  <si>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</si>
  <si>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</si>
  <si>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</si>
  <si>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</si>
  <si>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</si>
  <si>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</si>
  <si>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</si>
  <si>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</si>
  <si>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</si>
  <si>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</si>
  <si>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</si>
  <si>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</si>
  <si>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</si>
  <si>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</si>
  <si>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</si>
  <si>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</si>
  <si>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</si>
  <si>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</si>
  <si>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</si>
  <si>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</si>
  <si>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</si>
  <si>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</si>
  <si>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</si>
  <si>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</si>
  <si>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</si>
  <si>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</si>
  <si>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</si>
  <si>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</si>
  <si>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</si>
  <si>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</si>
  <si>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</si>
  <si>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</si>
  <si>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</si>
  <si>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</si>
  <si>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</si>
  <si>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</si>
  <si>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</si>
  <si>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</si>
  <si>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</si>
  <si>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</si>
  <si>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</si>
  <si>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</si>
  <si>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</si>
  <si>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</si>
  <si>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</si>
  <si>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</si>
  <si>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</si>
  <si>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</si>
  <si>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</si>
  <si>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</si>
  <si>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</si>
  <si>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</si>
  <si>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</si>
  <si>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</si>
  <si>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</si>
  <si>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</si>
  <si>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</si>
  <si>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</si>
  <si>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</si>
  <si>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</si>
  <si>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</si>
  <si>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</si>
  <si>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</si>
  <si>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</si>
  <si>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</si>
  <si>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</si>
  <si>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</si>
  <si>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</si>
  <si>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</si>
  <si>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</si>
  <si>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</si>
  <si>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</si>
  <si>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</si>
  <si>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</si>
  <si>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</si>
  <si>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</si>
  <si>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</si>
  <si>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</si>
  <si>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</si>
  <si>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</si>
  <si>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</si>
  <si>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</si>
  <si>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</si>
  <si>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</si>
  <si>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</si>
  <si>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</si>
  <si>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</si>
  <si>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</si>
  <si>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</si>
  <si>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</si>
  <si>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</si>
  <si>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</si>
  <si>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</si>
  <si>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</si>
  <si>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</si>
  <si>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</si>
  <si>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</si>
  <si>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</si>
  <si>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</si>
  <si>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</si>
  <si>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</si>
  <si>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</si>
  <si>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</si>
  <si>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</si>
  <si>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</si>
  <si>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</si>
  <si>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</si>
  <si>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</si>
  <si>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</si>
  <si>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</si>
  <si>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</si>
  <si>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</si>
  <si>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</si>
  <si>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</si>
  <si>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</si>
  <si>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</si>
  <si>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</si>
  <si>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</si>
  <si>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</si>
  <si>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</si>
  <si>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</si>
  <si>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</si>
  <si>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</si>
  <si>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</si>
  <si>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</si>
  <si>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</si>
  <si>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</si>
  <si>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</si>
  <si>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</si>
  <si>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</si>
  <si>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</si>
  <si>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</si>
  <si>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</si>
  <si>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</si>
  <si>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</si>
  <si>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</si>
  <si>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</si>
  <si>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</si>
  <si>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</si>
  <si>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</si>
  <si>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</si>
  <si>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</si>
  <si>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</si>
  <si>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</si>
  <si>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</si>
  <si>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</si>
  <si>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</si>
  <si>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</si>
  <si>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</si>
  <si>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</si>
  <si>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</si>
  <si>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</si>
  <si>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</si>
  <si>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</si>
  <si>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</si>
  <si>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</si>
  <si>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</si>
  <si>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</si>
  <si>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</si>
  <si>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</si>
  <si>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</si>
  <si>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</si>
  <si>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</si>
  <si>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</si>
  <si>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</si>
  <si>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</si>
  <si>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</si>
  <si>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</si>
  <si>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</si>
  <si>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</si>
  <si>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</si>
  <si>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</si>
  <si>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</si>
  <si>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</si>
  <si>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</si>
  <si>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</si>
  <si>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</si>
  <si>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</si>
  <si>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</si>
  <si>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</si>
  <si>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</si>
  <si>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</si>
  <si>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</si>
  <si>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</si>
  <si>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</si>
  <si>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</si>
  <si>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</si>
  <si>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</si>
  <si>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</si>
  <si>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</si>
  <si>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</si>
  <si>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</si>
  <si>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</si>
  <si>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</si>
  <si>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</si>
  <si>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</si>
  <si>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</si>
  <si>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</si>
  <si>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</si>
  <si>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</si>
  <si>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</si>
  <si>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</si>
  <si>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</si>
  <si>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</si>
  <si>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</si>
  <si>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</si>
  <si>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</si>
  <si>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</si>
  <si>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</si>
  <si>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</si>
  <si>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</si>
  <si>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</si>
  <si>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</si>
  <si>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</si>
  <si>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</si>
  <si>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</si>
  <si>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</si>
  <si>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</si>
  <si>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</si>
  <si>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</si>
  <si>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</si>
  <si>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</si>
  <si>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</si>
  <si>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</si>
  <si>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</si>
  <si>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</si>
  <si>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</si>
  <si>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</si>
  <si>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</si>
  <si>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</si>
  <si>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</si>
  <si>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</si>
  <si>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</si>
  <si>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</si>
  <si>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</si>
  <si>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</si>
  <si>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</si>
  <si>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</si>
  <si>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</si>
  <si>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</si>
  <si>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</si>
  <si>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</si>
  <si>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</si>
  <si>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</si>
  <si>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</si>
  <si>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</si>
  <si>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</si>
  <si>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</si>
  <si>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</si>
  <si>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</si>
  <si>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</si>
  <si>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</si>
  <si>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</si>
  <si>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</si>
  <si>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</si>
  <si>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</si>
  <si>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</si>
  <si>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</si>
  <si>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</si>
  <si>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</si>
  <si>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</si>
  <si>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</si>
  <si>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</si>
  <si>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</si>
  <si>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</si>
  <si>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</si>
  <si>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</si>
  <si>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</si>
  <si>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</si>
  <si>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</si>
  <si>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</si>
  <si>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</si>
  <si>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</si>
  <si>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</si>
  <si>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</si>
  <si>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</si>
  <si>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</si>
  <si>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</si>
  <si>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</si>
  <si>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</si>
  <si>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</si>
  <si>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</si>
  <si>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</si>
  <si>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</si>
  <si>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</si>
  <si>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</si>
  <si>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</si>
  <si>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</si>
  <si>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</si>
  <si>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</si>
  <si>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</si>
  <si>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</si>
  <si>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</si>
  <si>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</si>
  <si>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</si>
  <si>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</si>
  <si>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</si>
  <si>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</si>
  <si>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</si>
  <si>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</si>
  <si>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</si>
  <si>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</si>
  <si>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</si>
  <si>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</si>
  <si>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</si>
  <si>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</si>
  <si>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</si>
  <si>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</si>
  <si>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</si>
  <si>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</si>
  <si>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</si>
  <si>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</si>
  <si>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</si>
  <si>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</si>
  <si>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</si>
  <si>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</si>
  <si>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</si>
  <si>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</si>
  <si>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</si>
  <si>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</si>
  <si>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</si>
  <si>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</si>
  <si>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</si>
  <si>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</si>
  <si>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</si>
  <si>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</si>
  <si>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</si>
  <si>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</si>
  <si>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</si>
  <si>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</si>
  <si>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</si>
  <si>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</si>
  <si>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</si>
  <si>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</si>
  <si>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</si>
  <si>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</si>
  <si>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</si>
  <si>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</si>
  <si>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</si>
  <si>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</si>
  <si>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</si>
  <si>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</si>
  <si>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</si>
  <si>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</si>
  <si>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</si>
  <si>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</si>
  <si>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</si>
  <si>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</si>
  <si>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</si>
  <si>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</si>
  <si>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</si>
  <si>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</si>
  <si>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</si>
  <si>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</si>
  <si>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</si>
  <si>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</si>
  <si>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</si>
  <si>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</si>
  <si>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</si>
  <si>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</si>
  <si>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</si>
  <si>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</si>
  <si>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</si>
  <si>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</si>
  <si>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</si>
  <si>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</si>
  <si>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</si>
  <si>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</si>
  <si>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</si>
  <si>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</si>
  <si>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</si>
  <si>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</si>
  <si>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</si>
  <si>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</si>
  <si>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</si>
  <si>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</si>
  <si>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</si>
  <si>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</si>
  <si>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</si>
  <si>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</si>
  <si>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</si>
  <si>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</si>
  <si>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</si>
  <si>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</si>
  <si>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</si>
  <si>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</si>
  <si>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</si>
  <si>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</si>
  <si>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</si>
  <si>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</si>
  <si>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</si>
  <si>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</si>
  <si>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</si>
  <si>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</si>
  <si>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</si>
  <si>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</si>
  <si>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</si>
  <si>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</si>
  <si>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</si>
  <si>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</si>
  <si>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</si>
  <si>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</si>
  <si>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</si>
  <si>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</si>
  <si>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</si>
  <si>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</si>
  <si>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</si>
  <si>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</si>
  <si>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</si>
  <si>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</si>
  <si>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</si>
  <si>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</si>
  <si>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</si>
  <si>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</si>
  <si>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</si>
  <si>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</si>
  <si>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</si>
  <si>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</si>
  <si>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</si>
  <si>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</si>
  <si>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</si>
  <si>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</si>
  <si>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</si>
  <si>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</si>
  <si>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</si>
  <si>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</si>
  <si>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</si>
  <si>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</si>
  <si>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</si>
  <si>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</si>
  <si>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</si>
  <si>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</si>
  <si>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</si>
  <si>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</si>
  <si>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</si>
  <si>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</si>
  <si>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</si>
  <si>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</si>
  <si>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</si>
  <si>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</si>
  <si>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</si>
  <si>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</si>
  <si>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</si>
  <si>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</si>
  <si>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</si>
  <si>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</si>
  <si>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</si>
  <si>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</si>
  <si>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</si>
  <si>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</si>
  <si>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</si>
  <si>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</si>
  <si>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</si>
  <si>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</si>
  <si>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</si>
  <si>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</si>
  <si>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</si>
  <si>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</si>
  <si>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</si>
  <si>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</si>
  <si>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</si>
  <si>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</si>
  <si>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</si>
  <si>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</si>
  <si>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</si>
  <si>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</si>
  <si>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</si>
  <si>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</si>
  <si>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</si>
  <si>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</si>
  <si>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</si>
  <si>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</si>
  <si>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</si>
  <si>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</si>
  <si>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</si>
  <si>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</si>
  <si>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</si>
  <si>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</si>
  <si>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</si>
  <si>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</si>
  <si>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</si>
  <si>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</si>
  <si>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</si>
  <si>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</si>
  <si>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</si>
  <si>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</si>
  <si>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</si>
  <si>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</si>
  <si>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</si>
  <si>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</si>
  <si>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</si>
  <si>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</si>
  <si>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</si>
  <si>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</si>
  <si>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</si>
  <si>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</si>
  <si>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</si>
  <si>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</si>
  <si>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</si>
  <si>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</si>
  <si>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</si>
  <si>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</si>
  <si>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</si>
  <si>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</si>
  <si>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</si>
  <si>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</si>
  <si>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</si>
  <si>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</si>
  <si>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</si>
  <si>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</si>
  <si>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</si>
  <si>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</si>
  <si>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</si>
  <si>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</si>
  <si>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</si>
  <si>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</si>
  <si>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</si>
  <si>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</si>
  <si>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</si>
  <si>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</si>
  <si>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</si>
  <si>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</si>
  <si>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</si>
  <si>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</si>
  <si>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</si>
  <si>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</si>
  <si>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</si>
  <si>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</si>
  <si>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</si>
  <si>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</si>
  <si>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</si>
  <si>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</si>
  <si>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</si>
  <si>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</si>
  <si>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</si>
  <si>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</si>
  <si>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</si>
  <si>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</si>
  <si>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</si>
  <si>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</si>
  <si>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</si>
  <si>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</si>
  <si>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</si>
  <si>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</si>
  <si>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</si>
  <si>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</si>
  <si>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</si>
  <si>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</si>
  <si>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</si>
  <si>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</si>
  <si>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</si>
  <si>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</si>
  <si>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</si>
  <si>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</si>
  <si>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</si>
  <si>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</si>
  <si>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</si>
  <si>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</si>
  <si>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</si>
  <si>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</si>
  <si>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</si>
  <si>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</si>
  <si>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</si>
  <si>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</si>
  <si>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</si>
  <si>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</si>
  <si>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</si>
  <si>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</si>
  <si>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</si>
  <si>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</si>
  <si>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</si>
  <si>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</si>
  <si>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</si>
  <si>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</si>
  <si>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</si>
  <si>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</si>
  <si>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</si>
  <si>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</si>
  <si>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</si>
  <si>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</si>
  <si>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</si>
  <si>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</si>
  <si>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</si>
  <si>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</si>
  <si>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</si>
  <si>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</si>
  <si>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</si>
  <si>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</si>
  <si>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</si>
  <si>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</si>
  <si>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</si>
  <si>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</si>
  <si>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</si>
  <si>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</si>
  <si>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</si>
  <si>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</si>
  <si>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</si>
  <si>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</si>
  <si>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</si>
  <si>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</si>
  <si>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</si>
  <si>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</si>
  <si>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</si>
  <si>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</si>
  <si>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</si>
  <si>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</si>
  <si>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</si>
  <si>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</si>
  <si>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</si>
  <si>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</si>
  <si>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</si>
  <si>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</si>
  <si>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</si>
  <si>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</si>
  <si>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</si>
  <si>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</si>
  <si>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</si>
  <si>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</si>
  <si>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</si>
  <si>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</si>
  <si>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</si>
  <si>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</si>
  <si>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</si>
  <si>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</si>
  <si>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</si>
  <si>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</si>
  <si>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</si>
  <si>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</si>
  <si>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</si>
  <si>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</si>
  <si>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</si>
  <si>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</si>
  <si>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</si>
  <si>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</si>
  <si>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</si>
  <si>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</si>
  <si>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</si>
  <si>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</si>
  <si>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</si>
  <si>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</si>
  <si>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</si>
  <si>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</si>
  <si>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</si>
  <si>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</si>
  <si>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</si>
  <si>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</si>
  <si>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</si>
  <si>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</si>
  <si>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</si>
  <si>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</si>
  <si>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</si>
  <si>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</si>
  <si>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</si>
  <si>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</si>
  <si>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</si>
  <si>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</si>
  <si>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</si>
  <si>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</si>
  <si>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</si>
  <si>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</si>
  <si>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</si>
  <si>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</si>
  <si>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</si>
  <si>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</si>
  <si>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</si>
  <si>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</si>
  <si>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</si>
  <si>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</si>
  <si>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</si>
  <si>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</si>
  <si>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</si>
  <si>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</si>
  <si>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</si>
  <si>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</si>
  <si>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</si>
  <si>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</si>
  <si>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</si>
  <si>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</si>
  <si>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</si>
  <si>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</si>
  <si>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</si>
  <si>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</si>
  <si>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</si>
  <si>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</si>
  <si>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</si>
  <si>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</si>
  <si>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</si>
  <si>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</si>
  <si>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</si>
  <si>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</si>
  <si>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</si>
  <si>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</si>
  <si>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</si>
  <si>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</si>
  <si>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</si>
  <si>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</si>
  <si>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</si>
  <si>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</si>
  <si>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</si>
  <si>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</si>
  <si>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</si>
  <si>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</si>
  <si>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</si>
  <si>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</si>
  <si>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</si>
  <si>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</si>
  <si>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</si>
  <si>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</si>
  <si>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</si>
  <si>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</si>
  <si>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</si>
  <si>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</si>
  <si>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</si>
  <si>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</si>
  <si>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</si>
  <si>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</si>
  <si>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</si>
  <si>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</si>
  <si>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</si>
  <si>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</si>
  <si>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</si>
  <si>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</si>
  <si>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</si>
  <si>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</si>
  <si>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</si>
  <si>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</si>
  <si>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</si>
  <si>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</si>
  <si>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</si>
  <si>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</si>
  <si>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</si>
  <si>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</si>
  <si>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</si>
  <si>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</si>
  <si>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</si>
  <si>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</si>
  <si>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</si>
  <si>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</si>
  <si>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</si>
  <si>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</si>
  <si>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</si>
  <si>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</si>
  <si>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</si>
  <si>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</si>
  <si>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</si>
  <si>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</si>
  <si>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</si>
  <si>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</si>
  <si>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</si>
  <si>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</si>
  <si>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</si>
  <si>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</si>
  <si>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</si>
  <si>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</si>
  <si>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</si>
  <si>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</si>
  <si>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</si>
  <si>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</si>
  <si>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</si>
  <si>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</si>
  <si>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</si>
  <si>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</si>
  <si>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</si>
  <si>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</si>
  <si>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</si>
  <si>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</si>
  <si>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</si>
  <si>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</si>
  <si>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</si>
  <si>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</si>
  <si>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</si>
  <si>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</si>
  <si>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</si>
  <si>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</si>
  <si>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</si>
  <si>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</si>
  <si>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</si>
  <si>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</si>
  <si>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</si>
  <si>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</si>
  <si>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</si>
  <si>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</si>
  <si>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</si>
  <si>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</si>
  <si>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</si>
  <si>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</si>
  <si>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</si>
  <si>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</si>
  <si>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</si>
  <si>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</si>
  <si>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</si>
  <si>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</si>
  <si>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</si>
  <si>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</si>
  <si>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</si>
  <si>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</si>
  <si>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</si>
  <si>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</si>
  <si>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</si>
  <si>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</si>
  <si>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</si>
  <si>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</si>
  <si>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</si>
  <si>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</si>
  <si>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</si>
  <si>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</si>
  <si>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</si>
  <si>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</si>
  <si>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</si>
  <si>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</si>
  <si>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</si>
  <si>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</si>
  <si>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</si>
  <si>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</si>
  <si>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</si>
  <si>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</si>
  <si>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</si>
  <si>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</si>
  <si>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</si>
  <si>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</si>
  <si>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</si>
  <si>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</si>
  <si>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</si>
  <si>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</si>
  <si>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</si>
  <si>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</si>
  <si>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</si>
  <si>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</si>
  <si>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</si>
  <si>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</si>
  <si>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</si>
  <si>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</si>
  <si>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</si>
  <si>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</si>
  <si>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</si>
  <si>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</si>
  <si>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</si>
  <si>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</si>
  <si>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</si>
  <si>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</si>
  <si>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</si>
  <si>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</si>
  <si>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</si>
  <si>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</si>
  <si>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</si>
  <si>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</si>
  <si>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</si>
  <si>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</si>
  <si>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</si>
  <si>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</si>
  <si>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</si>
  <si>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</si>
  <si>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</si>
  <si>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</si>
  <si>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</si>
  <si>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</si>
  <si>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</si>
  <si>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</si>
  <si>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</si>
  <si>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</si>
  <si>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</si>
  <si>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</si>
  <si>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</si>
  <si>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</si>
  <si>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</si>
  <si>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</si>
  <si>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</si>
  <si>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</si>
  <si>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</si>
  <si>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</si>
  <si>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</si>
  <si>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</si>
  <si>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</si>
  <si>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</si>
  <si>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</si>
  <si>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</si>
  <si>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</si>
  <si>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</si>
  <si>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</si>
  <si>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</si>
  <si>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</si>
  <si>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</si>
  <si>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</si>
  <si>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</si>
  <si>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</si>
  <si>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</si>
  <si>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</si>
  <si>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</si>
  <si>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</si>
  <si>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</si>
  <si>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</si>
  <si>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</si>
  <si>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</si>
  <si>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</si>
  <si>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</si>
  <si>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</si>
  <si>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</si>
  <si>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</si>
  <si>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</si>
  <si>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</si>
  <si>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</si>
  <si>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</si>
  <si>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</si>
  <si>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</si>
  <si>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</si>
  <si>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</si>
  <si>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</si>
  <si>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</si>
  <si>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</si>
  <si>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</si>
  <si>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</si>
  <si>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</si>
  <si>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</si>
  <si>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</si>
  <si>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</si>
  <si>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</si>
  <si>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</si>
  <si>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</si>
  <si>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</si>
  <si>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</si>
  <si>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</si>
  <si>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</si>
  <si>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</si>
  <si>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</si>
  <si>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</si>
  <si>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</si>
  <si>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</si>
  <si>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</si>
  <si>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</si>
  <si>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</si>
  <si>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</si>
  <si>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</si>
  <si>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</si>
  <si>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</si>
  <si>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</si>
  <si>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</si>
  <si>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</si>
  <si>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</si>
  <si>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</si>
  <si>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</si>
  <si>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</si>
  <si>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</si>
  <si>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</si>
  <si>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</si>
  <si>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</si>
  <si>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</si>
  <si>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</si>
  <si>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</si>
  <si>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</si>
  <si>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</si>
  <si>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</si>
  <si>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</si>
  <si>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</si>
  <si>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</si>
  <si>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</si>
  <si>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</si>
  <si>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</si>
  <si>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</si>
  <si>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</si>
  <si>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</si>
  <si>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</si>
  <si>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</si>
  <si>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</si>
  <si>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</si>
  <si>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</si>
  <si>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</si>
  <si>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</si>
  <si>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</si>
  <si>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</si>
  <si>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</si>
  <si>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</si>
  <si>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</si>
  <si>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</si>
  <si>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</si>
  <si>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</si>
  <si>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</si>
  <si>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</si>
  <si>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</si>
  <si>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</si>
  <si>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</si>
  <si>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</si>
  <si>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</si>
  <si>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</si>
  <si>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</si>
  <si>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</si>
  <si>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</si>
  <si>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</si>
  <si>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</si>
  <si>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</si>
  <si>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</si>
  <si>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</si>
  <si>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</si>
  <si>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</si>
  <si>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</si>
  <si>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</si>
  <si>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</si>
  <si>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</si>
  <si>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</si>
  <si>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</si>
  <si>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</si>
  <si>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</si>
  <si>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</si>
  <si>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</si>
  <si>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</si>
  <si>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</si>
  <si>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</si>
  <si>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</si>
  <si>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</si>
  <si>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</si>
  <si>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</si>
  <si>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</si>
  <si>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</si>
  <si>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</si>
  <si>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</si>
  <si>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</si>
  <si>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</si>
  <si>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</si>
  <si>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</si>
  <si>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</si>
  <si>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</si>
  <si>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</si>
  <si>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</si>
  <si>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</si>
  <si>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</si>
  <si>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</si>
  <si>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</si>
  <si>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</si>
  <si>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</si>
  <si>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</si>
  <si>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</si>
  <si>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</si>
  <si>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</si>
  <si>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</si>
  <si>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</si>
  <si>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</si>
  <si>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</si>
  <si>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</si>
  <si>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</si>
  <si>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</si>
  <si>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</si>
  <si>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</si>
  <si>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</si>
  <si>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</si>
  <si>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</si>
  <si>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</si>
  <si>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</si>
  <si>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</si>
  <si>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</si>
  <si>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</si>
  <si>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</si>
  <si>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</si>
  <si>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</si>
  <si>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</si>
  <si>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</si>
  <si>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</si>
  <si>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</si>
  <si>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</si>
  <si>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</si>
  <si>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</si>
  <si>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</si>
  <si>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</si>
  <si>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</si>
  <si>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</si>
  <si>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</si>
  <si>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</si>
  <si>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</si>
  <si>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</si>
  <si>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</si>
  <si>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</si>
  <si>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</si>
  <si>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</si>
  <si>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</si>
  <si>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</si>
  <si>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</si>
  <si>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</si>
  <si>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</si>
  <si>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</si>
  <si>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</si>
  <si>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</si>
  <si>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</si>
  <si>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</si>
  <si>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</si>
  <si>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</si>
  <si>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</si>
  <si>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</si>
  <si>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</si>
  <si>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</si>
  <si>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</si>
  <si>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</si>
  <si>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</si>
  <si>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</si>
  <si>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</si>
  <si>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</si>
  <si>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</si>
  <si>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</si>
  <si>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</si>
  <si>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</si>
  <si>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</si>
  <si>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</si>
  <si>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</si>
  <si>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</si>
  <si>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</si>
  <si>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</si>
  <si>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</si>
  <si>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</si>
  <si>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</si>
  <si>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</si>
  <si>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</si>
  <si>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</si>
  <si>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</si>
  <si>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</si>
  <si>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</si>
  <si>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</si>
  <si>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</si>
  <si>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</si>
  <si>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</si>
  <si>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</si>
  <si>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</si>
  <si>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</si>
  <si>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</si>
  <si>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</si>
  <si>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</si>
  <si>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</si>
  <si>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</si>
  <si>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</si>
  <si>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</si>
  <si>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</si>
  <si>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</si>
  <si>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</si>
  <si>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</si>
  <si>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</si>
  <si>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</si>
  <si>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</si>
  <si>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</si>
  <si>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</si>
  <si>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</si>
  <si>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</si>
  <si>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</si>
  <si>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</si>
  <si>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</si>
  <si>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</si>
  <si>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</si>
  <si>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</si>
  <si>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</si>
  <si>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</si>
  <si>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</si>
  <si>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</si>
  <si>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</si>
  <si>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</si>
  <si>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</si>
  <si>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</si>
  <si>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</si>
  <si>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</si>
  <si>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</si>
  <si>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</si>
  <si>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</si>
  <si>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</si>
  <si>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</si>
  <si>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</si>
  <si>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</si>
  <si>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</si>
  <si>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</si>
  <si>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</si>
  <si>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</si>
  <si>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</si>
  <si>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</si>
  <si>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</si>
  <si>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</si>
  <si>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</si>
  <si>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</si>
  <si>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</si>
  <si>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</si>
  <si>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</si>
  <si>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</si>
  <si>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</si>
  <si>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</si>
  <si>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</si>
  <si>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</si>
  <si>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</si>
  <si>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</si>
  <si>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</si>
  <si>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</si>
  <si>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</si>
  <si>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</si>
  <si>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</si>
  <si>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</si>
  <si>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</si>
  <si>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</si>
  <si>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</si>
  <si>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</si>
  <si>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</si>
  <si>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</si>
  <si>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</si>
  <si>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</si>
  <si>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</si>
  <si>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</si>
  <si>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</si>
  <si>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</si>
  <si>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</si>
  <si>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</si>
  <si>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</si>
  <si>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</si>
  <si>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</si>
  <si>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</si>
  <si>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</si>
  <si>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</si>
  <si>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</si>
  <si>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</si>
  <si>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</si>
  <si>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</si>
  <si>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</si>
  <si>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</si>
  <si>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</si>
  <si>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</si>
  <si>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</si>
  <si>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</si>
  <si>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</si>
  <si>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</si>
  <si>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</si>
  <si>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</si>
  <si>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</si>
  <si>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</si>
  <si>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</si>
  <si>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</si>
  <si>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</si>
  <si>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</si>
  <si>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</si>
  <si>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</si>
  <si>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</si>
  <si>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</si>
  <si>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</si>
  <si>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</si>
  <si>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</si>
  <si>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</si>
  <si>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</si>
  <si>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</si>
  <si>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</si>
  <si>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</si>
  <si>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</si>
  <si>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</si>
  <si>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</si>
  <si>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</si>
  <si>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</si>
  <si>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</si>
  <si>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</si>
  <si>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</si>
  <si>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</si>
  <si>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</si>
  <si>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</si>
  <si>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</si>
  <si>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</si>
  <si>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</si>
  <si>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</si>
  <si>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</si>
  <si>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</si>
  <si>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</si>
  <si>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</si>
  <si>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</si>
  <si>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</si>
  <si>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</si>
  <si>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</si>
  <si>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</si>
  <si>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</si>
  <si>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</si>
  <si>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</si>
  <si>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</si>
  <si>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</si>
  <si>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</si>
  <si>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</si>
  <si>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</si>
  <si>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</si>
  <si>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</si>
  <si>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</si>
  <si>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</si>
  <si>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</si>
  <si>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</si>
  <si>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</si>
  <si>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</si>
  <si>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</si>
  <si>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</si>
  <si>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</si>
  <si>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</si>
  <si>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</si>
  <si>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</si>
  <si>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</si>
  <si>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</si>
  <si>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</si>
  <si>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</si>
  <si>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</si>
  <si>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</si>
  <si>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</si>
  <si>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</si>
  <si>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</si>
  <si>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</si>
  <si>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</si>
  <si>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</si>
  <si>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</si>
  <si>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</si>
  <si>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</si>
  <si>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</si>
  <si>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</si>
  <si>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</si>
  <si>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</si>
  <si>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</si>
  <si>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</si>
  <si>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</si>
  <si>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</si>
  <si>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</si>
  <si>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</si>
  <si>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</si>
  <si>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</si>
  <si>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</si>
  <si>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</si>
  <si>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</si>
  <si>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</si>
  <si>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</si>
  <si>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</si>
  <si>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</si>
  <si>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</si>
  <si>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</si>
  <si>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</si>
  <si>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</si>
  <si>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</si>
  <si>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</si>
  <si>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</si>
  <si>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</si>
  <si>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</si>
  <si>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</si>
  <si>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</si>
  <si>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</si>
  <si>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</si>
  <si>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</si>
  <si>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</si>
  <si>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</si>
  <si>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</si>
  <si>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</si>
  <si>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</si>
  <si>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</si>
  <si>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</si>
  <si>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</si>
  <si>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</si>
  <si>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</si>
  <si>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</si>
  <si>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</si>
  <si>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</si>
  <si>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</si>
  <si>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</si>
  <si>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</si>
  <si>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</si>
  <si>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</si>
  <si>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</si>
  <si>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</si>
  <si>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</si>
  <si>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</si>
  <si>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</si>
  <si>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</si>
  <si>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</si>
  <si>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</si>
  <si>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</si>
  <si>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</si>
  <si>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</si>
  <si>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</si>
  <si>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</si>
  <si>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</si>
  <si>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</si>
  <si>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</si>
  <si>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</si>
  <si>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</si>
  <si>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</si>
  <si>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</si>
  <si>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</si>
  <si>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</si>
  <si>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</si>
  <si>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</si>
  <si>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</si>
  <si>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</si>
  <si>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</si>
  <si>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</si>
  <si>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</si>
  <si>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</si>
  <si>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</si>
  <si>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</si>
  <si>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</si>
  <si>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</si>
  <si>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</si>
  <si>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</si>
  <si>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</si>
  <si>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</si>
  <si>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</si>
  <si>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</si>
  <si>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</si>
  <si>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</si>
  <si>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</si>
  <si>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</si>
  <si>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</si>
  <si>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</si>
  <si>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</si>
  <si>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</si>
  <si>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</si>
  <si>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</si>
  <si>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</si>
  <si>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</si>
  <si>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</si>
  <si>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</si>
  <si>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</si>
  <si>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</si>
  <si>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</si>
  <si>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</si>
  <si>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</si>
  <si>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</si>
  <si>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</si>
  <si>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</si>
  <si>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</si>
  <si>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</si>
  <si>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</si>
  <si>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</si>
  <si>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</si>
  <si>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</si>
  <si>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</si>
  <si>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</si>
  <si>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</si>
  <si>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</si>
  <si>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</si>
  <si>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</si>
  <si>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</si>
  <si>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</si>
  <si>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</si>
  <si>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</si>
  <si>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</si>
  <si>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</si>
  <si>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</si>
  <si>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</si>
  <si>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</si>
  <si>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</si>
  <si>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</si>
  <si>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</si>
  <si>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</si>
  <si>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</si>
  <si>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</si>
  <si>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</si>
  <si>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</si>
  <si>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</si>
  <si>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</si>
  <si>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</si>
  <si>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</si>
  <si>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</si>
  <si>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</si>
  <si>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</si>
  <si>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</si>
  <si>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</si>
  <si>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</si>
  <si>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</si>
  <si>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</si>
  <si>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</si>
  <si>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</si>
  <si>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</si>
  <si>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</si>
  <si>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</si>
  <si>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</si>
  <si>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</si>
  <si>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</si>
  <si>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</si>
  <si>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</si>
  <si>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</si>
  <si>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</si>
  <si>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</si>
  <si>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</si>
  <si>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</si>
  <si>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</si>
  <si>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</si>
  <si>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</si>
  <si>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</si>
  <si>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</si>
  <si>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</si>
  <si>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</si>
  <si>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</si>
  <si>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</si>
  <si>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</si>
  <si>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</si>
  <si>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</si>
  <si>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</si>
  <si>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</si>
  <si>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</si>
  <si>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</si>
  <si>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</si>
  <si>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</si>
  <si>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</si>
  <si>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</si>
  <si>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</si>
  <si>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</si>
  <si>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</si>
  <si>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</si>
  <si>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</si>
  <si>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</si>
  <si>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</si>
  <si>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</si>
  <si>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</si>
  <si>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</si>
  <si>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</si>
  <si>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</si>
  <si>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</si>
  <si>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</si>
  <si>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</si>
  <si>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</si>
  <si>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</si>
  <si>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</si>
  <si>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</si>
  <si>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</si>
  <si>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</si>
  <si>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</si>
  <si>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</si>
  <si>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</si>
  <si>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</si>
  <si>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</si>
  <si>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</si>
  <si>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</si>
  <si>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</si>
  <si>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</si>
  <si>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</si>
  <si>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</si>
  <si>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</si>
  <si>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</si>
  <si>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</si>
  <si>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</si>
  <si>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</si>
  <si>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</si>
  <si>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</si>
  <si>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</si>
  <si>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</si>
  <si>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</si>
  <si>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</si>
  <si>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</si>
  <si>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</si>
  <si>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</si>
  <si>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</si>
  <si>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</si>
  <si>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</si>
  <si>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</si>
  <si>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</si>
  <si>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</si>
  <si>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</si>
  <si>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</si>
  <si>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</si>
  <si>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</si>
  <si>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</si>
  <si>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</si>
  <si>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</si>
  <si>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</si>
  <si>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</si>
  <si>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</si>
  <si>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</si>
  <si>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</si>
  <si>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</si>
  <si>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</si>
  <si>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</si>
  <si>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</si>
  <si>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</si>
  <si>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</si>
  <si>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</si>
  <si>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</si>
  <si>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</si>
  <si>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</si>
  <si>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</si>
  <si>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</si>
  <si>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</si>
  <si>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</si>
  <si>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</si>
  <si>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</si>
  <si>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</si>
  <si>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</si>
  <si>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</si>
  <si>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</si>
  <si>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</si>
  <si>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</si>
  <si>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</si>
  <si>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</si>
  <si>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</si>
  <si>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</si>
  <si>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</si>
  <si>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</si>
  <si>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</si>
  <si>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</si>
  <si>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</si>
  <si>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</si>
  <si>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</si>
  <si>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</si>
  <si>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</si>
  <si>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</si>
  <si>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</si>
  <si>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</si>
  <si>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</si>
  <si>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</si>
  <si>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</si>
  <si>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</si>
  <si>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</si>
  <si>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</si>
  <si>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</si>
  <si>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</si>
  <si>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</si>
  <si>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</si>
  <si>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</si>
  <si>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</si>
  <si>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</si>
  <si>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</si>
  <si>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</si>
  <si>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</si>
  <si>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</si>
  <si>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</si>
  <si>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</si>
  <si>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</si>
  <si>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</si>
  <si>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</si>
  <si>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</si>
  <si>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</si>
  <si>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</si>
  <si>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</si>
  <si>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</si>
  <si>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</si>
  <si>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</si>
  <si>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</si>
  <si>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</si>
  <si>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</si>
  <si>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</si>
  <si>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</si>
  <si>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</si>
  <si>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</si>
  <si>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</si>
  <si>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</si>
  <si>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</si>
  <si>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</si>
  <si>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</si>
  <si>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</si>
  <si>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</si>
  <si>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</si>
  <si>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</si>
  <si>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</si>
  <si>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</si>
  <si>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</si>
  <si>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</si>
  <si>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</si>
  <si>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</si>
  <si>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</si>
  <si>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</si>
  <si>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</si>
  <si>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</si>
  <si>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</si>
  <si>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</si>
  <si>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</si>
  <si>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</si>
  <si>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</si>
  <si>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</si>
  <si>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</si>
  <si>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</si>
  <si>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</si>
  <si>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</si>
  <si>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</si>
  <si>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</si>
  <si>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</si>
  <si>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</si>
  <si>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</si>
  <si>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</si>
  <si>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</si>
  <si>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</si>
  <si>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</si>
  <si>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</si>
  <si>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</si>
  <si>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</si>
  <si>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</si>
  <si>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</si>
  <si>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</si>
  <si>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</si>
  <si>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</si>
  <si>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</si>
  <si>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</si>
  <si>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</si>
  <si>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</si>
  <si>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</si>
  <si>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</si>
  <si>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</si>
  <si>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</si>
  <si>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</si>
  <si>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</si>
  <si>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</si>
  <si>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</si>
  <si>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</si>
  <si>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</si>
  <si>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</si>
  <si>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</si>
  <si>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</si>
  <si>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</si>
  <si>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</si>
  <si>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</si>
  <si>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</si>
  <si>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</si>
  <si>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</si>
  <si>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</si>
  <si>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</si>
  <si>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</si>
  <si>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</si>
  <si>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</si>
  <si>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</si>
  <si>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</si>
  <si>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</si>
  <si>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</si>
  <si>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</si>
  <si>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</si>
  <si>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</si>
  <si>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</si>
  <si>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</si>
  <si>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</si>
  <si>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</si>
  <si>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</si>
  <si>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</si>
  <si>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</si>
  <si>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</si>
  <si>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</si>
  <si>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</si>
  <si>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</si>
  <si>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</si>
  <si>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</si>
  <si>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</si>
  <si>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</si>
  <si>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</si>
  <si>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</si>
  <si>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</si>
  <si>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</si>
  <si>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</si>
  <si>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</si>
  <si>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</si>
  <si>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</si>
  <si>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</si>
  <si>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</si>
  <si>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</si>
  <si>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</si>
  <si>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</si>
  <si>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</si>
  <si>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</si>
  <si>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</si>
  <si>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</si>
  <si>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</si>
  <si>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</si>
  <si>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</si>
  <si>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</si>
  <si>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</si>
  <si>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</si>
  <si>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</si>
  <si>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</si>
  <si>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</si>
  <si>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</si>
  <si>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</si>
  <si>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</si>
  <si>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</si>
  <si>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</si>
  <si>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</si>
  <si>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</si>
  <si>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</si>
  <si>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</si>
  <si>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</si>
  <si>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</si>
  <si>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</si>
  <si>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</si>
  <si>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</si>
  <si>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</si>
  <si>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</si>
  <si>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</si>
  <si>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</si>
  <si>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</si>
  <si>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</si>
  <si>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</si>
  <si>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</si>
  <si>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</si>
  <si>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</si>
  <si>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</si>
  <si>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</si>
  <si>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</si>
  <si>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</si>
  <si>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</si>
  <si>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</si>
  <si>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</si>
  <si>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</si>
  <si>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</si>
  <si>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</si>
  <si>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</si>
  <si>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</si>
  <si>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</si>
  <si>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</si>
  <si>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</si>
  <si>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</si>
  <si>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</si>
  <si>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</si>
  <si>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</si>
  <si>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</si>
  <si>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</si>
  <si>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</si>
  <si>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</si>
  <si>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</si>
  <si>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</si>
  <si>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</si>
  <si>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</si>
  <si>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</si>
  <si>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</si>
  <si>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</si>
  <si>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</si>
  <si>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</si>
  <si>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</si>
  <si>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</si>
  <si>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</si>
  <si>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</si>
  <si>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</si>
  <si>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</si>
  <si>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</si>
  <si>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</si>
  <si>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</si>
  <si>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</si>
  <si>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</si>
  <si>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</si>
  <si>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</si>
  <si>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</si>
  <si>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</si>
  <si>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</si>
  <si>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</si>
  <si>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</si>
  <si>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</si>
  <si>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</si>
  <si>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</si>
  <si>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</si>
  <si>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</si>
  <si>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</si>
  <si>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</si>
  <si>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</si>
  <si>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</si>
  <si>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</si>
  <si>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</si>
  <si>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</si>
  <si>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</si>
  <si>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</si>
  <si>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</si>
  <si>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</si>
  <si>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</si>
  <si>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</si>
  <si>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</si>
  <si>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</si>
  <si>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</si>
  <si>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</si>
  <si>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</si>
  <si>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</si>
  <si>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</si>
  <si>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</si>
  <si>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</si>
  <si>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</si>
  <si>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</si>
  <si>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</si>
  <si>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</si>
  <si>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</si>
  <si>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</si>
  <si>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</si>
  <si>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</si>
  <si>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</si>
  <si>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</si>
  <si>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</si>
  <si>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</si>
  <si>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</si>
  <si>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</si>
  <si>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</si>
  <si>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</si>
  <si>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</si>
  <si>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</si>
  <si>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</si>
  <si>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</si>
  <si>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</si>
  <si>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</si>
  <si>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</si>
  <si>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</si>
  <si>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</si>
  <si>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</si>
  <si>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</si>
  <si>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</si>
  <si>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</si>
  <si>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</si>
  <si>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</si>
  <si>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</si>
  <si>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</si>
  <si>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</si>
  <si>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</si>
  <si>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</si>
  <si>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</si>
  <si>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</si>
  <si>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</si>
  <si>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</si>
  <si>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</si>
  <si>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</si>
  <si>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</si>
  <si>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</si>
  <si>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</si>
  <si>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</si>
  <si>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</si>
  <si>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</si>
  <si>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</si>
  <si>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</si>
  <si>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</si>
  <si>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</si>
  <si>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</si>
  <si>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</si>
  <si>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</si>
  <si>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</si>
  <si>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</si>
  <si>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</si>
  <si>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</si>
  <si>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</si>
  <si>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</si>
  <si>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</si>
  <si>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</si>
  <si>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</si>
  <si>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</si>
  <si>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</si>
  <si>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</si>
  <si>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</si>
  <si>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</si>
  <si>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</si>
  <si>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</si>
  <si>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</si>
  <si>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</si>
  <si>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</si>
  <si>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</si>
  <si>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</si>
  <si>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</si>
  <si>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</si>
  <si>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</si>
  <si>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</si>
  <si>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</si>
  <si>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</si>
  <si>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</si>
  <si>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</si>
  <si>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</si>
  <si>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</si>
  <si>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</si>
  <si>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</si>
  <si>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</si>
  <si>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</si>
  <si>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</si>
  <si>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</si>
  <si>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</si>
  <si>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</si>
  <si>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</si>
  <si>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</si>
  <si>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</si>
  <si>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</si>
  <si>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</si>
  <si>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</si>
  <si>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</si>
  <si>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</si>
  <si>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</si>
  <si>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</si>
  <si>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</si>
  <si>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</si>
  <si>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</si>
  <si>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</si>
  <si>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</si>
  <si>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</si>
  <si>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</si>
  <si>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</si>
  <si>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</si>
  <si>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</si>
  <si>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</si>
  <si>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</si>
  <si>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</si>
  <si>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</si>
  <si>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</si>
  <si>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</si>
  <si>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</si>
  <si>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</si>
  <si>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</si>
  <si>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</si>
  <si>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</si>
  <si>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</si>
  <si>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</si>
  <si>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</si>
  <si>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</si>
  <si>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</si>
  <si>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</si>
  <si>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</si>
  <si>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</si>
  <si>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</si>
  <si>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</si>
  <si>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</si>
  <si>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</si>
  <si>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</si>
  <si>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</si>
  <si>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</si>
  <si>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</si>
  <si>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</si>
  <si>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</si>
  <si>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</si>
  <si>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</si>
  <si>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</si>
  <si>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</si>
  <si>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</si>
  <si>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</si>
  <si>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</si>
  <si>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</si>
  <si>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</si>
  <si>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</si>
  <si>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</si>
  <si>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</si>
  <si>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</si>
  <si>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</si>
  <si>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</si>
  <si>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</si>
  <si>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</si>
  <si>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</si>
  <si>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</si>
  <si>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</si>
  <si>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</si>
  <si>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</si>
  <si>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</si>
  <si>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</si>
  <si>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</si>
  <si>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</si>
  <si>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</si>
  <si>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</si>
  <si>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</si>
  <si>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</si>
  <si>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</si>
  <si>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</si>
  <si>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</si>
  <si>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</si>
  <si>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</si>
  <si>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</si>
  <si>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</si>
  <si>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</si>
  <si>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</si>
  <si>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</si>
  <si>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</si>
  <si>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</si>
  <si>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</si>
  <si>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</si>
  <si>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</si>
  <si>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</si>
  <si>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</si>
  <si>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</si>
  <si>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</si>
  <si>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</si>
  <si>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</si>
  <si>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</si>
  <si>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</si>
  <si>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</si>
  <si>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</si>
  <si>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</si>
  <si>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</si>
  <si>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</si>
  <si>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</si>
  <si>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</si>
  <si>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</si>
  <si>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</si>
  <si>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</si>
  <si>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</si>
  <si>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</si>
  <si>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</si>
  <si>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</si>
  <si>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</si>
  <si>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</si>
  <si>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</si>
  <si>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</si>
  <si>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</si>
  <si>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</si>
  <si>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</si>
  <si>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</si>
  <si>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</si>
  <si>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</si>
  <si>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</si>
  <si>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</si>
  <si>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</si>
  <si>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</si>
  <si>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</si>
  <si>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</si>
  <si>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</si>
  <si>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</si>
  <si>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</si>
  <si>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</si>
  <si>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</si>
  <si>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</si>
  <si>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</si>
  <si>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</si>
  <si>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</si>
  <si>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</si>
  <si>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</si>
  <si>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</si>
  <si>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</si>
  <si>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</si>
  <si>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</si>
  <si>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</si>
  <si>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</si>
  <si>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</si>
  <si>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</si>
  <si>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</si>
  <si>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</si>
  <si>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</si>
  <si>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</si>
  <si>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</si>
  <si>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</si>
  <si>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</si>
  <si>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</si>
  <si>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</si>
  <si>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</si>
  <si>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</si>
  <si>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</si>
  <si>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</si>
  <si>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</si>
  <si>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</si>
  <si>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</si>
  <si>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</si>
  <si>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</si>
  <si>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</si>
  <si>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</si>
  <si>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</si>
  <si>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</si>
  <si>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</si>
  <si>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</si>
  <si>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</si>
  <si>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</si>
  <si>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</si>
  <si>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</si>
  <si>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</si>
  <si>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</si>
  <si>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</si>
  <si>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</si>
  <si>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</si>
  <si>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</si>
  <si>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</si>
  <si>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</si>
  <si>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</si>
  <si>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</si>
  <si>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</si>
  <si>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</si>
  <si>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</si>
  <si>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</si>
  <si>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</si>
  <si>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</si>
  <si>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</si>
  <si>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</si>
  <si>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</si>
  <si>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</si>
  <si>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</si>
  <si>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</si>
  <si>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</si>
  <si>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</si>
  <si>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</si>
  <si>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</si>
  <si>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</si>
  <si>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</si>
  <si>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</si>
  <si>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</si>
  <si>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</si>
  <si>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</si>
  <si>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</si>
  <si>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</si>
  <si>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</si>
  <si>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</si>
  <si>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</si>
  <si>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</si>
  <si>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</si>
  <si>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</si>
  <si>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</si>
  <si>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</si>
  <si>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</si>
  <si>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</si>
  <si>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</si>
  <si>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</si>
  <si>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</si>
  <si>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</si>
  <si>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</si>
  <si>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</si>
  <si>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</si>
  <si>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</si>
  <si>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</si>
  <si>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</si>
  <si>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</si>
  <si>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</si>
  <si>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</si>
  <si>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</si>
  <si>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</si>
  <si>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</si>
  <si>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</si>
  <si>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</si>
  <si>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</si>
  <si>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</si>
  <si>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</si>
  <si>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</si>
  <si>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</si>
  <si>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</si>
  <si>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</si>
  <si>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</si>
  <si>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</si>
  <si>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</si>
  <si>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</si>
  <si>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</si>
  <si>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</si>
  <si>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</si>
  <si>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</si>
  <si>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</si>
  <si>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</si>
  <si>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</si>
  <si>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</si>
  <si>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</si>
  <si>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</si>
  <si>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</si>
  <si>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</si>
  <si>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</si>
  <si>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</si>
  <si>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</si>
  <si>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</si>
  <si>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</si>
  <si>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</si>
  <si>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</si>
  <si>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</si>
  <si>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</si>
  <si>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</si>
  <si>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</si>
  <si>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</si>
  <si>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</si>
  <si>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</si>
  <si>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</si>
  <si>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</si>
  <si>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</si>
  <si>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</si>
  <si>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</si>
  <si>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</si>
  <si>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</si>
  <si>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</si>
  <si>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</si>
  <si>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</si>
  <si>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</si>
  <si>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</si>
  <si>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</si>
  <si>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</si>
  <si>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</si>
  <si>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</si>
  <si>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</si>
  <si>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</si>
  <si>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</si>
  <si>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</si>
  <si>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</si>
  <si>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</si>
  <si>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</si>
  <si>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</si>
  <si>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</si>
  <si>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</si>
  <si>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</si>
  <si>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</si>
  <si>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</si>
  <si>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</si>
  <si>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</si>
  <si>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</si>
  <si>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</si>
  <si>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</si>
  <si>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</si>
  <si>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</si>
  <si>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</si>
  <si>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</si>
  <si>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</si>
  <si>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</si>
  <si>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</si>
  <si>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</si>
  <si>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</si>
  <si>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</si>
  <si>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</si>
  <si>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</si>
  <si>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</si>
  <si>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</si>
  <si>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</si>
  <si>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</si>
  <si>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</si>
  <si>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</si>
  <si>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</si>
  <si>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</si>
  <si>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</si>
  <si>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</si>
  <si>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</si>
  <si>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</si>
  <si>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</si>
  <si>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</si>
  <si>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</si>
  <si>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</si>
  <si>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</si>
  <si>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</si>
  <si>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</si>
  <si>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</si>
  <si>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</si>
  <si>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</si>
  <si>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</si>
  <si>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</si>
  <si>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</si>
  <si>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</si>
  <si>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</si>
  <si>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</si>
  <si>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</si>
  <si>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</si>
  <si>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</si>
  <si>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</si>
  <si>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</si>
  <si>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</si>
  <si>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</si>
  <si>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</si>
  <si>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</si>
  <si>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</si>
  <si>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</si>
  <si>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</si>
  <si>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</si>
  <si>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</si>
  <si>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</si>
  <si>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</si>
  <si>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</si>
  <si>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</si>
  <si>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</si>
  <si>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</si>
  <si>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</si>
  <si>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</si>
  <si>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</si>
  <si>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</si>
  <si>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</si>
  <si>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</si>
  <si>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</si>
  <si>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</si>
  <si>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</si>
  <si>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</si>
  <si>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</si>
  <si>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</si>
  <si>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</si>
  <si>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</si>
  <si>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</si>
  <si>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</si>
  <si>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</si>
  <si>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</si>
  <si>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</si>
  <si>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</si>
  <si>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</si>
  <si>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</si>
  <si>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</si>
  <si>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</si>
  <si>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</si>
  <si>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</si>
  <si>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</si>
  <si>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</si>
  <si>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</si>
  <si>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</si>
  <si>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</si>
  <si>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</si>
  <si>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</si>
  <si>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</si>
  <si>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</si>
  <si>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</si>
  <si>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</si>
  <si>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</si>
  <si>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</si>
  <si>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</si>
  <si>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</si>
  <si>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</si>
  <si>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</si>
  <si>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</si>
  <si>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</si>
  <si>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</si>
  <si>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</si>
  <si>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</si>
  <si>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</si>
  <si>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</si>
  <si>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</si>
  <si>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</si>
  <si>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</si>
  <si>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</si>
  <si>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</si>
  <si>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</si>
  <si>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</si>
  <si>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</si>
  <si>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</si>
  <si>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</si>
  <si>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</si>
  <si>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</si>
  <si>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</si>
  <si>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</si>
  <si>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</si>
  <si>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</si>
  <si>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</si>
  <si>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</si>
  <si>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</si>
  <si>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</si>
  <si>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</si>
  <si>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</si>
  <si>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</si>
  <si>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</si>
  <si>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</si>
  <si>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</si>
  <si>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</si>
  <si>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</si>
  <si>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</si>
  <si>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</si>
  <si>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</si>
  <si>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</si>
  <si>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</si>
  <si>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</si>
  <si>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</si>
  <si>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</si>
  <si>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</si>
  <si>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</si>
  <si>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</si>
  <si>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</si>
  <si>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</si>
  <si>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</si>
  <si>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</si>
  <si>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</si>
  <si>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</si>
  <si>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</si>
  <si>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</si>
  <si>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</si>
  <si>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</si>
  <si>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</si>
  <si>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</si>
  <si>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</si>
  <si>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</si>
  <si>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</si>
  <si>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</si>
  <si>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</si>
  <si>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</si>
  <si>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</si>
  <si>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</si>
  <si>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</si>
  <si>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</si>
  <si>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</si>
  <si>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</si>
  <si>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</si>
  <si>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</si>
  <si>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</si>
  <si>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</si>
  <si>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</si>
  <si>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</si>
  <si>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</si>
  <si>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</si>
  <si>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</si>
  <si>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</si>
  <si>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</si>
  <si>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</si>
  <si>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</si>
  <si>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</si>
  <si>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</si>
  <si>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</si>
  <si>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</si>
  <si>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</si>
  <si>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</si>
  <si>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</si>
  <si>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</si>
  <si>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</si>
  <si>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</si>
  <si>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</si>
  <si>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</si>
  <si>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</si>
  <si>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</si>
  <si>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</si>
  <si>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</si>
  <si>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</si>
  <si>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</si>
  <si>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</si>
  <si>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</si>
  <si>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</si>
  <si>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</si>
  <si>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</si>
  <si>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</si>
  <si>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</si>
  <si>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</si>
  <si>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</si>
  <si>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</si>
  <si>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</si>
  <si>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</si>
  <si>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</si>
  <si>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</si>
  <si>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</si>
  <si>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</si>
  <si>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</si>
  <si>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</si>
  <si>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</si>
  <si>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</si>
  <si>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</si>
  <si>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</si>
  <si>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</si>
  <si>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</si>
  <si>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</si>
  <si>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</si>
  <si>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</si>
  <si>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</si>
  <si>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</si>
  <si>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</si>
  <si>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</si>
  <si>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</si>
  <si>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</si>
  <si>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</si>
  <si>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</si>
  <si>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</si>
  <si>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</si>
  <si>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</si>
  <si>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</si>
  <si>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</si>
  <si>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</si>
  <si>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</si>
  <si>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</si>
  <si>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</si>
  <si>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</si>
  <si>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</si>
  <si>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</si>
  <si>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</si>
  <si>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</si>
  <si>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</si>
  <si>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</si>
  <si>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</si>
  <si>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</si>
  <si>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</si>
  <si>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</si>
  <si>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</si>
  <si>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</si>
  <si>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</si>
  <si>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</si>
  <si>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</si>
  <si>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</si>
  <si>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</si>
  <si>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</si>
  <si>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</si>
  <si>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</si>
  <si>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</si>
  <si>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</si>
  <si>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</si>
  <si>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</si>
  <si>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</si>
  <si>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</si>
  <si>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</si>
  <si>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</si>
  <si>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</si>
  <si>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</si>
  <si>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</si>
  <si>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</si>
  <si>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</si>
  <si>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</si>
  <si>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</si>
  <si>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</si>
  <si>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</si>
  <si>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</si>
  <si>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</si>
  <si>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</si>
  <si>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</si>
  <si>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</si>
  <si>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</si>
  <si>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</si>
  <si>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</si>
  <si>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</si>
  <si>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</si>
  <si>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</si>
  <si>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</si>
  <si>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</si>
  <si>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</si>
  <si>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</si>
  <si>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</si>
  <si>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</si>
  <si>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</si>
  <si>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</si>
  <si>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</si>
  <si>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</si>
  <si>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</si>
  <si>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</si>
  <si>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</si>
  <si>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</si>
  <si>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</si>
  <si>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</si>
  <si>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</si>
  <si>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</si>
  <si>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</si>
  <si>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</si>
  <si>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</si>
  <si>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</si>
  <si>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</si>
  <si>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</si>
  <si>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</si>
  <si>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</si>
  <si>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</si>
  <si>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</si>
  <si>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</si>
  <si>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</si>
  <si>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</si>
  <si>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</si>
  <si>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</si>
  <si>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</si>
  <si>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</si>
  <si>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</si>
  <si>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</si>
  <si>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</si>
  <si>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</si>
  <si>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</si>
  <si>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</si>
  <si>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</si>
  <si>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</si>
  <si>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</si>
  <si>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</si>
  <si>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</si>
  <si>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</si>
  <si>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</si>
  <si>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</si>
  <si>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</si>
  <si>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</si>
  <si>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</si>
  <si>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</si>
  <si>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</si>
  <si>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</si>
  <si>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</si>
  <si>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</si>
  <si>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</si>
  <si>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</si>
  <si>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</si>
  <si>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</si>
  <si>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</si>
  <si>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</si>
  <si>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</si>
  <si>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</si>
  <si>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</si>
  <si>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</si>
  <si>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</si>
  <si>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</si>
  <si>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</si>
  <si>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</si>
  <si>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</si>
  <si>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</si>
  <si>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</si>
  <si>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</si>
  <si>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</si>
  <si>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</si>
  <si>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</si>
  <si>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</si>
  <si>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</si>
  <si>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</si>
  <si>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</si>
  <si>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</si>
  <si>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</si>
  <si>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</si>
  <si>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</si>
  <si>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</si>
  <si>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</si>
  <si>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</si>
  <si>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</si>
  <si>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</si>
  <si>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</si>
  <si>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</si>
  <si>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</si>
  <si>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</si>
  <si>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</si>
  <si>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</si>
  <si>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</si>
  <si>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</si>
  <si>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</si>
  <si>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</si>
  <si>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</si>
  <si>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</si>
  <si>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</si>
  <si>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</si>
  <si>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</si>
  <si>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</si>
  <si>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</si>
  <si>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</si>
  <si>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</si>
  <si>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</si>
  <si>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</si>
  <si>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</si>
  <si>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</si>
  <si>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</si>
  <si>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</si>
  <si>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</si>
  <si>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</si>
  <si>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</si>
  <si>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</si>
  <si>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</si>
  <si>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</si>
  <si>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</si>
  <si>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</si>
  <si>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</si>
  <si>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</si>
  <si>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</si>
  <si>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</si>
  <si>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</si>
  <si>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</si>
  <si>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</si>
  <si>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</si>
  <si>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</si>
  <si>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</si>
  <si>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</si>
  <si>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</si>
  <si>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</si>
  <si>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</si>
  <si>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</si>
  <si>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</si>
  <si>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</si>
  <si>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</si>
  <si>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</si>
  <si>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</si>
  <si>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</si>
  <si>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</si>
  <si>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</si>
  <si>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</si>
  <si>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</si>
  <si>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</si>
  <si>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</si>
  <si>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</si>
  <si>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</si>
  <si>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</si>
  <si>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</si>
  <si>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</si>
  <si>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</si>
  <si>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</si>
  <si>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</si>
  <si>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</si>
  <si>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</si>
  <si>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</si>
  <si>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</si>
  <si>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</si>
  <si>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</si>
  <si>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</si>
  <si>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</si>
  <si>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</si>
  <si>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</si>
  <si>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</si>
  <si>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</si>
  <si>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</si>
  <si>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</si>
  <si>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</si>
  <si>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</si>
  <si>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</si>
  <si>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</si>
  <si>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</si>
  <si>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</si>
  <si>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</si>
  <si>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</si>
  <si>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</si>
  <si>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</si>
  <si>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</si>
  <si>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</si>
  <si>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</si>
  <si>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</si>
  <si>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</si>
  <si>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</si>
  <si>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</si>
  <si>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</si>
  <si>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</si>
  <si>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</si>
  <si>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</si>
  <si>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</si>
  <si>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</si>
  <si>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</si>
  <si>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</si>
  <si>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</si>
  <si>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</si>
  <si>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</si>
  <si>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</si>
  <si>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</si>
  <si>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</si>
  <si>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</si>
  <si>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</si>
  <si>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</si>
  <si>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</si>
  <si>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</si>
  <si>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</si>
  <si>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</si>
  <si>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</si>
  <si>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</si>
  <si>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</si>
  <si>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</si>
  <si>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</si>
  <si>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</si>
  <si>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</si>
  <si>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</si>
  <si>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</si>
  <si>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</si>
  <si>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</si>
  <si>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</si>
  <si>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</si>
  <si>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</si>
  <si>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</si>
  <si>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</si>
  <si>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</si>
  <si>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</si>
  <si>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</si>
  <si>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</si>
  <si>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</si>
  <si>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</si>
  <si>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</si>
  <si>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</si>
  <si>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</si>
  <si>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</si>
  <si>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</si>
  <si>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</si>
  <si>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</si>
  <si>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</si>
  <si>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</si>
  <si>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</si>
  <si>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</si>
  <si>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</si>
  <si>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</si>
  <si>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</si>
  <si>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</si>
  <si>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</si>
  <si>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</si>
  <si>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</si>
  <si>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</si>
  <si>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</si>
  <si>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</si>
  <si>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</si>
  <si>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</si>
  <si>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</si>
  <si>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</si>
  <si>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</si>
  <si>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</si>
  <si>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</si>
  <si>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</si>
  <si>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</si>
  <si>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</si>
  <si>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</si>
  <si>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</si>
  <si>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</si>
  <si>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</si>
  <si>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</si>
  <si>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</si>
  <si>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</si>
  <si>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</si>
  <si>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</si>
  <si>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</si>
  <si>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</si>
  <si>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</si>
  <si>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</si>
  <si>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</si>
  <si>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</si>
  <si>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</si>
  <si>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</si>
  <si>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</si>
  <si>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</si>
  <si>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</si>
  <si>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</si>
  <si>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</si>
  <si>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</si>
  <si>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</si>
  <si>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</si>
  <si>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</si>
  <si>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</si>
  <si>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</si>
  <si>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</si>
  <si>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</si>
  <si>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</si>
  <si>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</si>
  <si>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</si>
  <si>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</si>
  <si>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</si>
  <si>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</si>
  <si>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</si>
  <si>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</si>
  <si>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</si>
  <si>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</si>
  <si>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</si>
  <si>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</si>
  <si>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</si>
  <si>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</si>
  <si>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</si>
  <si>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</si>
  <si>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</si>
  <si>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</si>
  <si>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</si>
  <si>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</si>
  <si>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</si>
  <si>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</si>
  <si>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</si>
  <si>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</si>
  <si>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</si>
  <si>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</si>
  <si>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</si>
  <si>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</si>
  <si>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</si>
  <si>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</si>
  <si>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</si>
  <si>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</si>
  <si>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</si>
  <si>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</si>
  <si>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</si>
  <si>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</si>
  <si>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</si>
  <si>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</si>
  <si>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</si>
  <si>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</si>
  <si>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</si>
  <si>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</si>
  <si>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</si>
  <si>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</si>
  <si>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</si>
  <si>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</si>
  <si>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</si>
  <si>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</si>
  <si>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</si>
  <si>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</si>
  <si>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</si>
  <si>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</si>
  <si>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</si>
  <si>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</si>
  <si>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</si>
  <si>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</si>
  <si>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</si>
  <si>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</si>
  <si>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</si>
  <si>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</si>
  <si>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</si>
  <si>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</si>
  <si>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</si>
  <si>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</si>
  <si>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</si>
  <si>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</si>
  <si>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</si>
  <si>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</si>
  <si>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</si>
  <si>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</si>
  <si>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</si>
  <si>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</si>
  <si>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</si>
  <si>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</si>
  <si>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</si>
  <si>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</si>
  <si>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</si>
  <si>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</si>
  <si>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</si>
  <si>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</si>
  <si>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</si>
  <si>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</si>
  <si>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</si>
  <si>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</si>
  <si>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</si>
  <si>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</si>
  <si>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</si>
  <si>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</si>
  <si>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</si>
  <si>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</si>
  <si>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</si>
  <si>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</si>
  <si>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</si>
  <si>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</si>
  <si>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</si>
  <si>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</si>
  <si>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</si>
  <si>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</si>
  <si>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</si>
  <si>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</si>
  <si>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</si>
  <si>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</si>
  <si>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</si>
  <si>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</si>
  <si>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</si>
  <si>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</si>
  <si>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</si>
  <si>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</si>
  <si>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</si>
  <si>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</si>
  <si>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</si>
  <si>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</si>
  <si>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</si>
  <si>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</si>
  <si>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</si>
  <si>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</si>
  <si>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</si>
  <si>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</si>
  <si>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</si>
  <si>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</si>
  <si>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</si>
  <si>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</si>
  <si>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</si>
  <si>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</si>
  <si>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</si>
  <si>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</si>
  <si>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</si>
  <si>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</si>
  <si>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</si>
  <si>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</si>
  <si>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</si>
  <si>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</si>
  <si>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</si>
  <si>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</si>
  <si>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</si>
  <si>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</si>
  <si>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</si>
  <si>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</si>
  <si>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</si>
  <si>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</si>
  <si>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</si>
  <si>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</si>
  <si>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</si>
  <si>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</si>
  <si>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</si>
  <si>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</si>
  <si>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</si>
  <si>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</si>
  <si>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</si>
  <si>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</si>
  <si>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</si>
  <si>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</si>
  <si>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</si>
  <si>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</si>
  <si>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</si>
  <si>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</si>
  <si>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</si>
  <si>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</si>
  <si>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</si>
  <si>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</si>
  <si>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</si>
  <si>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</si>
  <si>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</si>
  <si>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</si>
  <si>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</si>
  <si>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</si>
  <si>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</si>
  <si>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</si>
  <si>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</si>
  <si>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</si>
  <si>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</si>
  <si>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</si>
  <si>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</si>
  <si>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</si>
  <si>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</si>
  <si>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</si>
  <si>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</si>
  <si>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</si>
  <si>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</si>
  <si>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</si>
  <si>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</si>
  <si>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</si>
  <si>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</si>
  <si>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</si>
  <si>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</si>
  <si>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</si>
  <si>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</si>
  <si>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</si>
  <si>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</si>
  <si>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</si>
  <si>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</si>
  <si>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</si>
  <si>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</si>
  <si>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</si>
  <si>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</si>
  <si>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</si>
  <si>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</si>
  <si>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</si>
  <si>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</si>
  <si>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</si>
  <si>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</si>
  <si>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</si>
  <si>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</si>
  <si>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</si>
  <si>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</si>
  <si>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</si>
  <si>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</si>
  <si>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</si>
  <si>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</si>
  <si>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</si>
  <si>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</si>
  <si>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</si>
  <si>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</si>
  <si>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</si>
  <si>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</si>
  <si>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</si>
  <si>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</si>
  <si>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</si>
  <si>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</si>
  <si>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</si>
  <si>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</si>
  <si>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</si>
  <si>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</si>
  <si>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</si>
  <si>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</si>
  <si>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</si>
  <si>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</si>
  <si>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</si>
  <si>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</si>
  <si>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</si>
  <si>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</si>
  <si>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</si>
  <si>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</si>
  <si>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</si>
  <si>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</si>
  <si>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</si>
  <si>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</si>
  <si>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</si>
  <si>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</si>
  <si>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</si>
  <si>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</si>
  <si>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</si>
  <si>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</si>
  <si>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</si>
  <si>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</si>
  <si>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</si>
  <si>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</si>
  <si>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</si>
  <si>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</si>
  <si>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</si>
  <si>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</si>
  <si>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</si>
  <si>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</si>
  <si>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</si>
  <si>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</si>
  <si>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</si>
  <si>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</si>
  <si>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</si>
  <si>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</si>
  <si>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</si>
  <si>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</si>
  <si>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</si>
  <si>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</si>
  <si>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</si>
  <si>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</si>
  <si>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</si>
  <si>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</si>
  <si>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</si>
  <si>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</si>
  <si>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</si>
  <si>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</si>
  <si>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</si>
  <si>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</si>
  <si>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</si>
  <si>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</si>
  <si>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</si>
  <si>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</si>
  <si>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</si>
  <si>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</si>
  <si>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</si>
  <si>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</si>
  <si>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</si>
  <si>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</si>
  <si>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</si>
  <si>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</si>
  <si>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</si>
  <si>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</si>
  <si>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</si>
  <si>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</si>
  <si>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</si>
  <si>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</si>
  <si>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</si>
  <si>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</si>
  <si>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</si>
  <si>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</si>
  <si>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</si>
  <si>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</si>
  <si>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</si>
  <si>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</si>
  <si>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</si>
  <si>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</si>
  <si>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</si>
  <si>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</si>
  <si>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</si>
  <si>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</si>
  <si>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</si>
  <si>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</si>
  <si>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</si>
  <si>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</si>
  <si>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</si>
  <si>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</si>
  <si>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</si>
  <si>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</si>
  <si>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</si>
  <si>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</si>
  <si>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</si>
  <si>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</si>
  <si>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</si>
  <si>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</si>
  <si>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</si>
  <si>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</si>
  <si>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</si>
  <si>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</si>
  <si>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</si>
  <si>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</si>
  <si>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</si>
  <si>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</si>
  <si>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</si>
  <si>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</si>
  <si>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</si>
  <si>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</si>
  <si>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</si>
  <si>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</si>
  <si>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</si>
  <si>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</si>
  <si>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</si>
  <si>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</si>
  <si>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</si>
  <si>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</si>
  <si>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</si>
  <si>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</si>
  <si>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</si>
  <si>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</si>
  <si>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</si>
  <si>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</si>
  <si>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</si>
  <si>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</si>
  <si>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</si>
  <si>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</si>
  <si>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</si>
  <si>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</si>
  <si>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</si>
  <si>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</si>
  <si>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</si>
  <si>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</si>
  <si>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</si>
  <si>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</si>
  <si>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</si>
  <si>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</si>
  <si>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</si>
  <si>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</si>
  <si>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</si>
  <si>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</si>
  <si>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</si>
  <si>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</si>
  <si>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</si>
  <si>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</si>
  <si>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</si>
  <si>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</si>
  <si>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</si>
  <si>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</si>
  <si>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</si>
  <si>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</si>
  <si>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</si>
  <si>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</si>
  <si>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</si>
  <si>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</si>
  <si>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</si>
  <si>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</si>
  <si>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</si>
  <si>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</si>
  <si>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</si>
  <si>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</si>
  <si>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</si>
  <si>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</si>
  <si>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</si>
  <si>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</si>
  <si>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</si>
  <si>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</si>
  <si>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</si>
  <si>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</si>
  <si>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</si>
  <si>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</si>
  <si>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</si>
  <si>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</si>
  <si>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</si>
  <si>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</si>
  <si>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</si>
  <si>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</si>
  <si>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</si>
  <si>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</si>
  <si>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</si>
  <si>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</si>
  <si>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</si>
  <si>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</si>
  <si>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</si>
  <si>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</si>
  <si>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</si>
  <si>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</si>
  <si>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</si>
  <si>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</si>
  <si>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</si>
  <si>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</si>
  <si>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</si>
  <si>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</si>
  <si>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</si>
  <si>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</si>
  <si>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</si>
  <si>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</si>
  <si>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</si>
  <si>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</si>
  <si>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</si>
  <si>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</si>
  <si>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</si>
  <si>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</si>
  <si>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</si>
  <si>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</si>
  <si>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</si>
  <si>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</si>
  <si>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</si>
  <si>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</si>
  <si>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</si>
  <si>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</si>
  <si>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</si>
  <si>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</si>
  <si>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</si>
  <si>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</si>
  <si>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</si>
  <si>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</si>
  <si>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</si>
  <si>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</si>
  <si>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</si>
  <si>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</si>
  <si>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</si>
  <si>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</si>
  <si>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</si>
  <si>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</si>
  <si>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</si>
  <si>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</si>
  <si>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</si>
  <si>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</si>
  <si>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</si>
  <si>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</si>
  <si>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</si>
  <si>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</si>
  <si>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</si>
  <si>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</si>
  <si>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</si>
  <si>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</si>
  <si>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</si>
  <si>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</si>
  <si>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</si>
  <si>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</si>
  <si>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</si>
  <si>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</si>
  <si>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</si>
  <si>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</si>
  <si>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</si>
  <si>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</si>
  <si>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</si>
  <si>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</si>
  <si>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</si>
  <si>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</si>
  <si>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</si>
  <si>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</si>
  <si>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</si>
  <si>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</si>
  <si>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</si>
  <si>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</si>
  <si>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</si>
  <si>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</si>
  <si>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</si>
  <si>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</si>
  <si>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</si>
  <si>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</si>
  <si>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</si>
  <si>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</si>
  <si>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</si>
  <si>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</si>
  <si>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</si>
  <si>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</si>
  <si>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</si>
  <si>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</si>
  <si>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</si>
  <si>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</si>
  <si>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</si>
  <si>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</si>
  <si>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</si>
  <si>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</si>
  <si>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</si>
  <si>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</si>
  <si>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</si>
  <si>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</si>
  <si>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</si>
  <si>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</si>
  <si>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</si>
  <si>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</si>
  <si>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</si>
  <si>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</si>
  <si>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</si>
  <si>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</si>
  <si>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</si>
  <si>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</si>
  <si>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</si>
  <si>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</si>
  <si>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</si>
  <si>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</si>
  <si>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</si>
  <si>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</si>
  <si>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</si>
  <si>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</si>
  <si>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</si>
  <si>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</si>
  <si>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</si>
  <si>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</si>
  <si>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</si>
  <si>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</si>
  <si>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</si>
  <si>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</si>
  <si>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</si>
  <si>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</si>
  <si>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</si>
  <si>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</si>
  <si>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</si>
  <si>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</si>
  <si>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</si>
  <si>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</si>
  <si>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</si>
  <si>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</si>
  <si>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</si>
  <si>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</si>
  <si>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</si>
  <si>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</si>
  <si>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</si>
  <si>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</si>
  <si>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</si>
  <si>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</si>
  <si>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</si>
  <si>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</si>
  <si>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</si>
  <si>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</si>
  <si>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</si>
  <si>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</si>
  <si>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</si>
  <si>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</si>
  <si>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</si>
  <si>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</si>
  <si>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</si>
  <si>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</si>
  <si>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</si>
  <si>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</si>
  <si>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</si>
  <si>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</si>
  <si>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</si>
  <si>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</si>
  <si>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</si>
  <si>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</si>
  <si>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</si>
  <si>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</si>
  <si>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</si>
  <si>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</si>
  <si>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</si>
  <si>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</si>
  <si>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</si>
  <si>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</si>
  <si>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</si>
  <si>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</si>
  <si>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</si>
  <si>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</si>
  <si>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</si>
  <si>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</si>
  <si>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</si>
  <si>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</si>
  <si>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</si>
  <si>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</si>
  <si>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</si>
  <si>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</si>
  <si>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</si>
  <si>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</si>
  <si>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</si>
  <si>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</si>
  <si>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</si>
  <si>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</si>
  <si>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</si>
  <si>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</si>
  <si>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</si>
  <si>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</si>
  <si>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</si>
  <si>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</si>
  <si>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</si>
  <si>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</si>
  <si>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</si>
  <si>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</si>
  <si>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</si>
  <si>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</si>
  <si>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</si>
  <si>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</si>
  <si>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</si>
  <si>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</si>
  <si>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</si>
  <si>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</si>
  <si>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</si>
  <si>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</si>
  <si>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</si>
  <si>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</si>
  <si>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</si>
  <si>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</si>
  <si>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</si>
  <si>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</si>
  <si>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</si>
  <si>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</si>
  <si>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</si>
  <si>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</si>
  <si>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</si>
  <si>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</si>
  <si>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</si>
  <si>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</si>
  <si>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</si>
  <si>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</si>
  <si>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</si>
  <si>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</si>
  <si>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</si>
  <si>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</si>
  <si>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</si>
  <si>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</si>
  <si>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</si>
  <si>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</si>
  <si>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</si>
  <si>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</si>
  <si>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</si>
  <si>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</si>
  <si>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</si>
  <si>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</si>
  <si>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</si>
  <si>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</si>
  <si>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</si>
  <si>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</si>
  <si>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</si>
  <si>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</si>
  <si>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</si>
  <si>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</si>
  <si>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</si>
  <si>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</si>
  <si>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</si>
  <si>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</si>
  <si>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</si>
  <si>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</si>
  <si>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</si>
  <si>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</si>
  <si>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</si>
  <si>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</si>
  <si>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</si>
  <si>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</si>
  <si>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</si>
  <si>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</si>
  <si>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</si>
  <si>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</si>
  <si>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</si>
  <si>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</si>
  <si>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</si>
  <si>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</si>
  <si>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</si>
  <si>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</si>
  <si>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</si>
  <si>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</si>
  <si>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</si>
  <si>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</si>
  <si>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</si>
  <si>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</si>
  <si>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</si>
  <si>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</si>
  <si>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</si>
  <si>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</si>
  <si>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</si>
  <si>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</si>
  <si>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</si>
  <si>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</si>
  <si>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</si>
  <si>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</si>
  <si>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</si>
  <si>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</si>
  <si>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</si>
  <si>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</si>
  <si>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</si>
  <si>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</si>
  <si>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</si>
  <si>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</si>
  <si>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</si>
  <si>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</si>
  <si>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</si>
  <si>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</si>
  <si>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</si>
  <si>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</si>
  <si>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</si>
  <si>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</si>
  <si>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</si>
  <si>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</si>
  <si>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</si>
  <si>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</si>
  <si>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</si>
  <si>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</si>
  <si>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</si>
  <si>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</si>
  <si>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</si>
  <si>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</si>
  <si>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</si>
  <si>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</si>
  <si>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</si>
  <si>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</si>
  <si>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</si>
  <si>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</si>
  <si>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</si>
  <si>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</si>
  <si>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</si>
  <si>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</si>
  <si>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</si>
  <si>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</si>
  <si>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</si>
  <si>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</si>
  <si>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</si>
  <si>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</si>
  <si>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</si>
  <si>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</si>
  <si>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</si>
  <si>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</si>
  <si>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</si>
  <si>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</si>
  <si>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</si>
  <si>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</si>
  <si>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</si>
  <si>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</si>
  <si>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</si>
  <si>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</si>
  <si>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</si>
  <si>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</si>
  <si>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</si>
  <si>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</si>
  <si>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</si>
  <si>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</si>
  <si>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</si>
  <si>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</si>
  <si>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</si>
  <si>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</si>
  <si>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</si>
  <si>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</si>
  <si>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</si>
  <si>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</si>
  <si>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</si>
  <si>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</si>
  <si>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</si>
  <si>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</si>
  <si>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</si>
  <si>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</si>
  <si>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</si>
  <si>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</si>
  <si>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</si>
  <si>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</si>
  <si>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</si>
  <si>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</si>
  <si>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</si>
  <si>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</si>
  <si>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</si>
  <si>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</si>
  <si>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</si>
  <si>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</si>
  <si>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</si>
  <si>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</si>
  <si>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</si>
  <si>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</si>
  <si>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</si>
  <si>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</si>
  <si>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</si>
  <si>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</si>
  <si>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</si>
  <si>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</si>
  <si>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</si>
  <si>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</si>
  <si>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</si>
  <si>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</si>
  <si>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</si>
  <si>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</si>
  <si>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</si>
  <si>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</si>
  <si>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</si>
  <si>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</si>
  <si>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</si>
  <si>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</si>
  <si>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</si>
  <si>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</si>
  <si>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</si>
  <si>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</si>
  <si>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</si>
  <si>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</si>
  <si>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</si>
  <si>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</si>
  <si>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</si>
  <si>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</si>
  <si>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</si>
  <si>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</si>
  <si>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</si>
  <si>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</si>
  <si>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</si>
  <si>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</si>
  <si>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</si>
  <si>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</si>
  <si>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</si>
  <si>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</si>
  <si>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</si>
  <si>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</si>
  <si>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</si>
  <si>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</si>
  <si>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</si>
  <si>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</si>
  <si>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</si>
  <si>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</si>
  <si>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</si>
  <si>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</si>
  <si>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</si>
  <si>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</si>
  <si>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</si>
  <si>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</si>
  <si>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</si>
  <si>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</si>
  <si>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</si>
  <si>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</si>
  <si>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</si>
  <si>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</si>
  <si>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</si>
  <si>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</si>
  <si>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</si>
  <si>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</si>
  <si>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</si>
  <si>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</si>
  <si>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</si>
  <si>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</si>
  <si>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</si>
  <si>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</si>
  <si>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</si>
  <si>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</si>
  <si>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</si>
  <si>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</si>
  <si>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</si>
  <si>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</si>
  <si>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</si>
  <si>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</si>
  <si>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</si>
  <si>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</si>
  <si>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</si>
  <si>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</si>
  <si>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</si>
  <si>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</si>
  <si>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</si>
  <si>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</si>
  <si>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</si>
  <si>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</si>
  <si>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</si>
  <si>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</si>
  <si>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</si>
  <si>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</si>
  <si>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</si>
  <si>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</si>
  <si>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</si>
  <si>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</si>
  <si>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</si>
  <si>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</si>
  <si>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</si>
  <si>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</si>
  <si>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</si>
  <si>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</si>
  <si>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</si>
  <si>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</si>
  <si>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</si>
  <si>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</si>
  <si>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</si>
  <si>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</si>
  <si>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</si>
  <si>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</si>
  <si>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</si>
  <si>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</si>
  <si>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</si>
  <si>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</si>
  <si>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</si>
  <si>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</si>
  <si>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</si>
  <si>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</si>
  <si>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</si>
  <si>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</si>
  <si>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</si>
  <si>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</si>
  <si>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</si>
  <si>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</si>
  <si>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</si>
  <si>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</si>
  <si>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</si>
  <si>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</si>
  <si>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</si>
  <si>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</si>
  <si>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</si>
  <si>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</si>
  <si>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</si>
  <si>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</si>
  <si>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</si>
  <si>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</si>
  <si>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</si>
  <si>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</si>
  <si>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</si>
  <si>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</si>
  <si>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</si>
  <si>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</si>
  <si>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</si>
  <si>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</si>
  <si>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</si>
  <si>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</si>
  <si>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</si>
  <si>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</si>
  <si>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</si>
  <si>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</si>
  <si>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</si>
  <si>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</si>
  <si>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</si>
  <si>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</si>
  <si>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</si>
  <si>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</si>
  <si>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</si>
  <si>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</si>
  <si>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</si>
  <si>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</si>
  <si>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</si>
  <si>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</si>
  <si>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</si>
  <si>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</si>
  <si>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</si>
  <si>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</si>
  <si>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</si>
  <si>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</si>
  <si>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</si>
  <si>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</si>
  <si>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</si>
  <si>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</si>
  <si>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</si>
  <si>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</si>
  <si>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</si>
  <si>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</si>
  <si>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</si>
  <si>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</si>
  <si>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</si>
  <si>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</si>
  <si>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</si>
  <si>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</si>
  <si>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</si>
  <si>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</si>
  <si>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</si>
  <si>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</si>
  <si>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</si>
  <si>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</si>
  <si>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</si>
  <si>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</si>
  <si>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</si>
  <si>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</si>
  <si>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</si>
  <si>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</si>
  <si>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</si>
  <si>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</si>
  <si>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</si>
  <si>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</si>
  <si>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</si>
  <si>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</si>
  <si>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</si>
  <si>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</si>
  <si>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</si>
  <si>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</si>
  <si>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</si>
  <si>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</si>
  <si>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</si>
  <si>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</si>
  <si>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</si>
  <si>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</si>
  <si>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</si>
  <si>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</si>
  <si>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</si>
  <si>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</si>
  <si>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</si>
  <si>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</si>
  <si>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</si>
  <si>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</si>
  <si>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</si>
  <si>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</si>
  <si>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</si>
  <si>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</si>
  <si>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</si>
  <si>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</si>
  <si>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</si>
  <si>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</si>
  <si>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</si>
  <si>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</si>
  <si>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</si>
  <si>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</si>
  <si>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</si>
  <si>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</si>
  <si>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</si>
  <si>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</si>
  <si>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</si>
  <si>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</si>
  <si>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</si>
  <si>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</si>
  <si>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</si>
  <si>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</si>
  <si>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</si>
  <si>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</si>
  <si>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</si>
  <si>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</si>
  <si>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</si>
  <si>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</si>
  <si>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</si>
  <si>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</si>
  <si>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</si>
  <si>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</si>
  <si>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</si>
  <si>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</si>
  <si>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</si>
  <si>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</si>
  <si>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</si>
  <si>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</si>
  <si>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</si>
  <si>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</si>
  <si>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</si>
  <si>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</si>
  <si>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</si>
  <si>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</si>
  <si>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</si>
  <si>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</si>
  <si>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</si>
  <si>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</si>
  <si>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</si>
  <si>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</si>
  <si>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</si>
  <si>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</si>
  <si>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</si>
  <si>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</si>
  <si>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</si>
  <si>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</si>
  <si>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</si>
  <si>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</si>
  <si>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</si>
  <si>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</si>
  <si>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</si>
  <si>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</si>
  <si>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</si>
  <si>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</si>
  <si>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</si>
  <si>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</si>
  <si>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</si>
  <si>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</si>
  <si>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</si>
  <si>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</si>
  <si>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</si>
  <si>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</si>
  <si>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</si>
  <si>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</si>
  <si>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</si>
  <si>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</si>
  <si>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</si>
  <si>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</si>
  <si>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</si>
  <si>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</si>
  <si>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</si>
  <si>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</si>
  <si>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</si>
  <si>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</si>
  <si>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</si>
  <si>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</si>
  <si>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</si>
  <si>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</si>
  <si>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</si>
  <si>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</si>
  <si>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</si>
  <si>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</si>
  <si>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</si>
  <si>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</si>
  <si>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</si>
  <si>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</si>
  <si>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</si>
  <si>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</si>
  <si>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</si>
  <si>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</si>
  <si>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</si>
  <si>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</si>
  <si>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</si>
  <si>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</si>
  <si>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</si>
  <si>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</si>
  <si>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</si>
  <si>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</si>
  <si>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</si>
  <si>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</si>
  <si>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</si>
  <si>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</si>
  <si>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</si>
  <si>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</si>
  <si>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</si>
  <si>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</si>
  <si>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</si>
  <si>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</si>
  <si>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</si>
  <si>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</si>
  <si>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</si>
  <si>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</si>
  <si>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</si>
  <si>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</si>
  <si>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</si>
  <si>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</si>
  <si>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</si>
  <si>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</si>
  <si>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</si>
  <si>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</si>
  <si>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</si>
  <si>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</si>
  <si>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</si>
  <si>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</si>
  <si>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</si>
  <si>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</si>
  <si>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</si>
  <si>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</si>
  <si>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</si>
  <si>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</si>
  <si>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</si>
  <si>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</si>
  <si>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</si>
  <si>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</si>
  <si>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</si>
  <si>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</si>
  <si>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</si>
  <si>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</si>
  <si>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</si>
  <si>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</si>
  <si>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</si>
  <si>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</si>
  <si>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</si>
  <si>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</si>
  <si>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</si>
  <si>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</si>
  <si>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</si>
  <si>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</si>
  <si>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</si>
  <si>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</si>
  <si>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</si>
  <si>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</si>
  <si>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</si>
  <si>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</si>
  <si>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</si>
  <si>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</si>
  <si>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</si>
  <si>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</si>
  <si>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</si>
  <si>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</si>
  <si>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</si>
  <si>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</si>
  <si>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</si>
  <si>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</si>
  <si>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</si>
  <si>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</si>
  <si>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</si>
  <si>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</si>
  <si>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</si>
  <si>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</si>
  <si>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</si>
  <si>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</si>
  <si>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</si>
  <si>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</si>
  <si>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</si>
  <si>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</si>
  <si>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</si>
  <si>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</si>
  <si>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</si>
  <si>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</si>
  <si>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</si>
  <si>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</si>
  <si>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</si>
  <si>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</si>
  <si>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</si>
  <si>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</si>
  <si>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</si>
  <si>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</si>
  <si>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</si>
  <si>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</si>
  <si>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</si>
  <si>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</si>
  <si>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</si>
  <si>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</si>
  <si>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</si>
  <si>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</si>
  <si>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</si>
  <si>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</si>
  <si>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</si>
  <si>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</si>
  <si>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</si>
  <si>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</si>
  <si>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</si>
  <si>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</si>
  <si>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</si>
  <si>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</si>
  <si>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</si>
  <si>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</si>
  <si>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</si>
  <si>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</si>
  <si>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</si>
  <si>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</si>
  <si>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</si>
  <si>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</si>
  <si>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</si>
  <si>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</si>
  <si>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</si>
  <si>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</si>
  <si>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</si>
  <si>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</si>
  <si>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</si>
  <si>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</si>
  <si>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</si>
  <si>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</si>
  <si>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</si>
  <si>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</si>
  <si>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</si>
  <si>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</si>
  <si>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</si>
  <si>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</si>
  <si>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</si>
  <si>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</si>
  <si>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</si>
  <si>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</si>
  <si>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</si>
  <si>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</si>
  <si>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</si>
  <si>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</si>
  <si>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</si>
  <si>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</si>
  <si>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</si>
  <si>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</si>
  <si>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</si>
  <si>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</si>
  <si>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</si>
  <si>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</si>
  <si>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</si>
  <si>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</si>
  <si>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</si>
  <si>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</si>
  <si>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</si>
  <si>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</si>
  <si>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</si>
  <si>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</si>
  <si>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</si>
  <si>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</si>
  <si>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</si>
  <si>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</si>
  <si>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</si>
  <si>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</si>
  <si>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</si>
  <si>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</si>
  <si>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</si>
  <si>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</si>
  <si>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</si>
  <si>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</si>
  <si>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</si>
  <si>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</si>
  <si>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</si>
  <si>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</si>
  <si>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</si>
  <si>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</si>
  <si>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</si>
  <si>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</si>
  <si>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</si>
  <si>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</si>
  <si>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</si>
  <si>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</si>
  <si>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</si>
  <si>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</si>
  <si>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</si>
  <si>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</si>
  <si>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</si>
  <si>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</si>
  <si>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</si>
  <si>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</si>
  <si>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</si>
  <si>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</si>
  <si>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</si>
  <si>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</si>
  <si>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</si>
  <si>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</si>
  <si>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</si>
  <si>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</si>
  <si>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</si>
  <si>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</si>
  <si>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</si>
  <si>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</si>
  <si>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</si>
  <si>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</si>
  <si>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</si>
  <si>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</si>
  <si>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</si>
  <si>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</si>
  <si>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</si>
  <si>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</si>
  <si>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</si>
  <si>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</si>
  <si>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</si>
  <si>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</si>
  <si>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</si>
  <si>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</si>
  <si>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</si>
  <si>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</si>
  <si>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</si>
  <si>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</si>
  <si>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</si>
  <si>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</si>
  <si>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</si>
  <si>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</si>
  <si>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</si>
  <si>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</si>
  <si>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</si>
  <si>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</si>
  <si>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</si>
  <si>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</si>
  <si>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</si>
  <si>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</si>
  <si>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</si>
  <si>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</si>
  <si>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</si>
  <si>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</si>
  <si>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</si>
  <si>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</si>
  <si>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</si>
  <si>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</si>
  <si>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</si>
  <si>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</si>
  <si>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</si>
  <si>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</si>
  <si>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</si>
  <si>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</si>
  <si>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</si>
  <si>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</si>
  <si>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</si>
  <si>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</si>
  <si>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</si>
  <si>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</si>
  <si>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</si>
  <si>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</si>
  <si>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</si>
  <si>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</si>
  <si>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</si>
  <si>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</si>
  <si>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</si>
  <si>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</si>
  <si>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</si>
  <si>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</si>
  <si>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</si>
  <si>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</si>
  <si>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</si>
  <si>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</si>
  <si>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</si>
  <si>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</si>
  <si>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</si>
  <si>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</si>
  <si>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</si>
  <si>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</si>
  <si>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</si>
  <si>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</si>
  <si>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</si>
  <si>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</si>
  <si>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</si>
  <si>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</si>
  <si>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</si>
  <si>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</si>
  <si>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</si>
  <si>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</si>
  <si>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</si>
  <si>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</si>
  <si>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</si>
  <si>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</si>
  <si>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</si>
  <si>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</si>
  <si>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</si>
  <si>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</si>
  <si>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</si>
  <si>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</si>
  <si>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</si>
  <si>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</si>
  <si>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</si>
  <si>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</si>
  <si>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</si>
  <si>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</si>
  <si>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</si>
  <si>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</si>
  <si>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</si>
  <si>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</si>
  <si>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</si>
  <si>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</si>
  <si>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</si>
  <si>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</si>
  <si>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</si>
  <si>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</si>
  <si>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</si>
  <si>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</si>
  <si>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</si>
  <si>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</si>
  <si>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</si>
  <si>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</si>
  <si>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</si>
  <si>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</si>
  <si>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</si>
  <si>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</si>
  <si>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</si>
  <si>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</si>
  <si>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</si>
  <si>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</si>
  <si>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</si>
  <si>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</si>
  <si>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</si>
  <si>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</si>
  <si>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</si>
  <si>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</si>
  <si>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</si>
  <si>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</si>
  <si>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</si>
  <si>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</si>
  <si>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</si>
  <si>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</si>
  <si>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</si>
  <si>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</si>
  <si>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</si>
  <si>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</si>
  <si>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</si>
  <si>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</si>
  <si>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</si>
  <si>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</si>
  <si>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</si>
  <si>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</si>
  <si>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</si>
  <si>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</si>
  <si>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</si>
  <si>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</si>
  <si>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</si>
  <si>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</si>
  <si>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</si>
  <si>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</si>
  <si>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</si>
  <si>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</si>
  <si>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</si>
  <si>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</si>
  <si>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</si>
  <si>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</si>
  <si>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</si>
  <si>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</si>
  <si>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</si>
  <si>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</si>
  <si>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</si>
  <si>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</si>
  <si>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</si>
  <si>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</si>
  <si>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</si>
  <si>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</si>
  <si>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</si>
  <si>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</si>
  <si>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</si>
  <si>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</si>
  <si>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</si>
  <si>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</si>
  <si>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</si>
  <si>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</si>
  <si>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</si>
  <si>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</si>
  <si>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</si>
  <si>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</si>
  <si>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</si>
  <si>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</si>
  <si>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</si>
  <si>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</si>
  <si>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</si>
  <si>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</si>
  <si>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</si>
  <si>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</si>
  <si>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</si>
  <si>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</si>
  <si>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</si>
  <si>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</si>
  <si>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</si>
  <si>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</si>
  <si>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</si>
  <si>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</si>
  <si>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</si>
  <si>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</si>
  <si>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</si>
  <si>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</si>
  <si>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</si>
  <si>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</si>
  <si>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</si>
  <si>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</si>
  <si>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</si>
  <si>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</si>
  <si>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</si>
  <si>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</si>
  <si>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</si>
  <si>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</si>
  <si>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</si>
  <si>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</si>
  <si>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</si>
  <si>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</si>
  <si>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</si>
  <si>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</si>
  <si>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</si>
  <si>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</si>
  <si>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</si>
  <si>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</si>
  <si>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</si>
  <si>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</si>
  <si>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</si>
  <si>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</si>
  <si>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</si>
  <si>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</si>
  <si>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</si>
  <si>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</si>
  <si>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</si>
  <si>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</si>
  <si>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</si>
  <si>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</si>
  <si>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</si>
  <si>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</si>
  <si>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</si>
  <si>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</si>
  <si>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</si>
  <si>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</si>
  <si>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</si>
  <si>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</si>
  <si>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</si>
  <si>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</si>
  <si>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</si>
  <si>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</si>
  <si>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</si>
  <si>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</si>
  <si>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</si>
  <si>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</si>
  <si>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</si>
  <si>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</si>
  <si>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</si>
  <si>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</si>
  <si>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</si>
  <si>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</si>
  <si>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</si>
  <si>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</si>
  <si>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</si>
  <si>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</si>
  <si>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</si>
  <si>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</si>
  <si>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</si>
  <si>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</si>
  <si>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</si>
  <si>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</si>
  <si>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</si>
  <si>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</si>
  <si>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</si>
  <si>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</si>
  <si>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</si>
  <si>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</si>
  <si>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</si>
  <si>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</si>
  <si>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</si>
  <si>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</si>
  <si>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</si>
  <si>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</si>
  <si>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</si>
  <si>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</si>
  <si>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</si>
  <si>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</si>
  <si>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</si>
  <si>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</si>
  <si>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</si>
  <si>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</si>
  <si>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</si>
  <si>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</si>
  <si>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</si>
  <si>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</si>
  <si>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</si>
  <si>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</si>
  <si>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</si>
  <si>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</si>
  <si>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</si>
  <si>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</si>
  <si>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</si>
  <si>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</si>
  <si>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</si>
  <si>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</si>
  <si>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</si>
  <si>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</si>
  <si>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</si>
  <si>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</si>
  <si>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</si>
  <si>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</si>
  <si>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</si>
  <si>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</si>
  <si>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</si>
  <si>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</si>
  <si>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</si>
  <si>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</si>
  <si>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</si>
  <si>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</si>
  <si>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</si>
  <si>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</si>
  <si>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</si>
  <si>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</si>
  <si>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</si>
  <si>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</si>
  <si>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</si>
  <si>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</si>
  <si>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</si>
  <si>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</si>
  <si>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</si>
  <si>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</si>
  <si>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</si>
  <si>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</si>
  <si>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</si>
  <si>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</si>
  <si>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</si>
  <si>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</si>
  <si>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</si>
  <si>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</si>
  <si>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</si>
  <si>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</si>
  <si>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</si>
  <si>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</si>
  <si>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</si>
  <si>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</si>
  <si>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</si>
  <si>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</si>
  <si>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</si>
  <si>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</si>
  <si>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</si>
  <si>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</si>
  <si>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</si>
  <si>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</si>
  <si>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</si>
  <si>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</si>
  <si>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</si>
  <si>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</si>
  <si>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</si>
  <si>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</si>
  <si>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</si>
  <si>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</si>
  <si>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</si>
  <si>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</si>
  <si>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</si>
  <si>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</si>
  <si>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</si>
  <si>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</si>
  <si>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</si>
  <si>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</si>
  <si>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</si>
  <si>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</si>
  <si>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</si>
  <si>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</si>
  <si>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</si>
  <si>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</si>
  <si>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</si>
  <si>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</si>
  <si>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</si>
  <si>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</si>
  <si>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</si>
  <si>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</si>
  <si>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</si>
  <si>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</si>
  <si>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</si>
  <si>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</si>
  <si>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</si>
  <si>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</si>
  <si>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</si>
  <si>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</si>
  <si>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</si>
  <si>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</si>
  <si>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</si>
  <si>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</si>
  <si>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</si>
  <si>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</si>
  <si>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</si>
  <si>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</si>
  <si>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</si>
  <si>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</si>
  <si>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</si>
  <si>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</si>
  <si>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</si>
  <si>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</si>
  <si>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</si>
  <si>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</si>
  <si>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</si>
  <si>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</si>
  <si>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</si>
  <si>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</si>
  <si>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</si>
  <si>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</si>
  <si>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</si>
  <si>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</si>
  <si>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</si>
  <si>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</si>
  <si>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</si>
  <si>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</si>
  <si>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</si>
  <si>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</si>
  <si>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</si>
  <si>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</si>
  <si>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</si>
  <si>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</si>
  <si>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</si>
  <si>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</si>
  <si>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</si>
  <si>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</si>
  <si>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</si>
  <si>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</si>
  <si>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</si>
  <si>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</si>
  <si>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</si>
  <si>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</si>
  <si>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</si>
  <si>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</si>
  <si>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</si>
  <si>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</si>
  <si>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</si>
  <si>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</si>
  <si>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</si>
  <si>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</si>
  <si>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</si>
  <si>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</si>
  <si>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</si>
  <si>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</si>
  <si>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</si>
  <si>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</si>
  <si>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</si>
  <si>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</si>
  <si>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</si>
  <si>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</si>
  <si>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</si>
  <si>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</si>
  <si>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</si>
  <si>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</si>
  <si>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</si>
  <si>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</si>
  <si>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</si>
  <si>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</si>
  <si>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</si>
  <si>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</si>
  <si>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</si>
  <si>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</si>
  <si>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</si>
  <si>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</si>
  <si>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</si>
  <si>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</si>
  <si>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</si>
  <si>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</si>
  <si>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</si>
  <si>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</si>
  <si>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</si>
  <si>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</si>
  <si>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</si>
  <si>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</si>
  <si>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</si>
  <si>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</si>
  <si>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</si>
  <si>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</si>
  <si>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</si>
  <si>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</si>
  <si>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</si>
  <si>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</si>
  <si>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</si>
  <si>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</si>
  <si>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</si>
  <si>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</si>
  <si>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</si>
  <si>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</si>
  <si>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</si>
  <si>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</si>
  <si>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</si>
  <si>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</si>
  <si>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</si>
  <si>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</si>
  <si>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</si>
  <si>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</si>
  <si>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</si>
  <si>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</si>
  <si>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</si>
  <si>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</si>
  <si>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</si>
  <si>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</si>
  <si>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</si>
  <si>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</si>
  <si>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</si>
  <si>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</si>
  <si>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</si>
  <si>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</si>
  <si>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</si>
  <si>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</si>
  <si>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</si>
  <si>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</si>
  <si>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</si>
  <si>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</si>
  <si>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</si>
  <si>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</si>
  <si>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</si>
  <si>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</si>
  <si>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</si>
  <si>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</si>
  <si>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</si>
  <si>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</si>
  <si>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</si>
  <si>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</si>
  <si>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</si>
  <si>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</si>
  <si>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</si>
  <si>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</si>
  <si>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</si>
  <si>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</si>
  <si>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</si>
  <si>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</si>
  <si>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</si>
  <si>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</si>
  <si>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</si>
  <si>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</si>
  <si>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</si>
  <si>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</si>
  <si>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</si>
  <si>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</si>
  <si>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</si>
  <si>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</si>
  <si>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</si>
  <si>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</si>
  <si>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</si>
  <si>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</si>
  <si>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</si>
  <si>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</si>
  <si>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</si>
  <si>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</si>
  <si>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</si>
  <si>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</si>
  <si>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</si>
  <si>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</si>
  <si>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</si>
  <si>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</si>
  <si>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</si>
  <si>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</si>
  <si>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</si>
  <si>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</si>
  <si>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</si>
  <si>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</si>
  <si>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</si>
  <si>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</si>
  <si>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</si>
  <si>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</si>
  <si>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</si>
  <si>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</si>
  <si>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</si>
  <si>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</si>
  <si>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</si>
  <si>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</si>
  <si>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</si>
  <si>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</si>
  <si>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</si>
  <si>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</si>
  <si>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</si>
  <si>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</si>
  <si>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</si>
  <si>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</si>
  <si>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</si>
  <si>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</si>
  <si>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</si>
  <si>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</si>
  <si>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</si>
  <si>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</si>
  <si>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</si>
  <si>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</si>
  <si>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</si>
  <si>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</si>
  <si>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</si>
  <si>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</si>
  <si>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</si>
  <si>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</si>
  <si>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</si>
  <si>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</si>
  <si>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</si>
  <si>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</si>
  <si>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</si>
  <si>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</si>
  <si>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</si>
  <si>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</si>
  <si>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</si>
  <si>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</si>
  <si>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</si>
  <si>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</si>
  <si>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</si>
  <si>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</si>
  <si>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</si>
  <si>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</si>
  <si>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</si>
  <si>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</si>
  <si>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</si>
  <si>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</si>
  <si>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</si>
  <si>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</si>
  <si>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</si>
  <si>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</si>
  <si>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</si>
  <si>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</si>
  <si>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</si>
  <si>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</si>
  <si>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</si>
  <si>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</si>
  <si>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</si>
  <si>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</si>
  <si>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</si>
  <si>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</si>
  <si>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</si>
  <si>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</si>
  <si>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</si>
  <si>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</si>
  <si>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</si>
  <si>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</si>
  <si>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</si>
  <si>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</si>
  <si>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</si>
  <si>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</si>
  <si>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</si>
  <si>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</si>
  <si>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</si>
  <si>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</si>
  <si>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</si>
  <si>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</si>
  <si>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</si>
  <si>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</si>
  <si>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</si>
  <si>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</si>
  <si>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</si>
  <si>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</si>
  <si>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</si>
  <si>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</si>
  <si>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</si>
  <si>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</si>
  <si>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</si>
  <si>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</si>
  <si>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</si>
  <si>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</si>
  <si>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</si>
  <si>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</si>
  <si>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</si>
  <si>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</si>
  <si>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</si>
  <si>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</si>
  <si>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</si>
  <si>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</si>
  <si>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</si>
  <si>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</si>
  <si>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</si>
  <si>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</si>
  <si>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</si>
  <si>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</si>
  <si>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</si>
  <si>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</si>
  <si>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</si>
  <si>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</si>
  <si>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</si>
  <si>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</si>
  <si>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</si>
  <si>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</si>
  <si>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</si>
  <si>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</si>
  <si>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</si>
  <si>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</si>
  <si>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</si>
  <si>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</si>
  <si>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</si>
  <si>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</si>
  <si>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</si>
  <si>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</si>
  <si>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</si>
  <si>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</si>
  <si>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</si>
  <si>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</si>
  <si>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</si>
  <si>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</si>
  <si>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</si>
  <si>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</si>
  <si>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</si>
  <si>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</si>
  <si>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</si>
  <si>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</si>
  <si>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</si>
  <si>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</si>
  <si>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</si>
  <si>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</si>
  <si>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</si>
  <si>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</si>
  <si>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</si>
  <si>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</si>
  <si>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</si>
  <si>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</si>
  <si>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</si>
  <si>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</si>
  <si>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</si>
  <si>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</si>
  <si>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</si>
  <si>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</si>
  <si>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</si>
  <si>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</si>
  <si>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</si>
  <si>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</si>
  <si>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</si>
  <si>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</si>
  <si>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</si>
  <si>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</si>
  <si>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</si>
  <si>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</si>
  <si>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</si>
  <si>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</si>
  <si>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</si>
  <si>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</si>
  <si>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</si>
  <si>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</si>
  <si>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</si>
  <si>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</si>
  <si>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</si>
  <si>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</si>
  <si>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</si>
  <si>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</si>
  <si>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</si>
  <si>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</si>
  <si>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</si>
  <si>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</si>
  <si>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</si>
  <si>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</si>
  <si>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</si>
  <si>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</si>
  <si>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</si>
  <si>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</si>
  <si>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</si>
  <si>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</si>
  <si>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</si>
  <si>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</si>
  <si>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</si>
  <si>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</si>
  <si>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</si>
  <si>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</si>
  <si>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</si>
  <si>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</si>
  <si>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</si>
  <si>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</si>
  <si>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</si>
  <si>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</si>
  <si>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</si>
  <si>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</si>
  <si>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</si>
  <si>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</si>
  <si>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</si>
  <si>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</si>
  <si>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</si>
  <si>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</si>
  <si>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</si>
  <si>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</si>
  <si>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</si>
  <si>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</si>
  <si>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</si>
  <si>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</si>
  <si>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</si>
  <si>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</si>
  <si>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</si>
  <si>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</si>
  <si>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</si>
  <si>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</si>
  <si>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</si>
  <si>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</si>
  <si>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</si>
  <si>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</si>
  <si>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</si>
  <si>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</si>
  <si>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</si>
  <si>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</si>
  <si>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</si>
  <si>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</si>
  <si>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</si>
  <si>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</si>
  <si>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</si>
  <si>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</si>
  <si>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</si>
  <si>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</si>
  <si>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</si>
  <si>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</si>
  <si>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</si>
  <si>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</si>
  <si>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</si>
  <si>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</si>
  <si>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</si>
  <si>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</si>
  <si>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</si>
  <si>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</si>
  <si>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</si>
  <si>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</si>
  <si>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</si>
  <si>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</si>
  <si>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</si>
  <si>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</si>
  <si>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</si>
  <si>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</si>
  <si>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</si>
  <si>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</si>
  <si>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</si>
  <si>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</si>
  <si>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</si>
  <si>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</si>
  <si>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</si>
  <si>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</si>
  <si>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</si>
  <si>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</si>
  <si>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</si>
  <si>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</si>
  <si>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</si>
  <si>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</si>
  <si>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</si>
  <si>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</si>
  <si>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</si>
  <si>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</si>
  <si>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</si>
  <si>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</si>
  <si>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</si>
  <si>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</si>
  <si>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</si>
  <si>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</si>
  <si>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</si>
  <si>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</si>
  <si>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</si>
  <si>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</si>
  <si>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</si>
  <si>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</si>
  <si>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</si>
  <si>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</si>
  <si>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</si>
  <si>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</si>
  <si>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</si>
  <si>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</si>
  <si>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</si>
  <si>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</si>
  <si>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</si>
  <si>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</si>
  <si>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</si>
  <si>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</si>
  <si>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</si>
  <si>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</si>
  <si>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</si>
  <si>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</si>
  <si>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</si>
  <si>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</si>
  <si>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</si>
  <si>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</si>
  <si>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</si>
  <si>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</si>
  <si>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</si>
  <si>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</si>
  <si>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</si>
  <si>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</si>
  <si>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</si>
  <si>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</si>
  <si>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</si>
  <si>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</si>
  <si>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</si>
  <si>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</si>
  <si>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</si>
  <si>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</si>
  <si>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</si>
  <si>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</si>
  <si>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</si>
  <si>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</si>
  <si>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</si>
  <si>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</si>
  <si>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</si>
  <si>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</si>
  <si>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</si>
  <si>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</si>
  <si>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</si>
  <si>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</si>
  <si>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</si>
  <si>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</si>
  <si>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</si>
  <si>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</si>
  <si>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</si>
  <si>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</si>
  <si>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</si>
  <si>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</si>
  <si>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</si>
  <si>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</si>
  <si>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</si>
  <si>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</si>
  <si>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</si>
  <si>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</si>
  <si>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</si>
  <si>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</si>
  <si>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</si>
  <si>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</si>
  <si>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</si>
  <si>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</si>
  <si>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</si>
  <si>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</si>
  <si>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</si>
  <si>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</si>
  <si>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</si>
  <si>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</si>
  <si>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</si>
  <si>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</si>
  <si>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</si>
  <si>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</si>
  <si>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</si>
  <si>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</si>
  <si>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</si>
  <si>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</si>
  <si>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</si>
  <si>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</si>
  <si>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</si>
  <si>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</si>
  <si>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</si>
  <si>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</si>
  <si>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</si>
  <si>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</si>
  <si>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</si>
  <si>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</si>
  <si>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</si>
  <si>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</si>
  <si>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</si>
  <si>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</si>
  <si>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</si>
  <si>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</si>
  <si>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</si>
  <si>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</si>
  <si>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</si>
  <si>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</si>
  <si>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</si>
  <si>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</si>
  <si>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</si>
  <si>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</si>
  <si>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</si>
  <si>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</si>
  <si>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</si>
  <si>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</si>
  <si>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</si>
  <si>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</si>
  <si>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</si>
  <si>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</si>
  <si>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</si>
  <si>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</si>
  <si>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</si>
  <si>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</si>
  <si>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</si>
  <si>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</si>
  <si>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</si>
  <si>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</si>
  <si>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</si>
  <si>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</si>
  <si>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</si>
  <si>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</si>
  <si>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</si>
  <si>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</si>
  <si>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</si>
  <si>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</si>
  <si>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</si>
  <si>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</si>
  <si>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</si>
  <si>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</si>
  <si>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</si>
  <si>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</si>
  <si>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</si>
  <si>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</si>
  <si>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</si>
  <si>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</si>
  <si>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</si>
  <si>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</si>
  <si>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</si>
  <si>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</si>
  <si>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</si>
  <si>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</si>
  <si>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</si>
  <si>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</si>
  <si>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</si>
  <si>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</si>
  <si>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</si>
  <si>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</si>
  <si>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</si>
  <si>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</si>
  <si>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</si>
  <si>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</si>
  <si>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</si>
  <si>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</si>
  <si>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</si>
  <si>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</si>
  <si>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</si>
  <si>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</si>
  <si>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</si>
  <si>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</si>
  <si>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</si>
  <si>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</si>
  <si>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</si>
  <si>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</si>
  <si>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</si>
  <si>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</si>
  <si>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</si>
  <si>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</si>
  <si>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</si>
  <si>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</si>
  <si>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</si>
  <si>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</si>
  <si>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</si>
  <si>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</si>
  <si>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</si>
  <si>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</si>
  <si>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</si>
  <si>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</si>
  <si>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</si>
  <si>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</si>
  <si>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</si>
  <si>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</si>
  <si>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</si>
  <si>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</si>
  <si>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</si>
  <si>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</si>
  <si>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</si>
  <si>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</si>
  <si>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</si>
  <si>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</si>
  <si>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</si>
  <si>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</si>
  <si>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</si>
  <si>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</si>
  <si>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</si>
  <si>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</si>
  <si>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</si>
  <si>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</si>
  <si>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</si>
  <si>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</si>
  <si>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</si>
  <si>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</si>
  <si>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</si>
  <si>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</si>
  <si>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</si>
  <si>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</si>
  <si>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</si>
  <si>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</si>
  <si>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</si>
  <si>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</si>
  <si>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</si>
  <si>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</si>
  <si>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</si>
  <si>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</si>
  <si>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</si>
  <si>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</si>
  <si>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</si>
  <si>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</si>
  <si>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</si>
  <si>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</si>
  <si>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</si>
  <si>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</si>
  <si>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</si>
  <si>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</si>
  <si>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</si>
  <si>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</si>
  <si>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</si>
  <si>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</si>
  <si>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</si>
  <si>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</si>
  <si>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</si>
  <si>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</si>
  <si>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</si>
  <si>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</si>
  <si>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</si>
  <si>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</si>
  <si>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</si>
  <si>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</si>
  <si>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</si>
  <si>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</si>
  <si>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</si>
  <si>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</si>
  <si>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</si>
  <si>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</si>
  <si>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</si>
  <si>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</si>
  <si>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</si>
  <si>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</si>
  <si>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</si>
  <si>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</si>
  <si>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</si>
  <si>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</si>
  <si>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</si>
  <si>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</si>
  <si>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</si>
  <si>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</si>
  <si>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</si>
  <si>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</si>
  <si>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</si>
  <si>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</si>
  <si>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</si>
  <si>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</si>
  <si>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</si>
  <si>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</si>
  <si>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</si>
  <si>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</si>
  <si>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</si>
  <si>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</si>
  <si>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</si>
  <si>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</si>
  <si>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</si>
  <si>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</si>
  <si>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</si>
  <si>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</si>
  <si>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</si>
  <si>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</si>
  <si>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</si>
  <si>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</si>
  <si>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</si>
  <si>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</si>
  <si>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</si>
  <si>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</si>
  <si>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</si>
  <si>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</si>
  <si>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</si>
  <si>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</si>
  <si>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</si>
  <si>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</si>
  <si>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</si>
  <si>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</si>
  <si>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</si>
  <si>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</si>
  <si>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</si>
  <si>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</si>
  <si>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</si>
  <si>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</si>
  <si>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</si>
  <si>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</si>
  <si>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</si>
  <si>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</si>
  <si>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</si>
  <si>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</si>
  <si>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</si>
  <si>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</si>
  <si>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</si>
  <si>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</si>
  <si>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</si>
  <si>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</si>
  <si>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</si>
  <si>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</si>
  <si>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</si>
  <si>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</si>
  <si>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</si>
  <si>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</si>
  <si>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</si>
  <si>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</si>
  <si>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</si>
  <si>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</si>
  <si>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</si>
  <si>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</si>
  <si>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</si>
  <si>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</si>
  <si>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</si>
  <si>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</si>
  <si>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</si>
  <si>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</si>
  <si>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</si>
  <si>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</si>
  <si>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</si>
  <si>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</si>
  <si>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</si>
  <si>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</si>
  <si>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</si>
  <si>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</si>
  <si>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</si>
  <si>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</si>
  <si>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</si>
  <si>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</si>
  <si>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</si>
  <si>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</si>
  <si>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</si>
  <si>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</si>
  <si>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</si>
  <si>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</si>
  <si>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</si>
  <si>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</si>
  <si>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</si>
  <si>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</si>
  <si>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</si>
  <si>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</si>
  <si>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</si>
  <si>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</si>
  <si>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</si>
  <si>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</si>
  <si>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</si>
  <si>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</si>
  <si>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</si>
  <si>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</si>
  <si>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</si>
  <si>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</si>
  <si>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</si>
  <si>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</si>
  <si>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</si>
  <si>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</si>
  <si>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</si>
  <si>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</si>
  <si>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</si>
  <si>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</si>
  <si>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</si>
  <si>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</si>
  <si>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</si>
  <si>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</si>
  <si>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</si>
  <si>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</si>
  <si>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</si>
  <si>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</si>
  <si>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</si>
  <si>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</si>
  <si>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</si>
  <si>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</si>
  <si>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</si>
  <si>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</si>
  <si>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</si>
  <si>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</si>
  <si>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</si>
  <si>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</si>
  <si>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</si>
  <si>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</si>
  <si>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</si>
  <si>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</si>
  <si>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</si>
  <si>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</si>
  <si>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</si>
  <si>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</si>
  <si>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</si>
  <si>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</si>
  <si>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</si>
  <si>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</si>
  <si>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</si>
  <si>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</si>
  <si>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</si>
  <si>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</si>
  <si>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</si>
  <si>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</si>
  <si>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</si>
  <si>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</si>
  <si>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</si>
  <si>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</si>
  <si>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</si>
  <si>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</si>
  <si>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</si>
  <si>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</si>
  <si>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</si>
  <si>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</si>
  <si>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</si>
  <si>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</si>
  <si>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</si>
  <si>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</si>
  <si>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</si>
  <si>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</si>
  <si>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</si>
  <si>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</si>
  <si>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</si>
  <si>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</si>
  <si>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</si>
  <si>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</si>
  <si>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</si>
  <si>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</si>
  <si>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</si>
  <si>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</si>
  <si>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</si>
  <si>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</si>
  <si>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</si>
  <si>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</si>
  <si>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</si>
  <si>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</si>
  <si>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</si>
  <si>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</si>
  <si>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</si>
  <si>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</si>
  <si>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</si>
  <si>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</si>
  <si>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</si>
  <si>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</si>
  <si>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</si>
  <si>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</si>
  <si>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</si>
  <si>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</si>
  <si>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</si>
  <si>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</si>
  <si>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</si>
  <si>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</si>
  <si>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</si>
  <si>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</si>
  <si>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</si>
  <si>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</si>
  <si>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</si>
  <si>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</si>
  <si>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</si>
  <si>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</si>
  <si>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</si>
  <si>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</si>
  <si>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</si>
  <si>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</si>
  <si>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</si>
  <si>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</si>
  <si>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</si>
  <si>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</si>
  <si>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</si>
  <si>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</si>
  <si>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</si>
  <si>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</si>
  <si>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</si>
  <si>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</si>
  <si>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</si>
  <si>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</si>
  <si>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</si>
  <si>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</si>
  <si>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</si>
  <si>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</si>
  <si>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</si>
  <si>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</si>
  <si>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</si>
  <si>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</si>
  <si>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</si>
  <si>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</si>
  <si>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</si>
  <si>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</si>
  <si>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</si>
  <si>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</si>
  <si>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</si>
  <si>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</si>
  <si>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</si>
  <si>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</si>
  <si>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</si>
  <si>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</si>
  <si>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</si>
  <si>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</si>
  <si>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</si>
  <si>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</si>
  <si>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</si>
  <si>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</si>
  <si>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</si>
  <si>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</si>
  <si>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</si>
  <si>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</si>
  <si>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</si>
  <si>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</si>
  <si>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</si>
  <si>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</si>
  <si>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</si>
  <si>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</si>
  <si>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</si>
  <si>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</si>
  <si>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</si>
  <si>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</si>
  <si>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</si>
  <si>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</si>
  <si>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</si>
  <si>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</si>
  <si>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</si>
  <si>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</si>
  <si>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</si>
  <si>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</si>
  <si>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</si>
  <si>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</si>
  <si>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</si>
  <si>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</si>
  <si>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</si>
  <si>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</si>
  <si>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</si>
  <si>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</si>
  <si>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</si>
  <si>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</si>
  <si>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</si>
  <si>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</si>
  <si>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</si>
  <si>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</si>
  <si>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</si>
  <si>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</si>
  <si>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</si>
  <si>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</si>
  <si>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</si>
  <si>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</si>
  <si>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</si>
  <si>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</si>
  <si>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</si>
  <si>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</si>
  <si>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</si>
  <si>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</si>
  <si>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</si>
  <si>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</si>
  <si>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</si>
  <si>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</si>
  <si>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</si>
  <si>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</si>
  <si>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</si>
  <si>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</si>
  <si>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</si>
  <si>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</si>
  <si>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</si>
  <si>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</si>
  <si>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</si>
  <si>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</si>
  <si>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</si>
  <si>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</si>
  <si>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</si>
  <si>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</si>
  <si>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</si>
  <si>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</si>
  <si>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</si>
  <si>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</si>
  <si>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</si>
  <si>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</si>
  <si>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</si>
  <si>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</si>
  <si>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</si>
  <si>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</si>
  <si>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</si>
  <si>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</si>
  <si>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</si>
  <si>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</si>
  <si>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</si>
  <si>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</si>
  <si>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</si>
  <si>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</si>
  <si>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</si>
  <si>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</si>
  <si>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</si>
  <si>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</si>
  <si>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</si>
  <si>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</si>
  <si>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</si>
  <si>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</si>
  <si>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</si>
  <si>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</si>
  <si>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</si>
  <si>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</si>
  <si>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</si>
  <si>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</si>
  <si>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</si>
  <si>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</si>
  <si>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</si>
  <si>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</si>
  <si>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</si>
  <si>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</si>
  <si>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</si>
  <si>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</si>
  <si>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</si>
  <si>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</si>
  <si>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</si>
  <si>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</si>
  <si>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</si>
  <si>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</si>
  <si>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</si>
  <si>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</si>
  <si>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</si>
  <si>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</si>
  <si>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</si>
  <si>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</si>
  <si>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</si>
  <si>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</si>
  <si>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</si>
  <si>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</si>
  <si>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</si>
  <si>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</si>
  <si>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</si>
  <si>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</si>
  <si>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</si>
  <si>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</si>
  <si>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</si>
  <si>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</si>
  <si>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</si>
  <si>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</si>
  <si>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</si>
  <si>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</si>
  <si>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</si>
  <si>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</si>
  <si>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</si>
  <si>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</si>
  <si>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</si>
  <si>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</si>
  <si>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</si>
  <si>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</si>
  <si>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</si>
  <si>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</si>
  <si>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</si>
  <si>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</si>
  <si>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</si>
  <si>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</si>
  <si>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</si>
  <si>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</si>
  <si>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</si>
  <si>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</si>
  <si>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</si>
  <si>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</si>
  <si>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</si>
  <si>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</si>
  <si>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</si>
  <si>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</si>
  <si>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</si>
  <si>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</si>
  <si>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</si>
  <si>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</si>
  <si>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</si>
  <si>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</si>
  <si>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</si>
  <si>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</si>
  <si>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</si>
  <si>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</si>
  <si>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</si>
  <si>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</si>
  <si>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</si>
  <si>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</si>
  <si>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</si>
  <si>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</si>
  <si>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</si>
  <si>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</si>
  <si>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</si>
  <si>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</si>
  <si>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</si>
  <si>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</si>
  <si>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</si>
  <si>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</si>
  <si>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</si>
  <si>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</si>
  <si>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</si>
  <si>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</si>
  <si>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</si>
  <si>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</si>
  <si>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</si>
  <si>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</si>
  <si>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</si>
  <si>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</si>
  <si>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</si>
  <si>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</si>
  <si>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</si>
  <si>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</si>
  <si>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</si>
  <si>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</si>
  <si>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</si>
  <si>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</si>
  <si>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</si>
  <si>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</si>
  <si>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</si>
  <si>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</si>
  <si>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</si>
  <si>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</si>
  <si>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</si>
  <si>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</si>
  <si>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</si>
  <si>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</si>
  <si>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</si>
  <si>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</si>
  <si>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</si>
  <si>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</si>
  <si>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</si>
  <si>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</si>
  <si>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</si>
  <si>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</si>
  <si>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</si>
  <si>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</si>
  <si>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</si>
  <si>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</si>
  <si>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</si>
  <si>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</si>
  <si>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</si>
  <si>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</si>
  <si>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</si>
  <si>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</si>
  <si>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</si>
  <si>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</si>
  <si>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</si>
  <si>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</si>
  <si>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</si>
  <si>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</si>
  <si>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</si>
  <si>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</si>
  <si>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</si>
  <si>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</si>
  <si>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</si>
  <si>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</si>
  <si>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</si>
  <si>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</si>
  <si>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</si>
  <si>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</si>
  <si>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</si>
  <si>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</si>
  <si>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</si>
  <si>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</si>
  <si>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</si>
  <si>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</si>
  <si>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</si>
  <si>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</si>
  <si>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</si>
  <si>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</si>
  <si>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</si>
  <si>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</si>
  <si>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</si>
  <si>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</si>
  <si>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</si>
  <si>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</si>
  <si>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</si>
  <si>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</si>
  <si>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</si>
  <si>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</si>
  <si>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</si>
  <si>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</si>
  <si>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</si>
  <si>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</si>
  <si>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</si>
  <si>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</si>
  <si>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</si>
  <si>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</si>
  <si>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</si>
  <si>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</si>
  <si>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</si>
  <si>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</si>
  <si>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</si>
  <si>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</si>
  <si>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</si>
  <si>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</si>
  <si>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</si>
  <si>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</si>
  <si>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</si>
  <si>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</si>
  <si>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</si>
  <si>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</si>
  <si>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</si>
  <si>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</si>
  <si>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</si>
  <si>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</si>
  <si>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</si>
  <si>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</si>
  <si>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</si>
  <si>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</si>
  <si>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</si>
  <si>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</si>
  <si>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</si>
  <si>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</si>
  <si>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</si>
  <si>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</si>
  <si>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</si>
  <si>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</si>
  <si>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</si>
  <si>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</si>
  <si>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</si>
  <si>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</si>
  <si>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</si>
  <si>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</si>
  <si>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</si>
  <si>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</si>
  <si>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</si>
  <si>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</si>
  <si>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</si>
  <si>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</si>
  <si>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</si>
  <si>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</si>
  <si>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</si>
  <si>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</si>
  <si>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</si>
  <si>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</si>
  <si>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</si>
  <si>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</si>
  <si>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</si>
  <si>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</si>
  <si>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</si>
  <si>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</si>
  <si>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</si>
  <si>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</si>
  <si>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</si>
  <si>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</si>
  <si>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</si>
  <si>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</si>
  <si>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</si>
  <si>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</si>
  <si>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</si>
  <si>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</si>
  <si>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</si>
  <si>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</si>
  <si>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</si>
  <si>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</si>
  <si>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</si>
  <si>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</si>
  <si>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</si>
  <si>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</si>
  <si>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</si>
  <si>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</si>
  <si>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</si>
  <si>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</si>
  <si>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</si>
  <si>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</si>
  <si>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</si>
  <si>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</si>
  <si>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</si>
  <si>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</si>
  <si>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</si>
  <si>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</si>
  <si>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</si>
  <si>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</si>
  <si>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</si>
  <si>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</si>
  <si>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</si>
  <si>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</si>
  <si>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</si>
  <si>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</si>
  <si>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</si>
  <si>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</si>
  <si>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</si>
  <si>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</si>
  <si>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</si>
  <si>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</si>
  <si>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</si>
  <si>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</si>
  <si>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</si>
  <si>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</si>
  <si>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</si>
  <si>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</si>
  <si>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</si>
  <si>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</si>
  <si>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</si>
  <si>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</si>
  <si>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</si>
  <si>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</si>
  <si>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</si>
  <si>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</si>
  <si>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</si>
  <si>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</si>
  <si>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</si>
  <si>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</si>
  <si>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</si>
  <si>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</si>
  <si>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</si>
  <si>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</si>
  <si>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</si>
  <si>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</si>
  <si>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</si>
  <si>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</si>
  <si>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</si>
  <si>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</si>
  <si>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</si>
  <si>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</si>
  <si>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</si>
  <si>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</si>
  <si>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</si>
  <si>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</si>
  <si>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</si>
  <si>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</si>
  <si>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</si>
  <si>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</si>
  <si>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</si>
  <si>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</si>
  <si>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</si>
  <si>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</si>
  <si>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</si>
  <si>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</si>
  <si>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</si>
  <si>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</si>
  <si>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</si>
  <si>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</si>
  <si>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</si>
  <si>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</si>
  <si>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</si>
  <si>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</si>
  <si>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</si>
  <si>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</si>
  <si>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</si>
  <si>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</si>
  <si>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</si>
  <si>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</si>
  <si>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</si>
  <si>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</si>
  <si>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</si>
  <si>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</si>
  <si>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</si>
  <si>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</si>
  <si>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</si>
  <si>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</si>
  <si>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</si>
  <si>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</si>
  <si>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</si>
  <si>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</si>
  <si>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</si>
  <si>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</si>
  <si>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</si>
  <si>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</si>
  <si>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</si>
  <si>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</si>
  <si>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</si>
  <si>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</si>
  <si>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</si>
  <si>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</si>
  <si>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</si>
  <si>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</si>
  <si>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</si>
  <si>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</si>
  <si>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</si>
  <si>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</si>
  <si>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</si>
  <si>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</si>
  <si>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</si>
  <si>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</si>
  <si>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</si>
  <si>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</si>
  <si>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</si>
  <si>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</si>
  <si>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</si>
  <si>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</si>
  <si>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</si>
  <si>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</si>
  <si>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</si>
  <si>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</si>
  <si>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</si>
  <si>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</si>
  <si>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</si>
  <si>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</si>
  <si>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</si>
  <si>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</si>
  <si>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</si>
  <si>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</si>
  <si>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</si>
  <si>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</si>
  <si>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</si>
  <si>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</si>
  <si>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</si>
  <si>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</si>
  <si>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</si>
  <si>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</si>
  <si>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</si>
  <si>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</si>
  <si>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</si>
  <si>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</si>
  <si>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</si>
  <si>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</si>
  <si>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</si>
  <si>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</si>
  <si>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</si>
  <si>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</si>
  <si>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</si>
  <si>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</si>
  <si>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</si>
  <si>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</si>
  <si>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</si>
  <si>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</si>
  <si>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</si>
  <si>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</si>
  <si>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</si>
  <si>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</si>
  <si>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</si>
  <si>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</si>
  <si>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</si>
  <si>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</si>
  <si>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</si>
  <si>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</si>
  <si>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</si>
  <si>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</si>
  <si>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</si>
  <si>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</si>
  <si>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</si>
  <si>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</si>
  <si>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</si>
  <si>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</si>
  <si>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</si>
  <si>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</si>
  <si>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</si>
  <si>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</si>
  <si>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</si>
  <si>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</si>
  <si>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</si>
  <si>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</si>
  <si>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</si>
  <si>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</si>
  <si>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</si>
  <si>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</si>
  <si>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</si>
  <si>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</si>
  <si>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</si>
  <si>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</si>
  <si>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</si>
  <si>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</si>
  <si>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</si>
  <si>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</si>
  <si>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</si>
  <si>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</si>
  <si>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</si>
  <si>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</si>
  <si>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</si>
  <si>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</si>
  <si>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</si>
  <si>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</si>
  <si>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</si>
  <si>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</si>
  <si>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</si>
  <si>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</si>
  <si>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</si>
  <si>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</si>
  <si>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</si>
  <si>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</si>
  <si>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</si>
  <si>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</si>
  <si>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</si>
  <si>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</si>
  <si>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</si>
  <si>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</si>
  <si>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</si>
  <si>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</si>
  <si>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</si>
  <si>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</si>
  <si>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</si>
  <si>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</si>
  <si>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</si>
  <si>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</si>
  <si>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</si>
  <si>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</si>
  <si>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</si>
  <si>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</si>
  <si>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</si>
  <si>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</si>
  <si>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</si>
  <si>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</si>
  <si>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</si>
  <si>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</si>
  <si>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</si>
  <si>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</si>
  <si>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</si>
  <si>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</si>
  <si>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</si>
  <si>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</si>
  <si>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</si>
  <si>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</si>
  <si>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</si>
  <si>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</si>
  <si>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</si>
  <si>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</si>
  <si>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</si>
  <si>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</si>
  <si>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</si>
  <si>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</si>
  <si>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</si>
  <si>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</si>
  <si>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</si>
  <si>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</si>
  <si>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</si>
  <si>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</si>
  <si>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</si>
  <si>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</si>
  <si>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</si>
  <si>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</si>
  <si>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</si>
  <si>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</si>
  <si>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</si>
  <si>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</si>
  <si>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</si>
  <si>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</si>
  <si>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</si>
  <si>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</si>
  <si>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</si>
  <si>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</si>
  <si>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</si>
  <si>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</si>
  <si>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</si>
  <si>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</si>
  <si>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</si>
  <si>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</si>
  <si>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</si>
  <si>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</si>
  <si>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</si>
  <si>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</si>
  <si>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</si>
  <si>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</si>
  <si>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</si>
  <si>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</si>
  <si>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</si>
  <si>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</si>
  <si>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</si>
  <si>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</si>
  <si>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</si>
  <si>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</si>
  <si>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</si>
  <si>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</si>
  <si>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</si>
  <si>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</si>
  <si>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</si>
  <si>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</si>
  <si>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</si>
  <si>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</si>
  <si>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</si>
  <si>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</si>
  <si>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</si>
  <si>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</si>
  <si>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</si>
  <si>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</si>
  <si>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</si>
  <si>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</si>
  <si>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</si>
  <si>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</si>
  <si>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</si>
  <si>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</si>
  <si>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</si>
  <si>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</si>
  <si>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</si>
  <si>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</si>
  <si>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</si>
  <si>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</si>
  <si>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</si>
  <si>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</si>
  <si>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</si>
  <si>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</si>
  <si>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</si>
  <si>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</si>
  <si>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</si>
  <si>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</si>
  <si>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</si>
  <si>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</si>
  <si>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</si>
  <si>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</si>
  <si>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</si>
  <si>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</si>
  <si>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</si>
  <si>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</si>
  <si>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</si>
  <si>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</si>
  <si>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</si>
  <si>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</si>
  <si>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</si>
  <si>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</si>
  <si>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</si>
  <si>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</si>
  <si>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</si>
  <si>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</si>
  <si>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</si>
  <si>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</si>
  <si>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</si>
  <si>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</si>
  <si>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</si>
  <si>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</si>
  <si>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</si>
  <si>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</si>
  <si>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</si>
  <si>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</si>
  <si>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</si>
  <si>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</si>
  <si>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</si>
  <si>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</si>
  <si>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</si>
  <si>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</si>
  <si>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</si>
  <si>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</si>
  <si>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</si>
  <si>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</si>
  <si>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</si>
  <si>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</si>
  <si>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</si>
  <si>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</si>
  <si>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</si>
  <si>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</si>
  <si>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</si>
  <si>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</si>
  <si>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</si>
  <si>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</si>
  <si>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</si>
  <si>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</si>
  <si>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</si>
  <si>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</si>
  <si>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</si>
  <si>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</si>
  <si>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</si>
  <si>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</si>
  <si>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</si>
  <si>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</si>
  <si>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</si>
  <si>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</si>
  <si>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</si>
  <si>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</si>
  <si>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</si>
  <si>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</si>
  <si>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</si>
  <si>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</si>
  <si>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</si>
  <si>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</si>
  <si>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</si>
  <si>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</si>
  <si>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</si>
  <si>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</si>
  <si>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</si>
  <si>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</si>
  <si>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</si>
  <si>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</si>
  <si>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</si>
  <si>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</si>
  <si>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</si>
  <si>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</si>
  <si>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</si>
  <si>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</si>
  <si>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</si>
  <si>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</si>
  <si>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</si>
  <si>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</si>
  <si>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</si>
  <si>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</si>
  <si>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</si>
  <si>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</si>
  <si>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</si>
  <si>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</si>
  <si>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</si>
  <si>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</si>
  <si>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</si>
  <si>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</si>
  <si>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</si>
  <si>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</si>
  <si>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</si>
  <si>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</si>
  <si>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</si>
  <si>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</si>
  <si>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</si>
  <si>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</si>
  <si>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</si>
  <si>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</si>
  <si>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</si>
  <si>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</si>
  <si>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</si>
  <si>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</si>
  <si>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</si>
  <si>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</si>
  <si>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</si>
  <si>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</si>
  <si>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</si>
  <si>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</si>
  <si>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</si>
  <si>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</si>
  <si>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</si>
  <si>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</si>
  <si>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</si>
  <si>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</si>
  <si>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</si>
  <si>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</si>
  <si>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</si>
  <si>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</si>
  <si>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</si>
  <si>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</si>
  <si>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</si>
  <si>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</si>
  <si>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</si>
  <si>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</si>
  <si>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</si>
  <si>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</si>
  <si>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</si>
  <si>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</si>
  <si>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</si>
  <si>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</si>
  <si>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</si>
  <si>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</si>
  <si>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</si>
  <si>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</si>
  <si>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</si>
  <si>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</si>
  <si>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</si>
  <si>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</si>
  <si>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</si>
  <si>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</si>
  <si>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</si>
  <si>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</si>
  <si>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</si>
  <si>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</si>
  <si>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</si>
  <si>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</si>
  <si>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</si>
  <si>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</si>
  <si>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</si>
  <si>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</si>
  <si>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</si>
  <si>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</si>
  <si>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</si>
  <si>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</si>
  <si>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</si>
  <si>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</si>
  <si>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</si>
  <si>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</si>
  <si>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</si>
  <si>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</si>
  <si>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</si>
  <si>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</si>
  <si>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</si>
  <si>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</si>
  <si>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</si>
  <si>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</si>
  <si>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</si>
  <si>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</si>
  <si>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</si>
  <si>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</si>
  <si>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</si>
  <si>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</si>
  <si>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</si>
  <si>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</si>
  <si>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</si>
  <si>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</si>
  <si>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</si>
  <si>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</si>
  <si>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</si>
  <si>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</si>
  <si>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</si>
  <si>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</si>
  <si>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</si>
  <si>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</si>
  <si>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</si>
  <si>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</si>
  <si>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</si>
  <si>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</si>
  <si>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</si>
  <si>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</si>
  <si>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</si>
  <si>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</si>
  <si>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</si>
  <si>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</si>
  <si>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</si>
  <si>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</si>
  <si>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</si>
  <si>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</si>
  <si>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</si>
  <si>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</si>
  <si>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</si>
  <si>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</si>
  <si>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</si>
  <si>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</si>
  <si>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</si>
  <si>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</si>
  <si>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</si>
  <si>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</si>
  <si>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</si>
  <si>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</si>
  <si>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</si>
  <si>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</si>
  <si>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</si>
  <si>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</si>
  <si>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</si>
  <si>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</si>
  <si>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</si>
  <si>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</si>
  <si>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</si>
  <si>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</si>
  <si>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</si>
  <si>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</si>
  <si>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</si>
  <si>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</si>
  <si>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</si>
  <si>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</si>
  <si>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</si>
  <si>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</si>
  <si>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</si>
  <si>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</si>
  <si>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</si>
  <si>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</si>
  <si>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</si>
  <si>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</si>
  <si>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</si>
  <si>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</si>
  <si>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</si>
  <si>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</si>
  <si>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</si>
  <si>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</si>
  <si>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</si>
  <si>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</si>
  <si>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</si>
  <si>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</si>
  <si>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</si>
  <si>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</si>
  <si>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</si>
  <si>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</si>
  <si>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</si>
  <si>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</si>
  <si>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</si>
  <si>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</si>
  <si>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</si>
  <si>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</si>
  <si>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</si>
  <si>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</si>
  <si>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</si>
  <si>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</si>
  <si>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</si>
  <si>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</si>
  <si>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</si>
  <si>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</si>
  <si>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</si>
  <si>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</si>
  <si>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</si>
  <si>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</si>
  <si>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</si>
  <si>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</si>
  <si>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</si>
  <si>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</si>
  <si>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</si>
  <si>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</si>
  <si>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</si>
  <si>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</si>
  <si>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</si>
  <si>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</si>
  <si>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</si>
  <si>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</si>
  <si>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</si>
  <si>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</si>
  <si>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</si>
  <si>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</si>
  <si>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</si>
  <si>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</si>
  <si>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</si>
  <si>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</si>
  <si>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</si>
  <si>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</si>
  <si>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</si>
  <si>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</si>
  <si>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</si>
  <si>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</si>
  <si>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</si>
  <si>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</si>
  <si>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</si>
  <si>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</si>
  <si>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</si>
  <si>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</si>
  <si>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</si>
  <si>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</si>
  <si>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</si>
  <si>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</si>
  <si>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</si>
  <si>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</si>
  <si>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</si>
  <si>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</si>
  <si>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</si>
  <si>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</si>
  <si>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</si>
  <si>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</si>
  <si>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</si>
  <si>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</si>
  <si>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</si>
  <si>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</si>
  <si>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</si>
  <si>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</si>
  <si>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</si>
  <si>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</si>
  <si>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</si>
  <si>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</si>
  <si>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</si>
  <si>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</si>
  <si>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</si>
  <si>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</si>
  <si>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</si>
  <si>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</si>
  <si>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</si>
  <si>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</si>
  <si>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</si>
  <si>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</si>
  <si>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</si>
  <si>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</si>
  <si>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</si>
  <si>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</si>
  <si>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</si>
  <si>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</si>
  <si>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</si>
  <si>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</si>
  <si>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</si>
  <si>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</si>
  <si>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</si>
  <si>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</si>
  <si>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</si>
  <si>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</si>
  <si>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</si>
  <si>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</si>
  <si>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</si>
  <si>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</si>
  <si>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</si>
  <si>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</si>
  <si>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</si>
  <si>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</si>
  <si>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</si>
  <si>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</si>
  <si>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</si>
  <si>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</si>
  <si>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</si>
  <si>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</si>
  <si>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</si>
  <si>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</si>
  <si>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</si>
  <si>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</si>
  <si>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</si>
  <si>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</si>
  <si>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</si>
  <si>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</si>
  <si>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</si>
  <si>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</si>
  <si>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</si>
  <si>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</si>
  <si>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</si>
  <si>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</si>
  <si>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</si>
  <si>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</si>
  <si>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</si>
  <si>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</si>
  <si>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</si>
  <si>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</si>
  <si>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</si>
  <si>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</si>
  <si>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</si>
  <si>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</si>
  <si>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</si>
  <si>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</si>
  <si>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</si>
  <si>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</si>
  <si>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</si>
  <si>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</si>
  <si>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</si>
  <si>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</si>
  <si>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</si>
  <si>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</si>
  <si>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</si>
  <si>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</si>
  <si>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</si>
  <si>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</si>
  <si>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</si>
  <si>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</si>
  <si>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</si>
  <si>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</si>
  <si>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</si>
  <si>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</si>
  <si>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</si>
  <si>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</si>
  <si>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</si>
  <si>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</si>
  <si>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</si>
  <si>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</si>
  <si>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</si>
  <si>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</si>
  <si>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</si>
  <si>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</si>
  <si>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</si>
  <si>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</si>
  <si>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</si>
  <si>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</si>
  <si>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</si>
  <si>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</si>
  <si>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</si>
  <si>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</si>
  <si>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</si>
  <si>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</si>
  <si>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</si>
  <si>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</si>
  <si>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</si>
  <si>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</si>
  <si>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</si>
  <si>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</si>
  <si>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</si>
  <si>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</si>
  <si>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</si>
  <si>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</si>
  <si>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</si>
  <si>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</si>
  <si>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</si>
  <si>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</si>
  <si>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</si>
  <si>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</si>
  <si>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</si>
  <si>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</si>
  <si>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</si>
  <si>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</si>
  <si>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</si>
  <si>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</si>
  <si>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</si>
  <si>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</si>
  <si>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</si>
  <si>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</si>
  <si>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</si>
  <si>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</si>
  <si>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</si>
  <si>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</si>
  <si>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</si>
  <si>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</si>
  <si>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</si>
  <si>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</si>
  <si>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</si>
  <si>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</si>
  <si>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</si>
  <si>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</si>
  <si>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</si>
  <si>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</si>
  <si>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</si>
  <si>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</si>
  <si>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</si>
  <si>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</si>
  <si>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</si>
  <si>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</si>
  <si>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</si>
  <si>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</si>
  <si>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</si>
  <si>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</si>
  <si>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</si>
  <si>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</si>
  <si>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</si>
  <si>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</si>
  <si>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</si>
  <si>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</si>
  <si>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</si>
  <si>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</si>
  <si>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</si>
  <si>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</si>
  <si>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</si>
  <si>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</si>
  <si>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</si>
  <si>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</si>
  <si>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</si>
  <si>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</si>
  <si>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</si>
  <si>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</si>
  <si>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</si>
  <si>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</si>
  <si>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</si>
  <si>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</si>
  <si>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</si>
  <si>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</si>
  <si>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</si>
  <si>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</si>
  <si>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</si>
  <si>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</si>
  <si>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</si>
  <si>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</si>
  <si>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</si>
  <si>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</si>
  <si>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</si>
  <si>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</si>
  <si>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</si>
  <si>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</si>
  <si>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</si>
  <si>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</si>
  <si>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</si>
  <si>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</si>
  <si>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</si>
  <si>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</si>
  <si>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</si>
  <si>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</si>
  <si>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</si>
  <si>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</si>
  <si>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</si>
  <si>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</si>
  <si>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</si>
  <si>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</si>
  <si>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</si>
  <si>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</si>
  <si>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</si>
  <si>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</si>
  <si>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</si>
  <si>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</si>
  <si>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</si>
  <si>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</si>
  <si>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</si>
  <si>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</si>
  <si>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</si>
  <si>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</si>
  <si>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</si>
  <si>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</si>
  <si>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</si>
  <si>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</si>
  <si>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</si>
  <si>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</si>
  <si>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</si>
  <si>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</si>
  <si>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</si>
  <si>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</si>
  <si>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</si>
  <si>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</si>
  <si>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</si>
  <si>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</si>
  <si>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</si>
  <si>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</si>
  <si>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</si>
  <si>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</si>
  <si>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</si>
  <si>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</si>
  <si>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</si>
  <si>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</si>
  <si>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</si>
  <si>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</si>
  <si>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</si>
  <si>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</si>
  <si>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</si>
  <si>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</si>
  <si>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</si>
  <si>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</si>
  <si>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</si>
  <si>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</si>
  <si>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</si>
  <si>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</si>
  <si>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</si>
  <si>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</si>
  <si>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</si>
  <si>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</si>
  <si>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</si>
  <si>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</si>
  <si>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</si>
  <si>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</si>
  <si>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</si>
  <si>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</si>
  <si>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</si>
  <si>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</si>
  <si>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</si>
  <si>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</si>
  <si>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</si>
  <si>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</si>
  <si>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</si>
  <si>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</si>
  <si>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</si>
  <si>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</si>
  <si>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</si>
  <si>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</si>
  <si>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</si>
  <si>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</si>
  <si>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</si>
  <si>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</si>
  <si>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</si>
  <si>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</si>
  <si>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</si>
  <si>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</si>
  <si>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</si>
  <si>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</si>
  <si>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</si>
  <si>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</si>
  <si>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</si>
  <si>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</si>
  <si>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</si>
  <si>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</si>
  <si>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</si>
  <si>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</si>
  <si>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</si>
  <si>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</si>
  <si>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</si>
  <si>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</si>
  <si>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</si>
  <si>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</si>
  <si>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</si>
  <si>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</si>
  <si>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</si>
  <si>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</si>
  <si>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</si>
  <si>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</si>
  <si>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</si>
  <si>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</si>
  <si>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</si>
  <si>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</si>
  <si>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</si>
  <si>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</si>
  <si>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</si>
  <si>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</si>
  <si>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</si>
  <si>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</si>
  <si>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</si>
  <si>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</si>
  <si>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</si>
  <si>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</si>
  <si>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</si>
  <si>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</si>
  <si>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</si>
  <si>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</si>
  <si>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</si>
  <si>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</si>
  <si>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</si>
  <si>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</si>
  <si>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</si>
  <si>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</si>
  <si>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</si>
  <si>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</si>
  <si>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</si>
  <si>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</si>
  <si>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</si>
  <si>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</si>
  <si>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</si>
  <si>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</si>
  <si>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</si>
  <si>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</si>
  <si>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</si>
  <si>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</si>
  <si>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</si>
  <si>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</si>
  <si>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</si>
  <si>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</si>
  <si>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</si>
  <si>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</si>
  <si>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</si>
  <si>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</si>
  <si>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</si>
  <si>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</si>
  <si>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</si>
  <si>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</si>
  <si>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</si>
  <si>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</si>
  <si>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</si>
  <si>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</si>
  <si>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</si>
  <si>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</si>
  <si>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</si>
  <si>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</si>
  <si>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</si>
  <si>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</si>
  <si>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</si>
  <si>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</si>
  <si>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</si>
  <si>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</si>
  <si>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</si>
  <si>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</si>
  <si>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</si>
  <si>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</si>
  <si>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</si>
  <si>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</si>
  <si>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</si>
  <si>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</si>
  <si>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</si>
  <si>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</si>
  <si>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</si>
  <si>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</si>
  <si>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</si>
  <si>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</si>
  <si>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</si>
  <si>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</si>
  <si>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</si>
  <si>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</si>
  <si>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</si>
  <si>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</si>
  <si>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</si>
  <si>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</si>
  <si>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</si>
  <si>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</si>
  <si>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</si>
  <si>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</si>
  <si>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</si>
  <si>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</si>
  <si>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</si>
  <si>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</si>
  <si>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</si>
  <si>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</si>
  <si>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</si>
  <si>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</si>
  <si>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</si>
  <si>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</si>
  <si>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</si>
  <si>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</si>
  <si>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</si>
  <si>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</si>
  <si>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</si>
  <si>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</si>
  <si>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</si>
  <si>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</si>
  <si>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</si>
  <si>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</si>
  <si>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</si>
  <si>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</si>
  <si>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</si>
  <si>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</si>
  <si>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</si>
  <si>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</si>
  <si>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</si>
  <si>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</si>
  <si>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</si>
  <si>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</si>
  <si>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</si>
  <si>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</si>
  <si>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</si>
  <si>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</si>
  <si>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</si>
  <si>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</si>
  <si>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</si>
  <si>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</si>
  <si>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</si>
  <si>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</si>
  <si>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</si>
  <si>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</si>
  <si>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</si>
  <si>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</si>
  <si>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</si>
  <si>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</si>
  <si>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</si>
  <si>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</si>
  <si>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</si>
  <si>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</si>
  <si>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</si>
  <si>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</si>
  <si>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</si>
  <si>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</si>
  <si>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</si>
  <si>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</si>
  <si>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</si>
  <si>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</si>
  <si>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</si>
  <si>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</si>
  <si>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</si>
  <si>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</si>
  <si>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</si>
  <si>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</si>
  <si>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</si>
  <si>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</si>
  <si>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</si>
  <si>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</si>
  <si>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</si>
  <si>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</si>
  <si>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</si>
  <si>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</si>
  <si>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</si>
  <si>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</si>
  <si>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</si>
  <si>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</si>
  <si>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</si>
  <si>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</si>
  <si>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</si>
  <si>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</si>
  <si>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</si>
  <si>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</si>
  <si>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</si>
  <si>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</si>
  <si>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</si>
  <si>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</si>
  <si>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</si>
  <si>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</si>
  <si>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</si>
  <si>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</si>
  <si>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</si>
  <si>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</si>
  <si>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</si>
  <si>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</si>
  <si>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</si>
  <si>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</si>
  <si>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</si>
  <si>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</si>
  <si>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</si>
  <si>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</si>
  <si>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</si>
  <si>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</si>
  <si>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</si>
  <si>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</si>
  <si>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</si>
  <si>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</si>
  <si>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</si>
  <si>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</si>
  <si>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</si>
  <si>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</si>
  <si>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</si>
  <si>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</si>
  <si>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</si>
  <si>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</si>
  <si>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</si>
  <si>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</si>
  <si>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</si>
  <si>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</si>
  <si>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</si>
  <si>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</si>
  <si>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</si>
  <si>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</si>
  <si>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</si>
  <si>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</si>
  <si>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</si>
  <si>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</si>
  <si>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</si>
  <si>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</si>
  <si>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</si>
  <si>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</si>
  <si>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</si>
  <si>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</si>
  <si>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</si>
  <si>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</si>
  <si>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</si>
  <si>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</si>
  <si>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</si>
  <si>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</si>
  <si>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</si>
  <si>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</si>
  <si>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</si>
  <si>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</si>
  <si>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</si>
  <si>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</si>
  <si>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</si>
  <si>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</si>
  <si>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</si>
  <si>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</si>
  <si>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</si>
  <si>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</si>
  <si>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</si>
  <si>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</si>
  <si>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</si>
  <si>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</si>
  <si>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</si>
  <si>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</si>
  <si>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</si>
  <si>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</si>
  <si>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</si>
  <si>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</si>
  <si>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</si>
  <si>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</si>
  <si>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</si>
  <si>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</si>
  <si>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</si>
  <si>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</si>
  <si>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</si>
  <si>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</si>
  <si>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</si>
  <si>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</si>
  <si>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</si>
  <si>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</si>
  <si>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</si>
  <si>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</si>
  <si>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</si>
  <si>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</si>
  <si>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</si>
  <si>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</si>
  <si>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</si>
  <si>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</si>
  <si>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</si>
  <si>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</si>
  <si>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</si>
  <si>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</si>
  <si>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</si>
  <si>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</si>
  <si>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</si>
  <si>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</si>
  <si>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</si>
  <si>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</si>
  <si>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</si>
  <si>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</si>
  <si>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</si>
  <si>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</si>
  <si>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</si>
  <si>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</si>
  <si>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</si>
  <si>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</si>
  <si>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</si>
  <si>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</si>
  <si>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</si>
  <si>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</si>
  <si>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</si>
  <si>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</si>
  <si>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</si>
  <si>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</si>
  <si>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</si>
  <si>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</si>
  <si>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</si>
  <si>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</si>
  <si>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</si>
  <si>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</si>
  <si>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</si>
  <si>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</si>
  <si>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</si>
  <si>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</si>
  <si>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</si>
  <si>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</si>
  <si>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</si>
  <si>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</si>
  <si>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</si>
  <si>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</si>
  <si>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</si>
  <si>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</si>
  <si>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</si>
  <si>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</si>
  <si>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</si>
  <si>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</si>
  <si>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</si>
  <si>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</si>
  <si>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</si>
  <si>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</si>
  <si>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</si>
  <si>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</si>
  <si>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</si>
  <si>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</si>
  <si>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</si>
  <si>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</si>
  <si>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</si>
  <si>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</si>
  <si>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</si>
  <si>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</si>
  <si>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</si>
  <si>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</si>
  <si>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</si>
  <si>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</si>
  <si>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</si>
  <si>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</si>
  <si>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</si>
  <si>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</si>
  <si>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</si>
  <si>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</si>
  <si>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</si>
  <si>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</si>
  <si>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</si>
  <si>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</si>
  <si>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</si>
  <si>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</si>
  <si>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</si>
  <si>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</si>
  <si>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</si>
  <si>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</si>
  <si>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</si>
  <si>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</si>
  <si>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</si>
  <si>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</si>
  <si>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</si>
  <si>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</si>
  <si>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</si>
  <si>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</si>
  <si>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</si>
  <si>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</si>
  <si>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</si>
  <si>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</si>
  <si>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</si>
  <si>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</si>
  <si>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</si>
  <si>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</si>
  <si>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</si>
  <si>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</si>
  <si>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</si>
  <si>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</si>
  <si>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</si>
  <si>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</si>
  <si>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</si>
  <si>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</si>
  <si>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</si>
  <si>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</si>
  <si>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</si>
  <si>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</si>
  <si>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</si>
  <si>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</si>
  <si>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</si>
  <si>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</si>
  <si>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</si>
  <si>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</si>
  <si>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</si>
  <si>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</si>
  <si>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</si>
  <si>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</si>
  <si>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</si>
  <si>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</si>
  <si>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</si>
  <si>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</si>
  <si>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</si>
  <si>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</si>
  <si>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</si>
  <si>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</si>
  <si>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</si>
  <si>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</si>
  <si>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</si>
  <si>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</si>
  <si>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</si>
  <si>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</si>
  <si>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</si>
  <si>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</si>
  <si>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</si>
  <si>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</si>
  <si>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</si>
  <si>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</si>
  <si>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</si>
  <si>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</si>
  <si>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</si>
  <si>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</si>
  <si>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</si>
  <si>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</si>
  <si>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</si>
  <si>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</si>
  <si>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</si>
  <si>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</si>
  <si>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</si>
  <si>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</si>
  <si>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</si>
  <si>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</si>
  <si>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</si>
  <si>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</si>
  <si>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</si>
  <si>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</si>
  <si>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</si>
  <si>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</si>
  <si>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</si>
  <si>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</si>
  <si>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</si>
  <si>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</si>
  <si>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</si>
  <si>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</si>
  <si>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</si>
  <si>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</si>
  <si>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</si>
  <si>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</si>
  <si>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</si>
  <si>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</si>
  <si>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</si>
  <si>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</si>
  <si>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</si>
  <si>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</si>
  <si>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</si>
  <si>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</si>
  <si>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</si>
  <si>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</si>
  <si>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</si>
  <si>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</si>
  <si>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</si>
  <si>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</si>
  <si>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</si>
  <si>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</si>
  <si>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</si>
  <si>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</si>
  <si>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</si>
  <si>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</si>
  <si>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</si>
  <si>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</si>
  <si>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</si>
  <si>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</si>
  <si>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</si>
  <si>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</si>
  <si>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</si>
  <si>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</si>
  <si>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</si>
  <si>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</si>
  <si>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</si>
  <si>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</si>
  <si>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</si>
  <si>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</si>
  <si>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</si>
  <si>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</si>
  <si>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</si>
  <si>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</si>
  <si>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</si>
  <si>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</si>
  <si>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</si>
  <si>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</si>
  <si>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</si>
  <si>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</si>
  <si>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</si>
  <si>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</si>
  <si>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</si>
  <si>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</si>
  <si>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</si>
  <si>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</si>
  <si>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</si>
  <si>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</si>
  <si>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</si>
  <si>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</si>
  <si>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</si>
  <si>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</si>
  <si>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</si>
  <si>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</si>
  <si>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</si>
  <si>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</si>
  <si>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</si>
  <si>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</si>
  <si>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</si>
  <si>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</si>
  <si>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</si>
  <si>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</si>
  <si>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</si>
  <si>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</si>
  <si>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</si>
  <si>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</si>
  <si>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</si>
  <si>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</si>
  <si>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</si>
  <si>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</si>
  <si>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</si>
  <si>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</si>
  <si>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</si>
  <si>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</si>
  <si>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</si>
  <si>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</si>
  <si>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</si>
  <si>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</si>
  <si>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</si>
  <si>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</si>
  <si>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</si>
  <si>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</si>
  <si>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</si>
  <si>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</si>
  <si>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</si>
  <si>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</si>
  <si>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</si>
  <si>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</si>
  <si>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</si>
  <si>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</si>
  <si>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</si>
  <si>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</si>
  <si>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</si>
  <si>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</si>
  <si>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</si>
  <si>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</si>
  <si>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</si>
  <si>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</si>
  <si>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</si>
  <si>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</si>
  <si>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</si>
  <si>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</si>
  <si>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</si>
  <si>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</si>
  <si>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</si>
  <si>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</si>
  <si>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</si>
  <si>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</si>
  <si>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</si>
  <si>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</si>
  <si>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</si>
  <si>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</si>
  <si>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</si>
  <si>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</si>
  <si>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</si>
  <si>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</si>
  <si>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</si>
  <si>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</si>
  <si>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</si>
  <si>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</si>
  <si>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</si>
  <si>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</si>
  <si>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</si>
  <si>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</si>
  <si>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</si>
  <si>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</si>
  <si>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</si>
  <si>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</si>
  <si>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</si>
  <si>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</si>
  <si>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</si>
  <si>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</si>
  <si>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</si>
  <si>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</si>
  <si>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</si>
  <si>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</si>
  <si>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</si>
  <si>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</si>
  <si>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</si>
  <si>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</si>
  <si>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</si>
  <si>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</si>
  <si>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</si>
  <si>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</si>
  <si>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</si>
  <si>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</si>
  <si>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</si>
  <si>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</si>
  <si>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</si>
  <si>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</si>
  <si>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</si>
  <si>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</si>
  <si>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</si>
  <si>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</si>
  <si>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</si>
  <si>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</si>
  <si>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</si>
  <si>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</si>
  <si>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</si>
  <si>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</si>
  <si>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</si>
  <si>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</si>
  <si>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</si>
  <si>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</si>
  <si>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</si>
  <si>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</si>
  <si>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</si>
  <si>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</si>
  <si>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</si>
  <si>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</si>
  <si>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</si>
  <si>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</si>
  <si>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</si>
  <si>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</si>
  <si>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</si>
  <si>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</si>
  <si>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</si>
  <si>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</si>
  <si>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</si>
  <si>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</si>
  <si>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</si>
  <si>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</si>
  <si>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</si>
  <si>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</si>
  <si>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</si>
  <si>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</si>
  <si>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</si>
  <si>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</si>
  <si>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</si>
  <si>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</si>
  <si>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</si>
  <si>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</si>
  <si>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</si>
  <si>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</si>
  <si>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</si>
  <si>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</si>
  <si>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</si>
  <si>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</si>
  <si>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</si>
  <si>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</si>
  <si>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</si>
  <si>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</si>
  <si>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</si>
  <si>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</si>
  <si>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</si>
  <si>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</si>
  <si>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</si>
  <si>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</si>
  <si>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</si>
  <si>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</si>
  <si>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</si>
  <si>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</si>
  <si>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</si>
  <si>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</si>
  <si>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</si>
  <si>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</si>
  <si>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</si>
  <si>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</si>
  <si>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</si>
  <si>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</si>
  <si>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</si>
  <si>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</si>
  <si>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</si>
  <si>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</si>
  <si>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</si>
  <si>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</si>
  <si>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</si>
  <si>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</si>
  <si>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</si>
  <si>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</si>
  <si>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</si>
  <si>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</si>
  <si>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</si>
  <si>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</si>
  <si>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</si>
  <si>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</si>
  <si>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</si>
  <si>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</si>
  <si>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</si>
  <si>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</si>
  <si>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</si>
  <si>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</si>
  <si>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</si>
  <si>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</si>
  <si>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</si>
  <si>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</si>
  <si>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</si>
  <si>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</si>
  <si>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</si>
  <si>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</si>
  <si>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</si>
  <si>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</si>
  <si>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</si>
  <si>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</si>
  <si>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</si>
  <si>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</si>
  <si>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</si>
  <si>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</si>
  <si>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</si>
  <si>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</si>
  <si>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</si>
  <si>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</si>
  <si>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</si>
  <si>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</si>
  <si>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</si>
  <si>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</si>
  <si>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</si>
  <si>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</si>
  <si>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</si>
  <si>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</si>
  <si>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</si>
  <si>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</si>
  <si>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</si>
  <si>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</si>
  <si>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</si>
  <si>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</si>
  <si>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</si>
  <si>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</si>
  <si>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</si>
  <si>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</si>
  <si>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</si>
  <si>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</si>
  <si>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</si>
  <si>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</si>
  <si>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</si>
  <si>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</si>
  <si>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</si>
  <si>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</si>
  <si>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</si>
  <si>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</si>
  <si>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</si>
  <si>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</si>
  <si>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</si>
  <si>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</si>
  <si>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</si>
  <si>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</si>
  <si>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</si>
  <si>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</si>
  <si>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</si>
  <si>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</si>
  <si>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</si>
  <si>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</si>
  <si>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</si>
  <si>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</si>
  <si>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</si>
  <si>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</si>
  <si>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</si>
  <si>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</si>
  <si>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</si>
  <si>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</si>
  <si>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</si>
  <si>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</si>
  <si>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</si>
  <si>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</si>
  <si>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</si>
  <si>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</si>
  <si>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</si>
  <si>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</si>
  <si>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</si>
  <si>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</si>
  <si>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</si>
  <si>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</si>
  <si>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</si>
  <si>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</si>
  <si>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</si>
  <si>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</si>
  <si>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</si>
  <si>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</si>
  <si>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</si>
  <si>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</si>
  <si>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</si>
  <si>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</si>
  <si>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</si>
  <si>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</si>
  <si>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</si>
  <si>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</si>
  <si>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</si>
  <si>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</si>
  <si>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</si>
  <si>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</si>
  <si>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</si>
  <si>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</si>
  <si>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</si>
  <si>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</si>
  <si>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</si>
  <si>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</si>
  <si>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</si>
  <si>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</si>
  <si>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</si>
  <si>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</si>
  <si>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</si>
  <si>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</si>
  <si>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</si>
  <si>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</si>
  <si>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</si>
  <si>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</si>
  <si>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</si>
  <si>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</si>
  <si>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</si>
  <si>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</si>
  <si>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</si>
  <si>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</si>
  <si>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</si>
  <si>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</si>
  <si>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</si>
  <si>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</si>
  <si>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</si>
  <si>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</si>
  <si>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</si>
  <si>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</si>
  <si>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</si>
  <si>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</si>
  <si>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</si>
  <si>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</si>
  <si>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</si>
  <si>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</si>
  <si>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</si>
  <si>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</si>
  <si>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</si>
  <si>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</si>
  <si>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</si>
  <si>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</si>
  <si>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</si>
  <si>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</si>
  <si>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</si>
  <si>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</si>
  <si>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</si>
  <si>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</si>
  <si>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</si>
  <si>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</si>
  <si>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</si>
  <si>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</si>
  <si>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</si>
  <si>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</si>
  <si>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</si>
  <si>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</si>
  <si>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</si>
  <si>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</si>
  <si>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</si>
  <si>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</si>
  <si>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</si>
  <si>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</si>
  <si>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</si>
  <si>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</si>
  <si>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</si>
  <si>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</si>
  <si>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</si>
  <si>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</si>
  <si>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</si>
  <si>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</si>
  <si>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</si>
  <si>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</si>
  <si>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</si>
  <si>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</si>
  <si>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</si>
  <si>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</si>
  <si>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</si>
  <si>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</si>
  <si>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</si>
  <si>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</si>
  <si>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</si>
  <si>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</si>
  <si>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</si>
  <si>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</si>
  <si>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</si>
  <si>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</si>
  <si>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</si>
  <si>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</si>
  <si>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</si>
  <si>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</si>
  <si>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</si>
  <si>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</si>
  <si>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</si>
  <si>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</si>
  <si>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</si>
  <si>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</si>
  <si>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</si>
  <si>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</si>
  <si>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</si>
  <si>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</si>
  <si>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</si>
  <si>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</si>
  <si>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</si>
  <si>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</si>
  <si>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</si>
  <si>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</si>
  <si>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</si>
  <si>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</si>
  <si>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</si>
  <si>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</si>
  <si>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</si>
  <si>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</si>
  <si>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</si>
  <si>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</si>
  <si>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</si>
  <si>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</si>
  <si>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</si>
  <si>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</si>
  <si>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</si>
  <si>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</si>
  <si>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</si>
  <si>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</si>
  <si>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</si>
  <si>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</si>
  <si>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</si>
  <si>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</si>
  <si>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</si>
  <si>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</si>
  <si>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</si>
  <si>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</si>
  <si>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</si>
  <si>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</si>
  <si>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</si>
  <si>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</si>
  <si>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</si>
  <si>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</si>
  <si>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</si>
  <si>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</si>
  <si>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</si>
  <si>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</si>
  <si>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</si>
  <si>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</si>
  <si>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</si>
  <si>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</si>
  <si>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</si>
  <si>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</si>
  <si>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</si>
  <si>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</si>
  <si>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</si>
  <si>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</si>
  <si>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</si>
  <si>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</si>
  <si>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</si>
  <si>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</si>
  <si>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</si>
  <si>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</si>
  <si>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</si>
  <si>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</si>
  <si>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</si>
  <si>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</si>
  <si>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</si>
  <si>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</si>
  <si>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</si>
  <si>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</si>
  <si>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</si>
  <si>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</si>
  <si>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</si>
  <si>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</si>
  <si>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</si>
  <si>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</si>
  <si>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</si>
  <si>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</si>
  <si>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</si>
  <si>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</si>
  <si>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</si>
  <si>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</si>
  <si>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</si>
  <si>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</si>
  <si>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</si>
  <si>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</si>
  <si>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</si>
  <si>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</si>
  <si>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</si>
  <si>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</si>
  <si>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</si>
  <si>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</si>
  <si>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</si>
  <si>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</si>
  <si>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</si>
  <si>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</si>
  <si>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</si>
  <si>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</si>
  <si>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</si>
  <si>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</si>
  <si>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</si>
  <si>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</si>
  <si>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</si>
  <si>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</si>
  <si>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</si>
  <si>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</si>
  <si>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</si>
  <si>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</si>
  <si>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</si>
  <si>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</si>
  <si>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</si>
  <si>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</si>
  <si>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</si>
  <si>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</si>
  <si>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</si>
  <si>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</si>
  <si>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</si>
  <si>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</si>
  <si>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</si>
  <si>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</si>
  <si>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</si>
  <si>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</si>
  <si>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</si>
  <si>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</si>
  <si>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</si>
  <si>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</si>
  <si>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</si>
  <si>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</si>
  <si>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</si>
  <si>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</si>
  <si>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</si>
  <si>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</si>
  <si>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</si>
  <si>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</si>
  <si>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</si>
  <si>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</si>
  <si>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</si>
  <si>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</si>
  <si>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</si>
  <si>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</si>
  <si>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</si>
  <si>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</si>
  <si>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</si>
  <si>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</si>
  <si>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</si>
  <si>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</si>
  <si>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</si>
  <si>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</si>
  <si>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</si>
  <si>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</si>
  <si>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</si>
  <si>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</si>
  <si>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</si>
  <si>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</si>
  <si>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</si>
  <si>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</si>
  <si>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</si>
  <si>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</si>
  <si>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</si>
  <si>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</si>
  <si>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</si>
  <si>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</si>
  <si>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</si>
  <si>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</si>
  <si>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</si>
  <si>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</si>
  <si>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</si>
  <si>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</si>
  <si>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</si>
  <si>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</si>
  <si>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</si>
  <si>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</si>
  <si>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</si>
  <si>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</si>
  <si>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</si>
  <si>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</si>
  <si>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</si>
  <si>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</si>
  <si>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</si>
  <si>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</si>
  <si>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</si>
  <si>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</si>
  <si>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</si>
  <si>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</si>
  <si>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</si>
  <si>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</si>
  <si>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</si>
  <si>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</si>
  <si>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</si>
  <si>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</si>
  <si>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</si>
  <si>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</si>
  <si>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</si>
  <si>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</si>
  <si>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</si>
  <si>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</si>
  <si>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</si>
  <si>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</si>
  <si>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</si>
  <si>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</si>
  <si>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</si>
  <si>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</si>
  <si>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</si>
  <si>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</si>
  <si>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</si>
  <si>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</si>
  <si>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</si>
  <si>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</si>
  <si>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</si>
  <si>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</si>
  <si>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</si>
  <si>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</si>
  <si>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</si>
  <si>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</si>
  <si>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</si>
  <si>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</si>
  <si>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</si>
  <si>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</si>
  <si>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</si>
  <si>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</si>
  <si>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</si>
  <si>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</si>
  <si>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</si>
  <si>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</si>
  <si>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</si>
  <si>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</si>
  <si>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</si>
  <si>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</si>
  <si>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</si>
  <si>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</si>
  <si>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</si>
  <si>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</si>
  <si>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</si>
  <si>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</si>
  <si>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</si>
  <si>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</si>
  <si>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</si>
  <si>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</si>
  <si>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</si>
  <si>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</si>
  <si>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</si>
  <si>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</si>
  <si>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</si>
  <si>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</si>
  <si>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</si>
  <si>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</si>
  <si>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</si>
  <si>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</si>
  <si>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</si>
  <si>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</si>
  <si>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</si>
  <si>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</si>
  <si>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</si>
  <si>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</si>
  <si>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</si>
  <si>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</si>
  <si>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</si>
  <si>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</si>
  <si>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</si>
  <si>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</si>
  <si>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</si>
  <si>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</si>
  <si>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</si>
  <si>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</si>
  <si>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</si>
  <si>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</si>
  <si>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</si>
  <si>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</si>
  <si>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</si>
  <si>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</si>
  <si>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</si>
  <si>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</si>
  <si>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</si>
  <si>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</si>
  <si>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</si>
  <si>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</si>
  <si>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</si>
  <si>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</si>
  <si>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</si>
  <si>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</si>
  <si>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</si>
  <si>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</si>
  <si>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</si>
  <si>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</si>
  <si>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</si>
  <si>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</si>
  <si>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</si>
  <si>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</si>
  <si>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</si>
  <si>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</si>
  <si>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</si>
  <si>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</si>
  <si>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</si>
  <si>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</si>
  <si>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</si>
  <si>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</si>
  <si>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</si>
  <si>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</si>
  <si>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</si>
  <si>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</si>
  <si>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</si>
  <si>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</si>
  <si>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</si>
  <si>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</si>
  <si>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</si>
  <si>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</si>
  <si>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</si>
  <si>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</si>
  <si>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</si>
  <si>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</si>
  <si>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</si>
  <si>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</si>
  <si>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</si>
  <si>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</si>
  <si>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</si>
  <si>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</si>
  <si>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</si>
  <si>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</si>
  <si>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</si>
  <si>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</si>
  <si>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</si>
  <si>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</si>
  <si>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</si>
  <si>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</si>
  <si>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</si>
  <si>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</si>
  <si>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</si>
  <si>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</si>
  <si>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</si>
  <si>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</si>
  <si>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</si>
  <si>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</si>
  <si>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</si>
  <si>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</si>
  <si>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</si>
  <si>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</si>
  <si>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</si>
  <si>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</si>
  <si>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</si>
  <si>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</si>
  <si>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</si>
  <si>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</si>
  <si>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</si>
  <si>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</si>
  <si>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</si>
  <si>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</si>
  <si>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</si>
  <si>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</si>
  <si>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</si>
  <si>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</si>
  <si>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</si>
  <si>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</si>
  <si>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</si>
  <si>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</si>
  <si>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</si>
  <si>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</si>
  <si>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</si>
  <si>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</si>
  <si>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</si>
  <si>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</si>
  <si>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</si>
  <si>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</si>
  <si>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</si>
  <si>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</si>
  <si>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</si>
  <si>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</si>
  <si>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</si>
  <si>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</si>
  <si>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</si>
  <si>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</si>
  <si>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</si>
  <si>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</si>
  <si>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</si>
  <si>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</si>
  <si>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</si>
  <si>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</si>
  <si>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</si>
  <si>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</si>
  <si>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</si>
  <si>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</si>
  <si>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</si>
  <si>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</si>
  <si>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</si>
  <si>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</si>
  <si>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</si>
  <si>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</si>
  <si>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</si>
  <si>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</si>
  <si>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</si>
  <si>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</si>
  <si>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</si>
  <si>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</si>
  <si>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</si>
  <si>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</si>
  <si>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</si>
  <si>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</si>
  <si>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</si>
  <si>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</si>
  <si>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</si>
  <si>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</si>
  <si>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</si>
  <si>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</si>
  <si>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</si>
  <si>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</si>
  <si>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</si>
  <si>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</si>
  <si>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</si>
  <si>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</si>
  <si>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</si>
  <si>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</si>
  <si>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</si>
  <si>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</si>
  <si>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</si>
  <si>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</si>
  <si>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</si>
  <si>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</si>
  <si>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</si>
  <si>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</si>
  <si>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</si>
  <si>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</si>
  <si>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</si>
  <si>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</si>
  <si>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</si>
  <si>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</si>
  <si>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</si>
  <si>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</si>
  <si>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</si>
  <si>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</si>
  <si>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</si>
  <si>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</si>
  <si>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</si>
  <si>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</si>
  <si>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</si>
  <si>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</si>
  <si>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</si>
  <si>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</si>
  <si>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</si>
  <si>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</si>
  <si>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</si>
  <si>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</si>
  <si>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</si>
  <si>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</si>
  <si>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</si>
  <si>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</si>
  <si>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</si>
  <si>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</si>
  <si>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</si>
  <si>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</si>
  <si>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</si>
  <si>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</si>
  <si>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</si>
  <si>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</si>
  <si>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</si>
  <si>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</si>
  <si>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</si>
  <si>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</si>
  <si>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</si>
  <si>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</si>
  <si>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</si>
  <si>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</si>
  <si>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</si>
  <si>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</si>
  <si>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</si>
  <si>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</si>
  <si>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</si>
  <si>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</si>
  <si>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</si>
  <si>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</si>
  <si>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</si>
  <si>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</si>
  <si>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</si>
  <si>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</si>
  <si>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</si>
  <si>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</si>
  <si>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</si>
  <si>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</si>
  <si>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</si>
  <si>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</si>
  <si>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</si>
  <si>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</si>
  <si>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</si>
  <si>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</si>
  <si>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</si>
  <si>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</si>
  <si>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</si>
  <si>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</si>
  <si>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</si>
  <si>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</si>
  <si>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</si>
  <si>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</si>
  <si>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</si>
  <si>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</si>
  <si>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</si>
  <si>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</si>
  <si>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</si>
  <si>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</si>
  <si>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</si>
  <si>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</si>
  <si>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</si>
  <si>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</si>
  <si>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</si>
  <si>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</si>
  <si>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</si>
  <si>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</si>
  <si>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</si>
  <si>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</si>
  <si>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</si>
  <si>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</si>
  <si>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</si>
  <si>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</si>
  <si>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</si>
  <si>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</si>
  <si>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</si>
  <si>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</si>
  <si>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</si>
  <si>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</si>
  <si>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</si>
  <si>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</si>
  <si>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</si>
  <si>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</si>
  <si>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</si>
  <si>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</si>
  <si>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</si>
  <si>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</si>
  <si>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</si>
  <si>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</si>
  <si>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</si>
  <si>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</si>
  <si>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</si>
  <si>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</si>
  <si>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</si>
  <si>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</si>
  <si>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</si>
  <si>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</si>
  <si>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</si>
  <si>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</si>
  <si>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</si>
  <si>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</si>
  <si>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</si>
  <si>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</si>
  <si>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</si>
  <si>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</si>
  <si>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</si>
  <si>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</si>
  <si>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</si>
  <si>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</si>
  <si>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</si>
  <si>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</si>
  <si>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</si>
  <si>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</si>
  <si>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</si>
  <si>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</si>
  <si>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</si>
  <si>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</si>
  <si>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</si>
  <si>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</si>
  <si>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</si>
  <si>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</si>
  <si>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</si>
  <si>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</si>
  <si>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</si>
  <si>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</si>
  <si>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</si>
  <si>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</si>
  <si>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</si>
  <si>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</si>
  <si>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</si>
  <si>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</si>
  <si>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</si>
  <si>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</si>
  <si>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</si>
  <si>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</si>
  <si>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</si>
  <si>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</si>
  <si>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</si>
  <si>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</si>
  <si>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</si>
  <si>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</si>
  <si>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</si>
  <si>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</si>
  <si>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</si>
  <si>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</si>
  <si>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</si>
  <si>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</si>
  <si>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</si>
  <si>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</si>
  <si>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</si>
  <si>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</si>
  <si>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</si>
  <si>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</si>
  <si>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</si>
  <si>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</si>
  <si>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</si>
  <si>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</si>
  <si>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</si>
  <si>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</si>
  <si>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</si>
  <si>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</si>
  <si>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</si>
  <si>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</si>
  <si>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</si>
  <si>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</si>
  <si>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</si>
  <si>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</si>
  <si>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</si>
  <si>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</si>
  <si>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</si>
  <si>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</si>
  <si>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</si>
  <si>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</si>
  <si>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</si>
  <si>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</si>
  <si>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</si>
  <si>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</si>
  <si>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</si>
  <si>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</si>
  <si>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</si>
  <si>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</si>
  <si>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</si>
  <si>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</si>
  <si>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</si>
  <si>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</si>
  <si>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</si>
  <si>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</si>
  <si>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</si>
  <si>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</si>
  <si>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</si>
  <si>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</si>
  <si>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</si>
  <si>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</si>
  <si>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</si>
  <si>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</si>
  <si>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</si>
  <si>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</si>
  <si>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</si>
  <si>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</si>
  <si>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</si>
  <si>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</si>
  <si>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</si>
  <si>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</si>
  <si>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</si>
  <si>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</si>
  <si>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</si>
  <si>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</si>
  <si>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</si>
  <si>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</si>
  <si>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</si>
  <si>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</si>
  <si>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</si>
  <si>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</si>
  <si>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</si>
  <si>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</si>
  <si>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</si>
  <si>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</si>
  <si>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</si>
  <si>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</si>
  <si>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</si>
  <si>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</si>
  <si>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</si>
  <si>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</si>
  <si>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</si>
  <si>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</si>
  <si>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</si>
  <si>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</si>
  <si>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</si>
  <si>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</si>
  <si>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</si>
  <si>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</si>
  <si>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</si>
  <si>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</si>
  <si>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</si>
  <si>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</si>
  <si>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</si>
  <si>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</si>
  <si>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</si>
  <si>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</si>
  <si>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</si>
  <si>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</si>
  <si>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</si>
  <si>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</si>
  <si>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</si>
  <si>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</si>
  <si>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</si>
  <si>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</si>
  <si>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</si>
  <si>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</si>
  <si>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</si>
  <si>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</si>
  <si>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</si>
  <si>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</si>
  <si>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</si>
  <si>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</si>
  <si>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</si>
  <si>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</si>
  <si>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</si>
  <si>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</si>
  <si>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</si>
  <si>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</si>
  <si>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</si>
  <si>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</si>
  <si>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</si>
  <si>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</si>
  <si>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</si>
  <si>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</si>
  <si>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</si>
  <si>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</si>
  <si>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</si>
  <si>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</si>
  <si>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</si>
  <si>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</si>
  <si>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</si>
  <si>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</si>
  <si>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</si>
  <si>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</si>
  <si>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</si>
  <si>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</si>
  <si>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</si>
  <si>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</si>
  <si>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</si>
  <si>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</si>
  <si>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</si>
  <si>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</si>
  <si>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</si>
  <si>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</si>
  <si>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</si>
  <si>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</si>
  <si>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</si>
  <si>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</si>
  <si>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</si>
  <si>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</si>
  <si>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</si>
  <si>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</si>
  <si>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</si>
  <si>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</si>
  <si>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</si>
  <si>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</si>
  <si>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</si>
  <si>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</si>
  <si>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</si>
  <si>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</si>
  <si>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</si>
  <si>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</si>
  <si>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</si>
  <si>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</si>
  <si>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</si>
  <si>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</si>
  <si>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</si>
  <si>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</si>
  <si>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</si>
  <si>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</si>
  <si>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</si>
  <si>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</si>
  <si>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</si>
  <si>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</si>
  <si>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</si>
  <si>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</si>
  <si>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</si>
  <si>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</si>
  <si>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</si>
  <si>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</si>
  <si>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</si>
  <si>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</si>
  <si>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</si>
  <si>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</si>
  <si>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</si>
  <si>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</si>
  <si>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</si>
  <si>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</si>
  <si>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</si>
  <si>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</si>
  <si>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</si>
  <si>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</si>
  <si>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</si>
  <si>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</si>
  <si>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</si>
  <si>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</si>
  <si>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</si>
  <si>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</si>
  <si>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</si>
  <si>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</si>
  <si>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</si>
  <si>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</si>
  <si>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</si>
  <si>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</si>
  <si>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</si>
  <si>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</si>
  <si>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</si>
  <si>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</si>
  <si>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</si>
  <si>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</si>
  <si>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</si>
  <si>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</si>
  <si>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</si>
  <si>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</si>
  <si>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</si>
  <si>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</si>
  <si>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</si>
  <si>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</si>
  <si>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</si>
  <si>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</si>
  <si>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</si>
  <si>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</si>
  <si>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</si>
  <si>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</si>
  <si>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</si>
  <si>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</si>
  <si>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</si>
  <si>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</si>
  <si>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</si>
  <si>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</si>
  <si>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</si>
  <si>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</si>
  <si>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</si>
  <si>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</si>
  <si>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</si>
  <si>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</si>
  <si>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</si>
  <si>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</si>
  <si>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</si>
  <si>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</si>
  <si>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</si>
  <si>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</si>
  <si>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</si>
  <si>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</si>
  <si>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</si>
  <si>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</si>
  <si>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</si>
  <si>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</si>
  <si>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</si>
  <si>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</si>
  <si>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</si>
  <si>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</si>
  <si>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</si>
  <si>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</si>
  <si>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</si>
  <si>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</si>
  <si>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</si>
  <si>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</si>
  <si>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</si>
  <si>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</si>
  <si>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</si>
  <si>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</si>
  <si>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</si>
  <si>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</si>
  <si>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</si>
  <si>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</si>
  <si>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</si>
  <si>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</si>
  <si>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</si>
  <si>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</si>
  <si>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</si>
  <si>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</si>
  <si>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</si>
  <si>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</si>
  <si>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</si>
  <si>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</si>
  <si>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</si>
  <si>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</si>
  <si>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</si>
  <si>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</si>
  <si>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</si>
  <si>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</si>
  <si>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</si>
  <si>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</si>
  <si>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</si>
  <si>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</si>
  <si>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</si>
  <si>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</si>
  <si>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</si>
  <si>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</si>
  <si>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</si>
  <si>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</si>
  <si>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</si>
  <si>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</si>
  <si>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</si>
  <si>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</si>
  <si>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</si>
  <si>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</si>
  <si>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</si>
  <si>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</si>
  <si>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</si>
  <si>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</si>
  <si>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</si>
  <si>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</si>
  <si>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</si>
  <si>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</si>
  <si>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</si>
  <si>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</si>
  <si>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</si>
  <si>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</si>
  <si>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</si>
  <si>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</si>
  <si>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</si>
  <si>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</si>
  <si>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</si>
  <si>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</si>
  <si>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</si>
  <si>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</si>
  <si>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</si>
  <si>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</si>
  <si>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</si>
  <si>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</si>
  <si>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</si>
  <si>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</si>
  <si>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</si>
  <si>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</si>
  <si>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</si>
  <si>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</si>
  <si>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</si>
  <si>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</si>
  <si>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</si>
  <si>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</si>
  <si>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</si>
  <si>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</si>
  <si>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</si>
  <si>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</si>
  <si>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</si>
  <si>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</si>
  <si>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</si>
  <si>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</si>
  <si>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</si>
  <si>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</si>
  <si>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</si>
  <si>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</si>
  <si>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</si>
  <si>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</si>
  <si>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</si>
  <si>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</si>
  <si>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</si>
  <si>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</si>
  <si>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</si>
  <si>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</si>
  <si>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</si>
  <si>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</si>
  <si>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</si>
  <si>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</si>
  <si>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</si>
  <si>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</si>
  <si>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</si>
  <si>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</si>
  <si>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</si>
  <si>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</si>
  <si>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</si>
  <si>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</si>
  <si>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</si>
  <si>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</si>
  <si>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</si>
  <si>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</si>
  <si>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</si>
  <si>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</si>
  <si>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</si>
  <si>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</si>
  <si>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</si>
  <si>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</si>
  <si>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</si>
  <si>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</si>
  <si>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</si>
  <si>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</si>
  <si>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</si>
  <si>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</si>
  <si>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</si>
  <si>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</si>
  <si>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</si>
  <si>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</si>
  <si>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</si>
  <si>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</si>
  <si>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</si>
  <si>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</si>
  <si>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</si>
  <si>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</si>
  <si>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</si>
  <si>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</si>
  <si>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</si>
  <si>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</si>
  <si>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</si>
  <si>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</si>
  <si>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</si>
  <si>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</si>
  <si>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</si>
  <si>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</si>
  <si>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</si>
  <si>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</si>
  <si>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</si>
  <si>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</si>
  <si>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</si>
  <si>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</si>
  <si>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</si>
  <si>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</si>
  <si>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</si>
  <si>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</si>
  <si>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</si>
  <si>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</si>
  <si>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</si>
  <si>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</si>
  <si>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</si>
  <si>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</si>
  <si>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</si>
  <si>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</si>
  <si>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</si>
  <si>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</si>
  <si>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</si>
  <si>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</si>
  <si>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</si>
  <si>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</si>
  <si>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</si>
  <si>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</si>
  <si>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</si>
  <si>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</si>
  <si>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</si>
  <si>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</si>
  <si>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</si>
  <si>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</si>
  <si>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</si>
  <si>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</si>
  <si>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</si>
  <si>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</si>
  <si>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</si>
  <si>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</si>
  <si>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</si>
  <si>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</si>
  <si>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</si>
  <si>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</si>
  <si>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</si>
  <si>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</si>
  <si>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</si>
  <si>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</si>
  <si>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</si>
  <si>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</si>
  <si>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</si>
  <si>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</si>
  <si>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</si>
  <si>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</si>
  <si>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</si>
  <si>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</si>
  <si>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</si>
  <si>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</si>
  <si>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</si>
  <si>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</si>
  <si>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</si>
  <si>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</si>
  <si>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</si>
  <si>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</si>
  <si>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</si>
  <si>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</si>
  <si>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</si>
  <si>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</si>
  <si>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</si>
  <si>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</si>
  <si>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</si>
  <si>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</si>
  <si>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</si>
  <si>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</si>
  <si>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</si>
  <si>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</si>
  <si>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</si>
  <si>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</si>
  <si>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</si>
  <si>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</si>
  <si>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</si>
  <si>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</si>
  <si>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</si>
  <si>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</si>
  <si>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</si>
  <si>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</si>
  <si>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</si>
  <si>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</si>
  <si>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</si>
  <si>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</si>
  <si>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</si>
  <si>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</si>
  <si>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</si>
  <si>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</si>
  <si>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</si>
  <si>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</si>
  <si>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</si>
  <si>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</si>
  <si>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</si>
  <si>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</si>
  <si>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</si>
  <si>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</si>
  <si>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</si>
  <si>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</si>
  <si>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</si>
  <si>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</si>
  <si>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</si>
  <si>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</si>
  <si>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</si>
  <si>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</si>
  <si>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</si>
  <si>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</si>
  <si>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</si>
  <si>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</si>
  <si>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</si>
  <si>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</si>
  <si>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</si>
  <si>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</si>
  <si>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</si>
  <si>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</si>
  <si>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</si>
  <si>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</si>
  <si>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</si>
  <si>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</si>
  <si>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</si>
  <si>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</si>
  <si>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</si>
  <si>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</si>
  <si>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</si>
  <si>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</si>
  <si>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</si>
  <si>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</si>
  <si>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</si>
  <si>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</si>
  <si>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</si>
  <si>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</si>
  <si>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</si>
  <si>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</si>
  <si>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</si>
  <si>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</si>
  <si>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</si>
  <si>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</si>
  <si>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</si>
  <si>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</si>
  <si>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</si>
  <si>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</si>
  <si>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</si>
  <si>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</si>
  <si>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</si>
  <si>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</si>
  <si>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</si>
  <si>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</si>
  <si>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</si>
  <si>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</si>
  <si>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</si>
  <si>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</si>
  <si>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</si>
  <si>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</si>
  <si>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</si>
  <si>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</si>
  <si>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</si>
  <si>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</si>
  <si>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</si>
  <si>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</si>
  <si>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</si>
  <si>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</si>
  <si>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</si>
  <si>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</si>
  <si>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</si>
  <si>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</si>
  <si>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</si>
  <si>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</si>
  <si>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</si>
  <si>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</si>
  <si>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</si>
  <si>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</si>
  <si>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</si>
  <si>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</si>
  <si>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</si>
  <si>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</si>
  <si>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</si>
  <si>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</si>
  <si>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</si>
  <si>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</si>
  <si>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</si>
  <si>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</si>
  <si>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</si>
  <si>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</si>
  <si>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</si>
  <si>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</si>
  <si>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</si>
  <si>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</si>
  <si>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</si>
  <si>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</si>
  <si>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</si>
  <si>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</si>
  <si>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</si>
  <si>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</si>
  <si>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</si>
  <si>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</si>
  <si>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</si>
  <si>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</si>
  <si>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</si>
  <si>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</si>
  <si>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</si>
  <si>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</si>
  <si>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</si>
  <si>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</si>
  <si>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</si>
  <si>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</si>
  <si>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</si>
  <si>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</si>
  <si>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</si>
  <si>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</si>
  <si>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</si>
  <si>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</si>
  <si>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</si>
  <si>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</si>
  <si>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</si>
  <si>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</si>
  <si>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</si>
  <si>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</si>
  <si>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</si>
  <si>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</si>
  <si>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</si>
  <si>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</si>
  <si>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</si>
  <si>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</si>
  <si>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</si>
  <si>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</si>
  <si>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</si>
  <si>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</si>
  <si>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</si>
  <si>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</si>
  <si>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</si>
  <si>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</si>
  <si>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</si>
  <si>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</si>
  <si>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</si>
  <si>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</si>
  <si>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</si>
  <si>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</si>
  <si>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</si>
  <si>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</si>
  <si>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</si>
  <si>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</si>
  <si>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</si>
  <si>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</si>
  <si>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</si>
  <si>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</si>
  <si>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</si>
  <si>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</si>
  <si>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</si>
  <si>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</si>
  <si>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</si>
  <si>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</si>
  <si>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</si>
  <si>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</si>
  <si>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</si>
  <si>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</si>
  <si>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</si>
  <si>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</si>
  <si>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</si>
  <si>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</si>
  <si>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</si>
  <si>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</si>
  <si>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</si>
  <si>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</si>
  <si>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</si>
  <si>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</si>
  <si>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</si>
  <si>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</si>
  <si>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</si>
  <si>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</si>
  <si>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</si>
  <si>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</si>
  <si>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</si>
  <si>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</si>
  <si>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</si>
  <si>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</si>
  <si>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</si>
  <si>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</si>
  <si>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</si>
  <si>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</si>
  <si>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</si>
  <si>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</si>
  <si>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</si>
  <si>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</si>
  <si>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</si>
  <si>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</si>
  <si>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</si>
  <si>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</si>
  <si>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</si>
  <si>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</si>
  <si>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</si>
  <si>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</si>
  <si>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</si>
  <si>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</si>
  <si>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</si>
  <si>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</si>
  <si>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</si>
  <si>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</si>
  <si>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</si>
  <si>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</si>
  <si>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</si>
  <si>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</si>
  <si>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</si>
  <si>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</si>
  <si>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</si>
  <si>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</si>
  <si>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</si>
  <si>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</si>
  <si>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</si>
  <si>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</si>
  <si>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</si>
  <si>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</si>
  <si>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</si>
  <si>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</si>
  <si>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</si>
  <si>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</si>
  <si>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</si>
  <si>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</si>
  <si>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</si>
  <si>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</si>
  <si>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</si>
  <si>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</si>
  <si>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</si>
  <si>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</si>
  <si>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</si>
  <si>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</si>
  <si>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</si>
  <si>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</si>
  <si>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</si>
  <si>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</si>
  <si>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</si>
  <si>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</si>
  <si>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</si>
  <si>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</si>
  <si>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</si>
  <si>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</si>
  <si>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</si>
  <si>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</si>
  <si>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</si>
  <si>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</si>
  <si>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</si>
  <si>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</si>
  <si>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</si>
  <si>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</si>
  <si>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</si>
  <si>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</si>
  <si>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</si>
  <si>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</si>
  <si>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</si>
  <si>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</si>
  <si>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</si>
  <si>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</si>
  <si>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</si>
  <si>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</si>
  <si>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</si>
  <si>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</si>
  <si>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</si>
  <si>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</si>
  <si>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</si>
  <si>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</si>
  <si>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</si>
  <si>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</si>
  <si>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</si>
  <si>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</si>
  <si>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</si>
  <si>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</si>
  <si>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</si>
  <si>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</si>
  <si>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</si>
  <si>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</si>
  <si>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</si>
  <si>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</si>
  <si>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</si>
  <si>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</si>
  <si>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</si>
  <si>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</si>
  <si>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</si>
  <si>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</si>
  <si>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</si>
  <si>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</si>
  <si>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</si>
  <si>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</si>
  <si>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</si>
  <si>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</si>
  <si>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</si>
  <si>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</si>
  <si>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</si>
  <si>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</si>
  <si>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</si>
  <si>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</si>
  <si>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</si>
  <si>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</si>
  <si>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</si>
  <si>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</si>
  <si>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</si>
  <si>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</si>
  <si>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</si>
  <si>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</si>
  <si>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</si>
  <si>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</si>
  <si>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</si>
  <si>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</si>
  <si>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</si>
  <si>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</si>
  <si>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</si>
  <si>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</si>
  <si>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</si>
  <si>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</si>
  <si>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</si>
  <si>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</si>
  <si>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</si>
  <si>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</si>
  <si>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</si>
  <si>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</si>
  <si>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</si>
  <si>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</si>
  <si>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</si>
  <si>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</si>
  <si>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</si>
  <si>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</si>
  <si>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</si>
  <si>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</si>
  <si>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</si>
  <si>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</si>
  <si>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</si>
  <si>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</si>
  <si>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</si>
  <si>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</si>
  <si>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</si>
  <si>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</si>
  <si>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</si>
  <si>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</si>
  <si>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</si>
  <si>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</si>
  <si>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</si>
  <si>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</si>
  <si>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</si>
  <si>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</si>
  <si>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</si>
  <si>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</si>
  <si>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</si>
  <si>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</si>
  <si>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</si>
  <si>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</si>
  <si>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</si>
  <si>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</si>
  <si>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</si>
  <si>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</si>
  <si>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</si>
  <si>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</si>
  <si>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</si>
  <si>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</si>
  <si>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</si>
  <si>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</si>
  <si>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</si>
  <si>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</si>
  <si>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</si>
  <si>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</si>
  <si>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</si>
  <si>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</si>
  <si>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</si>
  <si>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</si>
  <si>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</si>
  <si>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</si>
  <si>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</si>
  <si>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</si>
  <si>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</si>
  <si>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</si>
  <si>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</si>
  <si>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</si>
  <si>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</si>
  <si>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</si>
  <si>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</si>
  <si>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</si>
  <si>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</si>
  <si>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</si>
  <si>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</si>
  <si>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</si>
  <si>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</si>
  <si>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</si>
  <si>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</si>
  <si>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</si>
  <si>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</si>
  <si>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</si>
  <si>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</si>
  <si>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</si>
  <si>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</si>
  <si>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</si>
  <si>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</si>
  <si>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</si>
  <si>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</si>
  <si>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</si>
  <si>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</si>
  <si>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</si>
  <si>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</si>
  <si>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</si>
  <si>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</si>
  <si>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</si>
  <si>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</si>
  <si>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</si>
  <si>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</si>
  <si>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</si>
  <si>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</si>
  <si>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</si>
  <si>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</si>
  <si>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</si>
  <si>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</si>
  <si>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</si>
  <si>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</si>
  <si>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</si>
  <si>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</si>
  <si>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</si>
  <si>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</si>
  <si>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</si>
  <si>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</si>
  <si>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</si>
  <si>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</si>
  <si>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</si>
  <si>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</si>
  <si>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</si>
  <si>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</si>
  <si>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</si>
  <si>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</si>
  <si>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</si>
  <si>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</si>
  <si>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</si>
  <si>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</si>
  <si>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</si>
  <si>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</si>
  <si>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</si>
  <si>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</si>
  <si>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</si>
  <si>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</si>
  <si>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</si>
  <si>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</si>
  <si>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</si>
  <si>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</si>
  <si>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</si>
  <si>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</si>
  <si>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</si>
  <si>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</si>
  <si>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</si>
  <si>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</si>
  <si>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</si>
  <si>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</si>
  <si>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</si>
  <si>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</si>
  <si>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</si>
  <si>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</si>
  <si>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</si>
  <si>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</si>
  <si>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</si>
  <si>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</si>
  <si>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</si>
  <si>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</si>
  <si>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</si>
  <si>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</si>
  <si>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</si>
  <si>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</si>
  <si>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</si>
  <si>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</si>
  <si>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</si>
  <si>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</si>
  <si>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</si>
  <si>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</si>
  <si>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</si>
  <si>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</si>
  <si>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</si>
  <si>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</si>
  <si>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</si>
  <si>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</si>
  <si>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</si>
  <si>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</si>
  <si>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</si>
  <si>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</si>
  <si>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</si>
  <si>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</si>
  <si>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</si>
  <si>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</si>
  <si>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</si>
  <si>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</si>
  <si>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</si>
  <si>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</si>
  <si>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</si>
  <si>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</si>
  <si>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</si>
  <si>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</si>
  <si>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</si>
  <si>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</si>
  <si>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</si>
  <si>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</si>
  <si>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</si>
  <si>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</si>
  <si>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</si>
  <si>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</si>
  <si>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</si>
  <si>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</si>
  <si>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</si>
  <si>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</si>
  <si>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</si>
  <si>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</si>
  <si>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</si>
  <si>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</si>
  <si>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</si>
  <si>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</si>
  <si>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</si>
  <si>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</si>
  <si>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</si>
  <si>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</si>
  <si>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</si>
  <si>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</si>
  <si>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</si>
  <si>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</si>
  <si>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</si>
  <si>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</si>
  <si>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</si>
  <si>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</si>
  <si>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</si>
  <si>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</si>
  <si>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</si>
  <si>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</si>
  <si>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</si>
  <si>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</si>
  <si>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</si>
  <si>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</si>
  <si>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</si>
  <si>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</si>
  <si>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</si>
  <si>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</si>
  <si>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</si>
  <si>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</si>
  <si>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</si>
  <si>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</si>
  <si>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</si>
  <si>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</si>
  <si>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</si>
  <si>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</si>
  <si>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</si>
  <si>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</si>
  <si>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</si>
  <si>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</si>
  <si>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</si>
  <si>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</si>
  <si>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</si>
  <si>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</si>
  <si>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</si>
  <si>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</si>
  <si>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</si>
  <si>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</si>
  <si>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</si>
  <si>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</si>
  <si>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</si>
  <si>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</si>
  <si>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</si>
  <si>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</si>
  <si>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</si>
  <si>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</si>
  <si>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</si>
  <si>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</si>
  <si>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</si>
  <si>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</si>
  <si>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</si>
  <si>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</si>
  <si>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</si>
  <si>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</si>
  <si>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</si>
  <si>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</si>
  <si>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</si>
  <si>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</si>
  <si>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</si>
  <si>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</si>
  <si>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</si>
  <si>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</si>
  <si>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</si>
  <si>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</si>
  <si>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</si>
  <si>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</si>
  <si>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</si>
  <si>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</si>
  <si>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</si>
  <si>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</si>
  <si>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</si>
  <si>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</si>
  <si>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</si>
  <si>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</si>
  <si>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</si>
  <si>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</si>
  <si>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</si>
  <si>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</si>
  <si>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</si>
  <si>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</si>
  <si>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</si>
  <si>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</si>
  <si>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</si>
  <si>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</si>
  <si>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</si>
  <si>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</si>
  <si>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</si>
  <si>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</si>
  <si>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</si>
  <si>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</si>
  <si>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</si>
  <si>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</si>
  <si>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</si>
  <si>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</si>
  <si>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</si>
  <si>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</si>
  <si>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</si>
  <si>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</si>
  <si>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</si>
  <si>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</si>
  <si>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</si>
  <si>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</si>
  <si>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</si>
  <si>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</si>
  <si>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</si>
  <si>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</si>
  <si>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</si>
  <si>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</si>
  <si>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</si>
  <si>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</si>
  <si>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</si>
  <si>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</si>
  <si>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</si>
  <si>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</si>
  <si>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</si>
  <si>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</si>
  <si>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</si>
  <si>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</si>
  <si>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</si>
  <si>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</si>
  <si>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</si>
  <si>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</si>
  <si>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</si>
  <si>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</si>
  <si>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</si>
  <si>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</si>
  <si>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</si>
  <si>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</si>
  <si>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</si>
  <si>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</si>
  <si>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</si>
  <si>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</si>
  <si>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</si>
  <si>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</si>
  <si>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</si>
  <si>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</si>
  <si>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</si>
  <si>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</si>
  <si>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</si>
  <si>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</si>
  <si>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</si>
  <si>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</si>
  <si>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</si>
  <si>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</si>
  <si>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</si>
  <si>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</si>
  <si>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</si>
  <si>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</si>
  <si>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</si>
  <si>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</si>
  <si>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</si>
  <si>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</si>
  <si>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</si>
  <si>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</si>
  <si>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</si>
  <si>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</si>
  <si>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</si>
  <si>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</si>
  <si>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</si>
  <si>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</si>
  <si>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</si>
  <si>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</si>
  <si>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</si>
  <si>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</si>
  <si>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</si>
  <si>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</si>
  <si>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</si>
  <si>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</si>
  <si>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</si>
  <si>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</si>
  <si>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</si>
  <si>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</si>
  <si>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</si>
  <si>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</si>
  <si>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</si>
  <si>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</si>
  <si>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</si>
  <si>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</si>
  <si>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</si>
  <si>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</si>
  <si>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</si>
  <si>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</si>
  <si>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</si>
  <si>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</si>
  <si>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</si>
  <si>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</si>
  <si>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</si>
  <si>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</si>
  <si>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</si>
  <si>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</si>
  <si>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</si>
  <si>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</si>
  <si>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</si>
  <si>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</si>
  <si>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</si>
  <si>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</si>
  <si>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</si>
  <si>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</si>
  <si>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</si>
  <si>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</si>
  <si>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</si>
  <si>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</si>
  <si>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</si>
  <si>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</si>
  <si>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</si>
  <si>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</si>
  <si>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</si>
  <si>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</si>
  <si>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</si>
  <si>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</si>
  <si>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</si>
  <si>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</si>
  <si>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</si>
  <si>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</si>
  <si>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</si>
  <si>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</si>
  <si>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</si>
  <si>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</si>
  <si>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</si>
  <si>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</si>
  <si>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</si>
  <si>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</si>
  <si>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</si>
  <si>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</si>
  <si>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</si>
  <si>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</si>
  <si>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</si>
  <si>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</si>
  <si>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</si>
  <si>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</si>
  <si>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</si>
  <si>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</si>
  <si>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</si>
  <si>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</si>
  <si>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</si>
  <si>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</si>
  <si>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</si>
  <si>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</si>
  <si>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</si>
  <si>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</si>
  <si>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</si>
  <si>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</si>
  <si>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</si>
  <si>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</si>
  <si>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</si>
  <si>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</si>
  <si>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</si>
  <si>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</si>
  <si>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</si>
  <si>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</si>
  <si>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</si>
  <si>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</si>
  <si>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</si>
  <si>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</si>
  <si>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</si>
  <si>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</si>
  <si>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</si>
  <si>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</si>
  <si>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</si>
  <si>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</si>
  <si>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</si>
  <si>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</si>
  <si>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</si>
  <si>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</si>
  <si>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</si>
  <si>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</si>
  <si>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</si>
  <si>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</si>
  <si>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</si>
  <si>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</si>
  <si>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</si>
  <si>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</si>
  <si>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</si>
  <si>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</si>
  <si>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</si>
  <si>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</si>
  <si>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</si>
  <si>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</si>
  <si>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</si>
  <si>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</si>
  <si>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</si>
  <si>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</si>
  <si>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</si>
  <si>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</si>
  <si>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</si>
  <si>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</si>
  <si>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</si>
  <si>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</si>
  <si>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</si>
  <si>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</si>
  <si>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</si>
  <si>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</si>
  <si>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</si>
  <si>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</si>
  <si>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</si>
  <si>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</si>
  <si>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</si>
  <si>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</si>
  <si>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</si>
  <si>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</si>
  <si>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</si>
  <si>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</si>
  <si>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</si>
  <si>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</si>
  <si>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</si>
  <si>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</si>
  <si>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</si>
  <si>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</si>
  <si>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</si>
  <si>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</si>
  <si>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</si>
  <si>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</si>
  <si>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</si>
  <si>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</si>
  <si>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</si>
  <si>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</si>
  <si>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</si>
  <si>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</si>
  <si>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</si>
  <si>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</si>
  <si>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</si>
  <si>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</si>
  <si>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</si>
  <si>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</si>
  <si>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</si>
  <si>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</si>
  <si>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</si>
  <si>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</si>
  <si>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</si>
  <si>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</si>
  <si>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</si>
  <si>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</si>
  <si>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</si>
  <si>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</si>
  <si>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</si>
  <si>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</si>
  <si>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</si>
  <si>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</si>
  <si>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</si>
  <si>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</si>
  <si>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</si>
  <si>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</si>
  <si>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</si>
  <si>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</si>
  <si>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</si>
  <si>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</si>
  <si>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</si>
  <si>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</si>
  <si>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</si>
  <si>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</si>
  <si>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</si>
  <si>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</si>
  <si>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</si>
  <si>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</si>
  <si>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</si>
  <si>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</si>
  <si>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</si>
  <si>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</si>
  <si>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</si>
  <si>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</si>
  <si>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</si>
  <si>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</si>
  <si>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</si>
  <si>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</si>
  <si>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</si>
  <si>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</si>
  <si>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</si>
  <si>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</si>
  <si>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</si>
  <si>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</si>
  <si>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</si>
  <si>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</si>
  <si>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</si>
  <si>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</si>
  <si>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</si>
  <si>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</si>
  <si>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</si>
  <si>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</si>
  <si>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</si>
  <si>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</si>
  <si>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</si>
  <si>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</si>
  <si>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</si>
  <si>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</si>
  <si>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</si>
  <si>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</si>
  <si>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</si>
  <si>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</si>
  <si>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</si>
  <si>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</si>
  <si>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</si>
  <si>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</si>
  <si>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</si>
  <si>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</si>
  <si>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</si>
  <si>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</si>
  <si>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</si>
  <si>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</si>
  <si>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</si>
  <si>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</si>
  <si>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</si>
  <si>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</si>
  <si>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</si>
  <si>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</si>
  <si>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</si>
  <si>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</si>
  <si>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</si>
  <si>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</si>
  <si>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</si>
  <si>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</si>
  <si>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</si>
  <si>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</si>
  <si>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</si>
  <si>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</si>
  <si>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</si>
  <si>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</si>
  <si>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</si>
  <si>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</si>
  <si>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</si>
  <si>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</si>
  <si>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</si>
  <si>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</si>
  <si>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</si>
  <si>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</si>
  <si>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</si>
  <si>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</si>
  <si>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</si>
  <si>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</si>
  <si>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</si>
  <si>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</si>
  <si>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</si>
  <si>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</si>
  <si>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</si>
  <si>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</si>
  <si>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</si>
  <si>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</si>
  <si>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</si>
  <si>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</si>
  <si>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</si>
  <si>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</si>
  <si>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</si>
  <si>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</si>
  <si>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</si>
  <si>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</si>
  <si>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</si>
  <si>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</si>
  <si>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</si>
  <si>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</si>
  <si>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</si>
  <si>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</si>
  <si>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</si>
  <si>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</si>
  <si>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</si>
  <si>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</si>
  <si>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</si>
  <si>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</si>
  <si>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</si>
  <si>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</si>
  <si>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</si>
  <si>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</si>
  <si>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</si>
  <si>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</si>
  <si>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</si>
  <si>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</si>
  <si>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</si>
  <si>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</si>
  <si>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</si>
  <si>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</si>
  <si>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</si>
  <si>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</si>
  <si>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</si>
  <si>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</si>
  <si>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</si>
  <si>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</si>
  <si>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</si>
  <si>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</si>
  <si>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</si>
  <si>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</si>
  <si>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</si>
  <si>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</si>
  <si>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</si>
  <si>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</si>
  <si>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</si>
  <si>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</si>
  <si>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</si>
  <si>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</si>
  <si>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</si>
  <si>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</si>
  <si>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</si>
  <si>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</si>
  <si>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</si>
  <si>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</si>
  <si>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</si>
  <si>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</si>
  <si>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</si>
  <si>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</si>
  <si>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</si>
  <si>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</si>
  <si>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</si>
  <si>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</si>
  <si>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</si>
  <si>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</si>
  <si>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</si>
  <si>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</si>
  <si>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</si>
  <si>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</si>
  <si>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</si>
  <si>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</si>
  <si>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</si>
  <si>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</si>
  <si>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</si>
  <si>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</si>
  <si>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</si>
  <si>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</si>
  <si>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</si>
  <si>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</si>
  <si>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</si>
  <si>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</si>
  <si>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</si>
  <si>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</si>
  <si>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</si>
  <si>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</si>
  <si>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</si>
  <si>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</si>
  <si>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</si>
  <si>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</si>
  <si>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</si>
  <si>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</si>
  <si>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</si>
  <si>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</si>
  <si>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</si>
  <si>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</si>
  <si>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</si>
  <si>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</si>
  <si>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</si>
  <si>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</si>
  <si>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</si>
  <si>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</si>
  <si>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</si>
  <si>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</si>
  <si>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</si>
  <si>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</si>
  <si>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</si>
  <si>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</si>
  <si>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</si>
  <si>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</si>
  <si>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</si>
  <si>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</si>
  <si>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</si>
  <si>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</si>
  <si>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</si>
  <si>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</si>
  <si>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</si>
  <si>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</si>
  <si>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</si>
  <si>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</si>
  <si>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</si>
  <si>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</si>
  <si>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</si>
  <si>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</si>
  <si>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</si>
  <si>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</si>
  <si>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</si>
  <si>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</si>
  <si>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</si>
  <si>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</si>
  <si>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</si>
  <si>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</si>
  <si>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</si>
  <si>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</si>
  <si>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</si>
  <si>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</si>
  <si>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</si>
  <si>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</si>
  <si>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</si>
  <si>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</si>
  <si>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</si>
  <si>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</si>
  <si>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</si>
  <si>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</si>
  <si>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</si>
  <si>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</si>
  <si>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</si>
  <si>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</si>
  <si>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</si>
  <si>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</si>
  <si>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</si>
  <si>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</si>
  <si>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</si>
  <si>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</si>
  <si>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</si>
  <si>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</si>
  <si>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</si>
  <si>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</si>
  <si>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</si>
  <si>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</si>
  <si>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</si>
  <si>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</si>
  <si>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</si>
  <si>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</si>
  <si>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</si>
  <si>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</si>
  <si>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</si>
  <si>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</si>
  <si>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</si>
  <si>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</si>
  <si>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</si>
  <si>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</si>
  <si>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</si>
  <si>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</si>
  <si>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</si>
  <si>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</si>
  <si>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</si>
  <si>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</si>
  <si>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</si>
  <si>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</si>
  <si>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</si>
  <si>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</si>
  <si>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</si>
  <si>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</si>
  <si>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</si>
  <si>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</si>
  <si>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</si>
  <si>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</si>
  <si>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</si>
  <si>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</si>
  <si>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</si>
  <si>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</si>
  <si>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</si>
  <si>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</si>
  <si>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</si>
  <si>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</si>
  <si>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</si>
  <si>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</si>
  <si>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</si>
  <si>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</si>
  <si>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</si>
  <si>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</si>
  <si>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</si>
  <si>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</si>
  <si>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</si>
  <si>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</si>
  <si>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</si>
  <si>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</si>
  <si>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</si>
  <si>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</si>
  <si>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</si>
  <si>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</si>
  <si>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</si>
  <si>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</si>
  <si>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</si>
  <si>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</si>
  <si>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</si>
  <si>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</si>
  <si>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</si>
  <si>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</si>
  <si>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</si>
  <si>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</si>
  <si>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</si>
  <si>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</si>
  <si>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</si>
  <si>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</si>
  <si>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</si>
  <si>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</si>
  <si>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</si>
  <si>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</si>
  <si>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</si>
  <si>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</si>
  <si>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</si>
  <si>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</si>
  <si>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</si>
  <si>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</si>
  <si>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</si>
  <si>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</si>
  <si>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</si>
  <si>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</si>
  <si>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</si>
  <si>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</si>
  <si>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</si>
  <si>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</si>
  <si>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</si>
  <si>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</si>
  <si>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</si>
  <si>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</si>
  <si>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</si>
  <si>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</si>
  <si>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</si>
  <si>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</si>
  <si>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</si>
  <si>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</si>
  <si>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</si>
  <si>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</si>
  <si>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</si>
  <si>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</si>
  <si>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</si>
  <si>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</si>
  <si>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</si>
  <si>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</si>
  <si>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</si>
  <si>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</si>
  <si>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</si>
  <si>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</si>
  <si>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</si>
  <si>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</si>
  <si>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</si>
  <si>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</si>
  <si>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</si>
  <si>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</si>
  <si>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</si>
  <si>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</si>
  <si>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</si>
  <si>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</si>
  <si>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</si>
  <si>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</si>
  <si>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</si>
  <si>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</si>
  <si>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</si>
  <si>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</si>
  <si>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</si>
  <si>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</si>
  <si>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</si>
  <si>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</si>
  <si>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</si>
  <si>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</si>
  <si>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</si>
  <si>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</si>
  <si>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</si>
  <si>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</si>
  <si>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</si>
  <si>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</si>
  <si>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</si>
  <si>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</si>
  <si>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</si>
  <si>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</si>
  <si>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</si>
  <si>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</si>
  <si>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</si>
  <si>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</si>
  <si>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</si>
  <si>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</si>
  <si>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</si>
  <si>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</si>
  <si>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</si>
  <si>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</si>
  <si>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</si>
  <si>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</si>
  <si>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</si>
  <si>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</si>
  <si>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</si>
  <si>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</si>
  <si>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</si>
  <si>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</si>
  <si>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</si>
  <si>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</si>
  <si>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</si>
  <si>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</si>
  <si>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</si>
  <si>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</si>
  <si>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</si>
  <si>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</si>
  <si>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</si>
  <si>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</si>
  <si>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</si>
  <si>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</si>
  <si>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</si>
  <si>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</si>
  <si>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</si>
  <si>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</si>
  <si>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</si>
  <si>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</si>
  <si>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</si>
  <si>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</si>
  <si>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</si>
  <si>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</si>
  <si>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</si>
  <si>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</si>
  <si>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</si>
  <si>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</si>
  <si>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</si>
  <si>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</si>
  <si>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</si>
  <si>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</si>
  <si>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</si>
  <si>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</si>
  <si>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</si>
  <si>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</si>
  <si>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</si>
  <si>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</si>
  <si>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</si>
  <si>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</si>
  <si>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</si>
  <si>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</si>
  <si>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</si>
  <si>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</si>
  <si>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</si>
  <si>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</si>
  <si>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</si>
  <si>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</si>
  <si>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</si>
  <si>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</si>
  <si>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</si>
  <si>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</si>
  <si>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</si>
  <si>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</si>
  <si>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</si>
  <si>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</si>
  <si>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</si>
  <si>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</si>
  <si>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</si>
  <si>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</si>
  <si>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</si>
  <si>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</si>
  <si>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</si>
  <si>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</si>
  <si>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</si>
  <si>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</si>
  <si>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</si>
  <si>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</si>
  <si>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</si>
  <si>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</si>
  <si>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</si>
  <si>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</si>
  <si>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</si>
  <si>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</si>
  <si>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</si>
  <si>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</si>
  <si>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</si>
  <si>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</si>
  <si>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</si>
  <si>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</si>
  <si>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</si>
  <si>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</si>
  <si>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</si>
  <si>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</si>
  <si>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</si>
  <si>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</si>
  <si>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</si>
  <si>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</si>
  <si>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</si>
  <si>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</si>
  <si>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</si>
  <si>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</si>
  <si>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</si>
  <si>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</si>
  <si>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</si>
  <si>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</si>
  <si>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</si>
  <si>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</si>
  <si>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</si>
  <si>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</si>
  <si>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</si>
  <si>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</si>
  <si>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</si>
  <si>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</si>
  <si>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</si>
  <si>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</si>
  <si>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</si>
  <si>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</si>
  <si>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</si>
  <si>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</si>
  <si>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</si>
  <si>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</si>
  <si>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</si>
  <si>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</si>
  <si>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</si>
  <si>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</si>
  <si>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</si>
  <si>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</si>
  <si>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</si>
  <si>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</si>
  <si>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</si>
  <si>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</si>
  <si>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</si>
  <si>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</si>
  <si>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</si>
  <si>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</si>
  <si>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</si>
  <si>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</si>
  <si>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</si>
  <si>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</si>
  <si>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</si>
  <si>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</si>
  <si>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</si>
  <si>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</si>
  <si>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</si>
  <si>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</si>
  <si>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</si>
  <si>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</si>
  <si>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</si>
  <si>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</si>
  <si>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</si>
  <si>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</si>
  <si>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</si>
  <si>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</si>
  <si>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</si>
  <si>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</si>
  <si>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</si>
  <si>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</si>
  <si>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</si>
  <si>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</si>
  <si>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</si>
  <si>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</si>
  <si>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</si>
  <si>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</si>
  <si>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</si>
  <si>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</si>
  <si>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</si>
  <si>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</si>
  <si>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</si>
  <si>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</si>
  <si>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</si>
  <si>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</si>
  <si>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</si>
  <si>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</si>
  <si>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</si>
  <si>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</si>
  <si>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</si>
  <si>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</si>
  <si>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</si>
  <si>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</si>
  <si>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</si>
  <si>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</si>
  <si>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</si>
  <si>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</si>
  <si>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</si>
  <si>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</si>
  <si>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</si>
  <si>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</si>
  <si>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</si>
  <si>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</si>
  <si>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</si>
  <si>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</si>
  <si>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</si>
  <si>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</si>
  <si>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</si>
  <si>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</si>
  <si>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</si>
  <si>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</si>
  <si>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</si>
  <si>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</si>
  <si>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</si>
  <si>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</si>
  <si>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</si>
  <si>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</si>
  <si>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</si>
  <si>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</si>
  <si>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</si>
  <si>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</si>
  <si>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</si>
  <si>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</si>
  <si>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</si>
  <si>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</si>
  <si>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</si>
  <si>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</si>
  <si>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</si>
  <si>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</si>
  <si>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</si>
  <si>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</si>
  <si>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</si>
  <si>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</si>
  <si>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</si>
  <si>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</si>
  <si>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</si>
  <si>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</si>
  <si>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</si>
  <si>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</si>
  <si>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</si>
  <si>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</si>
  <si>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</si>
  <si>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</si>
  <si>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</si>
  <si>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</si>
  <si>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</si>
  <si>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</si>
  <si>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</si>
  <si>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</si>
  <si>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</si>
  <si>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</si>
  <si>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</si>
  <si>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</si>
  <si>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</si>
  <si>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</si>
  <si>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</si>
  <si>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</si>
  <si>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</si>
  <si>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</si>
  <si>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</si>
  <si>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</si>
  <si>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</si>
  <si>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</si>
  <si>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</si>
  <si>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</si>
  <si>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</si>
  <si>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</si>
  <si>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</si>
  <si>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</si>
  <si>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</si>
  <si>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</si>
  <si>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</si>
  <si>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</si>
  <si>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</si>
  <si>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</si>
  <si>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</si>
  <si>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</si>
  <si>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</si>
  <si>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</si>
  <si>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</si>
  <si>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</si>
  <si>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</si>
  <si>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</si>
  <si>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</si>
  <si>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</si>
  <si>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</si>
  <si>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</si>
  <si>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</si>
  <si>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</si>
  <si>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</si>
  <si>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</si>
  <si>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</si>
  <si>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</si>
  <si>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</si>
  <si>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</si>
  <si>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</si>
  <si>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</si>
  <si>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</si>
  <si>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</si>
  <si>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</si>
  <si>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</si>
  <si>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</si>
  <si>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</si>
  <si>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</si>
  <si>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</si>
  <si>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</si>
  <si>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</si>
  <si>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</si>
  <si>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</si>
  <si>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</si>
  <si>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</si>
  <si>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</si>
  <si>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</si>
  <si>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</si>
  <si>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</si>
  <si>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</si>
  <si>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</si>
  <si>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</si>
  <si>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</si>
  <si>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</si>
  <si>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</si>
  <si>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</si>
  <si>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</si>
  <si>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</si>
  <si>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</si>
  <si>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</si>
  <si>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</si>
  <si>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</si>
  <si>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</si>
  <si>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</si>
  <si>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</si>
  <si>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</si>
  <si>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</si>
  <si>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</si>
  <si>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</si>
  <si>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</si>
  <si>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</si>
  <si>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</si>
  <si>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</si>
  <si>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</si>
  <si>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</si>
  <si>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</si>
  <si>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</si>
  <si>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</si>
  <si>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</si>
  <si>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</si>
  <si>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</si>
  <si>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</si>
  <si>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</si>
  <si>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</si>
  <si>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</si>
  <si>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</si>
  <si>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</si>
  <si>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</si>
  <si>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</si>
  <si>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</si>
  <si>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</si>
  <si>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</si>
  <si>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</si>
  <si>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</si>
  <si>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</si>
  <si>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</si>
  <si>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</si>
  <si>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</si>
  <si>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</si>
  <si>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</si>
  <si>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</si>
  <si>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</si>
  <si>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</si>
  <si>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</si>
  <si>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</si>
  <si>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</si>
  <si>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</si>
  <si>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</si>
  <si>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</si>
  <si>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</si>
  <si>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</si>
  <si>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</si>
  <si>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</si>
  <si>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</si>
  <si>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</si>
  <si>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</si>
  <si>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</si>
  <si>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</si>
  <si>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</si>
  <si>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</si>
  <si>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</si>
  <si>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</si>
  <si>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</si>
  <si>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</si>
  <si>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</si>
  <si>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</si>
  <si>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</si>
  <si>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</si>
  <si>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</si>
  <si>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</si>
  <si>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</si>
  <si>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</si>
  <si>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</si>
  <si>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</si>
  <si>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</si>
  <si>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</si>
  <si>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</si>
  <si>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</si>
  <si>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</si>
  <si>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</si>
  <si>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</si>
  <si>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</si>
  <si>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</si>
  <si>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</si>
  <si>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</si>
  <si>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</si>
  <si>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</si>
  <si>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</si>
  <si>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</si>
  <si>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</si>
  <si>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</si>
  <si>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</si>
  <si>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</si>
  <si>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</si>
  <si>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</si>
  <si>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</si>
  <si>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</si>
  <si>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</si>
  <si>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</si>
  <si>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</si>
  <si>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</si>
  <si>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</si>
  <si>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</si>
  <si>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</si>
  <si>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</si>
  <si>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</si>
  <si>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</si>
  <si>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</si>
  <si>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</si>
  <si>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</si>
  <si>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</si>
  <si>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</si>
  <si>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</si>
  <si>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</si>
  <si>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</si>
  <si>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</si>
  <si>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</si>
  <si>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</si>
  <si>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</si>
  <si>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</si>
  <si>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</si>
  <si>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</si>
  <si>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</si>
  <si>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</si>
  <si>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</si>
  <si>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</si>
  <si>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</si>
  <si>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</si>
  <si>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</si>
  <si>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</si>
  <si>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</si>
  <si>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</si>
  <si>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</si>
  <si>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</si>
  <si>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</si>
  <si>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</si>
  <si>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</si>
  <si>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</si>
  <si>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</si>
  <si>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</si>
  <si>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</si>
  <si>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</si>
  <si>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</si>
  <si>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</si>
  <si>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</si>
  <si>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</si>
  <si>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</si>
  <si>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</si>
  <si>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</si>
  <si>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</si>
  <si>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</si>
  <si>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</si>
  <si>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</si>
  <si>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</si>
  <si>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</si>
  <si>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</si>
  <si>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</si>
  <si>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</si>
  <si>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</si>
  <si>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</si>
  <si>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</si>
  <si>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</si>
  <si>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</si>
  <si>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</si>
  <si>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</si>
  <si>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</si>
  <si>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</si>
  <si>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</si>
  <si>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</si>
  <si>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</si>
  <si>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</si>
  <si>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</si>
  <si>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</si>
  <si>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</si>
  <si>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</si>
  <si>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</si>
  <si>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</si>
  <si>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</si>
  <si>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</si>
  <si>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</si>
  <si>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</si>
  <si>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</si>
  <si>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</si>
  <si>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</si>
  <si>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</si>
  <si>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</si>
  <si>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</si>
  <si>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</si>
  <si>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</si>
  <si>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</si>
  <si>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</si>
  <si>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</si>
  <si>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</si>
  <si>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</si>
  <si>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</si>
  <si>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</si>
  <si>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</si>
  <si>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</si>
  <si>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</si>
  <si>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</si>
  <si>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</si>
  <si>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</si>
  <si>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</si>
  <si>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</si>
  <si>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</si>
  <si>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</si>
  <si>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</si>
  <si>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</si>
  <si>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</si>
  <si>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</si>
  <si>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</si>
  <si>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</si>
  <si>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</si>
  <si>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</si>
  <si>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</si>
  <si>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</si>
  <si>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</si>
  <si>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</si>
  <si>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</si>
  <si>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</si>
  <si>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</si>
  <si>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</si>
  <si>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</si>
  <si>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</si>
  <si>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</si>
  <si>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</si>
  <si>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</si>
  <si>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</si>
  <si>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</si>
  <si>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</si>
  <si>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</si>
  <si>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</si>
  <si>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</si>
  <si>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</si>
  <si>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</si>
  <si>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</si>
  <si>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</si>
  <si>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</si>
  <si>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</si>
  <si>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</si>
  <si>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</si>
  <si>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</si>
  <si>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</si>
  <si>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</si>
  <si>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</si>
  <si>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</si>
  <si>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</si>
  <si>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</si>
  <si>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</si>
  <si>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</si>
  <si>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</si>
  <si>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</si>
  <si>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</si>
  <si>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</si>
  <si>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</si>
  <si>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</si>
  <si>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</si>
  <si>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</si>
  <si>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</si>
  <si>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</si>
  <si>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</si>
  <si>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</si>
  <si>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</si>
  <si>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</si>
  <si>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</si>
  <si>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</si>
  <si>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</si>
  <si>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</si>
  <si>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</si>
  <si>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</si>
  <si>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</si>
  <si>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</si>
  <si>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</si>
  <si>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</si>
  <si>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</si>
  <si>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</si>
  <si>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</si>
  <si>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</si>
  <si>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</si>
  <si>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</si>
  <si>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</si>
  <si>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</si>
  <si>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</si>
  <si>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</si>
  <si>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</si>
  <si>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</si>
  <si>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</si>
  <si>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</si>
  <si>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</si>
  <si>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</si>
  <si>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</si>
  <si>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</si>
  <si>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</si>
  <si>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</si>
  <si>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</si>
  <si>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</si>
  <si>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</si>
  <si>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</si>
  <si>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</si>
  <si>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</si>
  <si>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</si>
  <si>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</si>
  <si>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</si>
  <si>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</si>
  <si>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</si>
  <si>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</si>
  <si>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</si>
  <si>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</si>
  <si>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</si>
  <si>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</si>
  <si>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</si>
  <si>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</si>
  <si>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</si>
  <si>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</si>
  <si>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</si>
  <si>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</si>
  <si>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</si>
  <si>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</si>
  <si>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</si>
  <si>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</si>
  <si>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</si>
  <si>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</si>
  <si>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</si>
  <si>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</si>
  <si>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</si>
  <si>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</si>
  <si>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</si>
  <si>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</si>
  <si>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</si>
  <si>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</si>
  <si>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</si>
  <si>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</si>
  <si>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</si>
  <si>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</si>
  <si>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</si>
  <si>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</si>
  <si>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</si>
  <si>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</si>
  <si>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</si>
  <si>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</si>
  <si>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</si>
  <si>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</si>
  <si>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</si>
  <si>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</si>
  <si>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</si>
  <si>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</si>
  <si>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</si>
  <si>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</si>
  <si>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</si>
  <si>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</si>
  <si>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</si>
  <si>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</si>
  <si>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</si>
  <si>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</si>
  <si>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</si>
  <si>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</si>
  <si>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</si>
  <si>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</si>
  <si>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</si>
  <si>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</si>
  <si>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</si>
  <si>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</si>
  <si>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</si>
  <si>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</si>
  <si>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</si>
  <si>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</si>
  <si>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</si>
  <si>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</si>
  <si>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</si>
  <si>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</si>
  <si>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</si>
  <si>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</si>
  <si>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</si>
  <si>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</si>
  <si>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</si>
  <si>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</si>
  <si>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</si>
  <si>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</si>
  <si>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</si>
  <si>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</si>
  <si>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</si>
  <si>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</si>
  <si>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</si>
  <si>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</si>
  <si>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</si>
  <si>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</si>
  <si>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</si>
  <si>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</si>
  <si>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</si>
  <si>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</si>
  <si>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</si>
  <si>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</si>
  <si>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</si>
  <si>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</si>
  <si>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</si>
  <si>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</si>
  <si>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</si>
  <si>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</si>
  <si>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</si>
  <si>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</si>
  <si>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</si>
  <si>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</si>
  <si>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</si>
  <si>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</si>
  <si>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</si>
  <si>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</si>
  <si>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</si>
  <si>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</si>
  <si>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</si>
  <si>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</si>
  <si>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</si>
  <si>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</si>
  <si>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</si>
  <si>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</si>
  <si>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</si>
  <si>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</si>
  <si>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</si>
  <si>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</si>
  <si>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</si>
  <si>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</si>
  <si>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</si>
  <si>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</si>
  <si>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</si>
  <si>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</si>
  <si>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</si>
  <si>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</si>
  <si>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</si>
  <si>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</si>
  <si>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</si>
  <si>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</si>
  <si>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</si>
  <si>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</si>
  <si>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</si>
  <si>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</si>
  <si>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</si>
  <si>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</si>
  <si>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</si>
  <si>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</si>
  <si>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</si>
  <si>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</si>
  <si>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</si>
  <si>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</si>
  <si>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</si>
  <si>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</si>
  <si>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</si>
  <si>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</si>
  <si>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</si>
  <si>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</si>
  <si>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</si>
  <si>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</si>
  <si>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</si>
  <si>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</si>
  <si>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</si>
  <si>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</si>
  <si>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</si>
  <si>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</si>
  <si>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</si>
  <si>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</si>
  <si>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</si>
  <si>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</si>
  <si>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</si>
  <si>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</si>
  <si>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</si>
  <si>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</si>
  <si>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</si>
  <si>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</si>
  <si>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</si>
  <si>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</si>
  <si>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</si>
  <si>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</si>
  <si>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</si>
  <si>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</si>
  <si>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</si>
  <si>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</si>
  <si>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</si>
  <si>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</si>
  <si>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</si>
  <si>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</si>
  <si>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</si>
  <si>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</si>
  <si>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</si>
  <si>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</si>
  <si>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</si>
  <si>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</si>
  <si>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</si>
  <si>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</si>
  <si>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</si>
  <si>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</si>
  <si>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</si>
  <si>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</si>
  <si>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</si>
  <si>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</si>
  <si>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</si>
  <si>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</si>
  <si>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</si>
  <si>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</si>
  <si>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</si>
  <si>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</si>
  <si>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</si>
  <si>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</si>
  <si>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</si>
  <si>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</si>
  <si>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</si>
  <si>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</si>
  <si>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</si>
  <si>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</si>
  <si>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</si>
  <si>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</si>
  <si>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</si>
  <si>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</si>
  <si>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</si>
  <si>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</si>
  <si>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</si>
  <si>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</si>
  <si>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</si>
  <si>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</si>
  <si>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</si>
  <si>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</si>
  <si>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</si>
  <si>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</si>
  <si>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</si>
  <si>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</si>
  <si>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</si>
  <si>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</si>
  <si>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</si>
  <si>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</si>
  <si>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</si>
  <si>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</si>
  <si>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</si>
  <si>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</si>
  <si>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</si>
  <si>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</si>
  <si>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</si>
  <si>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</si>
  <si>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</si>
  <si>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</si>
  <si>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</si>
  <si>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</si>
  <si>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</si>
  <si>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</si>
  <si>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</si>
  <si>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</si>
  <si>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</si>
  <si>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</si>
  <si>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</si>
  <si>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</si>
  <si>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</si>
  <si>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</si>
  <si>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</si>
  <si>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</si>
  <si>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</si>
  <si>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</si>
  <si>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</si>
  <si>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</si>
  <si>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</si>
  <si>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</si>
  <si>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</si>
  <si>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</si>
  <si>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</si>
  <si>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</si>
  <si>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</si>
  <si>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</si>
  <si>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</si>
  <si>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</si>
  <si>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</si>
  <si>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</si>
  <si>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</si>
  <si>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</si>
  <si>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</si>
  <si>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</si>
  <si>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</si>
  <si>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</si>
  <si>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</si>
  <si>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</si>
  <si>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</si>
  <si>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</si>
  <si>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</si>
  <si>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</si>
  <si>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</si>
  <si>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</si>
  <si>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</si>
  <si>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</si>
  <si>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</si>
  <si>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</si>
  <si>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</si>
  <si>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</si>
  <si>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</si>
  <si>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</si>
  <si>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</si>
  <si>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</si>
  <si>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</si>
  <si>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</si>
  <si>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</si>
  <si>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</si>
  <si>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</si>
  <si>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</si>
  <si>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</si>
  <si>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</si>
  <si>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</si>
  <si>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</si>
  <si>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</si>
  <si>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</si>
  <si>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</si>
  <si>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</si>
  <si>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</si>
  <si>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</si>
  <si>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</si>
  <si>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</si>
  <si>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</si>
  <si>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</si>
  <si>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</si>
  <si>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</si>
  <si>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</si>
  <si>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</si>
  <si>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</si>
  <si>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</si>
  <si>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</si>
  <si>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</si>
  <si>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</si>
  <si>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</si>
  <si>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</si>
  <si>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</si>
  <si>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</si>
  <si>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</si>
  <si>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</si>
  <si>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</si>
  <si>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</si>
  <si>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</si>
  <si>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</si>
  <si>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</si>
  <si>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</si>
  <si>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</si>
  <si>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</si>
  <si>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</si>
  <si>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</si>
  <si>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</si>
  <si>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</si>
  <si>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</si>
  <si>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</si>
  <si>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</si>
  <si>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</si>
  <si>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</si>
  <si>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</si>
  <si>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</si>
  <si>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</si>
  <si>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</si>
  <si>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</si>
  <si>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</si>
  <si>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</si>
  <si>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</si>
  <si>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</si>
  <si>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</si>
  <si>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</si>
  <si>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</si>
  <si>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</si>
  <si>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</si>
  <si>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</si>
  <si>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</si>
  <si>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</si>
  <si>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</si>
  <si>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</si>
  <si>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</si>
  <si>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</si>
  <si>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</si>
  <si>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</si>
  <si>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</si>
  <si>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</si>
  <si>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</si>
  <si>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</si>
  <si>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</si>
  <si>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</si>
  <si>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</si>
  <si>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</si>
  <si>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</si>
  <si>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</si>
  <si>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</si>
  <si>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</si>
  <si>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</si>
  <si>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</si>
  <si>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</si>
  <si>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</si>
  <si>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</si>
  <si>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</si>
  <si>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</si>
  <si>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</si>
  <si>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</si>
  <si>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</si>
  <si>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</si>
  <si>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</si>
  <si>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</si>
  <si>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</si>
  <si>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</si>
  <si>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</si>
  <si>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</si>
  <si>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</si>
  <si>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</si>
  <si>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</si>
  <si>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</si>
  <si>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</si>
  <si>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</si>
  <si>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</si>
  <si>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</si>
  <si>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</si>
  <si>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</si>
  <si>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</si>
  <si>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</si>
  <si>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</si>
  <si>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</si>
  <si>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</si>
  <si>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</si>
  <si>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</si>
  <si>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</si>
  <si>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</si>
  <si>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</si>
  <si>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</si>
  <si>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</si>
  <si>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</si>
  <si>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</si>
  <si>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</si>
  <si>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</si>
  <si>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</si>
  <si>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</si>
  <si>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</si>
  <si>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</si>
  <si>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</si>
  <si>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</si>
  <si>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</si>
  <si>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</si>
  <si>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</si>
  <si>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</si>
  <si>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</si>
  <si>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</si>
  <si>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</si>
  <si>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</si>
  <si>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</si>
  <si>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</si>
  <si>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</si>
  <si>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</si>
  <si>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</si>
  <si>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</si>
  <si>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</si>
  <si>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</si>
  <si>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</si>
  <si>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</si>
  <si>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</si>
  <si>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</si>
  <si>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</si>
  <si>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</si>
  <si>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</si>
  <si>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</si>
  <si>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</si>
  <si>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</si>
  <si>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</si>
  <si>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</si>
  <si>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</si>
  <si>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</si>
  <si>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</si>
  <si>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</si>
  <si>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</si>
  <si>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</si>
  <si>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</si>
  <si>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</si>
  <si>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</si>
  <si>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</si>
  <si>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</si>
  <si>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</si>
  <si>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</si>
  <si>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</si>
  <si>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</si>
  <si>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</si>
  <si>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</si>
  <si>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</si>
  <si>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</si>
  <si>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</si>
  <si>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</si>
  <si>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</si>
  <si>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</si>
  <si>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</si>
  <si>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</si>
  <si>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</si>
  <si>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</si>
  <si>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</si>
  <si>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</si>
  <si>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</si>
  <si>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</si>
  <si>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</si>
  <si>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</si>
  <si>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</si>
  <si>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</si>
  <si>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</si>
  <si>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</si>
  <si>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</si>
  <si>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</si>
  <si>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</si>
  <si>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</si>
  <si>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</si>
  <si>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</si>
  <si>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</si>
  <si>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</si>
  <si>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</si>
  <si>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</si>
  <si>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</si>
  <si>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</si>
  <si>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</si>
  <si>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</si>
  <si>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</si>
  <si>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</si>
  <si>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</si>
  <si>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</si>
  <si>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</si>
  <si>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</si>
  <si>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</si>
  <si>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</si>
  <si>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</si>
  <si>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</si>
  <si>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</si>
  <si>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</si>
  <si>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</si>
  <si>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</si>
  <si>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</si>
  <si>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</si>
  <si>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</si>
  <si>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</si>
  <si>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</si>
  <si>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</si>
  <si>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</si>
  <si>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</si>
  <si>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</si>
  <si>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</si>
  <si>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</si>
  <si>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</si>
  <si>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</si>
  <si>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</si>
  <si>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</si>
  <si>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</si>
  <si>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</si>
  <si>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</si>
  <si>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</si>
  <si>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</si>
  <si>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</si>
  <si>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</si>
  <si>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</si>
  <si>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</si>
  <si>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</si>
  <si>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</si>
  <si>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</si>
  <si>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</si>
  <si>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</si>
  <si>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</si>
  <si>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</si>
  <si>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</si>
  <si>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</si>
  <si>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</si>
  <si>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</si>
  <si>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</si>
  <si>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</si>
  <si>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</si>
  <si>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</si>
  <si>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</si>
  <si>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</si>
  <si>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</si>
  <si>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</si>
  <si>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</si>
  <si>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</si>
  <si>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</si>
  <si>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</si>
  <si>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</si>
  <si>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</si>
  <si>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</si>
  <si>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</si>
  <si>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</si>
  <si>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</si>
  <si>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</si>
  <si>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</si>
  <si>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</si>
  <si>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</si>
  <si>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</si>
  <si>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</si>
  <si>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</si>
  <si>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</si>
  <si>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</si>
  <si>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</si>
  <si>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</si>
  <si>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</si>
  <si>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</si>
  <si>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</si>
  <si>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</si>
  <si>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</si>
  <si>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</si>
  <si>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</si>
  <si>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</si>
  <si>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</si>
  <si>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</si>
  <si>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</si>
  <si>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</si>
  <si>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</si>
  <si>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</si>
  <si>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</si>
  <si>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</si>
  <si>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</si>
  <si>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</si>
  <si>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</si>
  <si>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</si>
  <si>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</si>
  <si>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</si>
  <si>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</si>
  <si>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</si>
  <si>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</si>
  <si>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</si>
  <si>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</si>
  <si>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</si>
  <si>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</si>
  <si>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</si>
  <si>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</si>
  <si>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</si>
  <si>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</si>
  <si>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</si>
  <si>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</si>
  <si>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</si>
  <si>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</si>
  <si>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</si>
  <si>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</si>
  <si>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</si>
  <si>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</si>
  <si>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</si>
  <si>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</si>
  <si>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</si>
  <si>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</si>
  <si>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</si>
  <si>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</si>
  <si>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</si>
  <si>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</si>
  <si>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</si>
  <si>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</si>
  <si>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</si>
  <si>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</si>
  <si>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</si>
  <si>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</si>
  <si>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</si>
  <si>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</si>
  <si>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</si>
  <si>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</si>
  <si>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</si>
  <si>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</si>
  <si>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</si>
  <si>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</si>
  <si>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</si>
  <si>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</si>
  <si>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</si>
  <si>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</si>
  <si>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</si>
  <si>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</si>
  <si>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</si>
  <si>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</si>
  <si>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</si>
  <si>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</si>
  <si>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</si>
  <si>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</si>
  <si>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</si>
  <si>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</si>
  <si>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</si>
  <si>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</si>
  <si>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</si>
  <si>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</si>
  <si>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</si>
  <si>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</si>
  <si>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</si>
  <si>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</si>
  <si>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</si>
  <si>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</si>
  <si>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</si>
  <si>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</si>
  <si>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</si>
  <si>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</si>
  <si>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</si>
  <si>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</si>
  <si>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</si>
  <si>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</si>
  <si>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</si>
  <si>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</si>
  <si>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</si>
  <si>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</si>
  <si>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</si>
  <si>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</si>
  <si>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</si>
  <si>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</si>
  <si>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</si>
  <si>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</si>
  <si>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</si>
  <si>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</si>
  <si>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</si>
  <si>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</si>
  <si>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</si>
  <si>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</si>
  <si>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</si>
  <si>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</si>
  <si>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</si>
  <si>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</si>
  <si>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</si>
  <si>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</si>
  <si>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</si>
  <si>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</si>
  <si>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</si>
  <si>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</si>
  <si>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</si>
  <si>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</si>
  <si>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</si>
  <si>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</si>
  <si>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</si>
  <si>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</si>
  <si>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</si>
  <si>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</si>
  <si>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</si>
  <si>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</si>
  <si>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</si>
  <si>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</si>
  <si>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</si>
  <si>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</si>
  <si>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</si>
  <si>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</si>
  <si>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</si>
  <si>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</si>
  <si>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</si>
  <si>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</si>
  <si>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</si>
  <si>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</si>
  <si>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</si>
  <si>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</si>
  <si>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</si>
  <si>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</si>
  <si>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</si>
  <si>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</si>
  <si>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</si>
  <si>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</si>
  <si>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</si>
  <si>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</si>
  <si>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</si>
  <si>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</si>
  <si>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</si>
  <si>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</si>
  <si>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</si>
  <si>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</si>
  <si>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</si>
  <si>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</si>
  <si>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</si>
  <si>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</si>
  <si>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</si>
  <si>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</si>
  <si>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</si>
  <si>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</si>
  <si>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</si>
  <si>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</si>
  <si>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</si>
  <si>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</si>
  <si>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</si>
  <si>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</si>
  <si>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</si>
  <si>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</si>
  <si>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</si>
  <si>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</si>
  <si>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</si>
  <si>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</si>
  <si>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</si>
  <si>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</si>
  <si>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</si>
  <si>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</si>
  <si>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</si>
  <si>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</si>
  <si>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</si>
  <si>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</si>
  <si>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</si>
  <si>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</si>
  <si>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</si>
  <si>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</si>
  <si>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</si>
  <si>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</si>
  <si>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</si>
  <si>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</si>
  <si>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</si>
  <si>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</si>
  <si>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</si>
  <si>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</si>
  <si>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</si>
  <si>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</si>
  <si>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</si>
  <si>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</si>
  <si>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</si>
  <si>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</si>
  <si>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</si>
  <si>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</si>
  <si>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</si>
  <si>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</si>
  <si>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</si>
  <si>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</si>
  <si>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</si>
  <si>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</si>
  <si>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</si>
  <si>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</si>
  <si>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</si>
  <si>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</si>
  <si>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</si>
  <si>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</si>
  <si>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</si>
  <si>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</si>
  <si>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</si>
  <si>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</si>
  <si>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</si>
  <si>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</si>
  <si>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</si>
  <si>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</si>
  <si>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</si>
  <si>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</si>
  <si>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</si>
  <si>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</si>
  <si>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</si>
  <si>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</si>
  <si>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</si>
  <si>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</si>
  <si>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</si>
  <si>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</si>
  <si>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</si>
  <si>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</si>
  <si>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</si>
  <si>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</si>
  <si>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</si>
  <si>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</si>
  <si>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</si>
  <si>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</si>
  <si>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</si>
  <si>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</si>
  <si>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</si>
  <si>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</si>
  <si>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</si>
  <si>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</si>
  <si>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</si>
  <si>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</si>
  <si>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</si>
  <si>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</si>
  <si>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</si>
  <si>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</si>
  <si>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</si>
  <si>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</si>
  <si>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</si>
  <si>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</si>
  <si>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</si>
  <si>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</si>
  <si>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</si>
  <si>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</si>
  <si>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</si>
  <si>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</si>
  <si>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</si>
  <si>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</si>
  <si>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</si>
  <si>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</si>
  <si>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</si>
  <si>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</si>
  <si>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</si>
  <si>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</si>
  <si>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</si>
  <si>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</si>
  <si>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</si>
  <si>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</si>
  <si>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</si>
  <si>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</si>
  <si>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</si>
  <si>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</si>
  <si>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</si>
  <si>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</si>
  <si>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</si>
  <si>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</si>
  <si>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</si>
  <si>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</si>
  <si>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</si>
  <si>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</si>
  <si>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</si>
  <si>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</si>
  <si>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</si>
  <si>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</si>
  <si>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</si>
  <si>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</si>
  <si>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</si>
  <si>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</si>
  <si>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</si>
  <si>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</si>
  <si>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</si>
  <si>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</si>
  <si>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</si>
  <si>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</si>
  <si>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</si>
  <si>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</si>
  <si>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</si>
  <si>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</si>
  <si>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</si>
  <si>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</si>
  <si>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</si>
  <si>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</si>
  <si>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</si>
  <si>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</si>
  <si>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</si>
  <si>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</si>
  <si>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</si>
  <si>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</si>
  <si>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</si>
  <si>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</si>
  <si>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</si>
  <si>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</si>
  <si>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</si>
  <si>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</si>
  <si>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</si>
  <si>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</si>
  <si>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</si>
  <si>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</si>
  <si>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</si>
  <si>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</si>
  <si>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</si>
  <si>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</si>
  <si>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</si>
  <si>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</si>
  <si>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</si>
  <si>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</si>
  <si>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</si>
  <si>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</si>
  <si>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</si>
  <si>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</si>
  <si>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</si>
  <si>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</si>
  <si>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</si>
  <si>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</si>
  <si>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</si>
  <si>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</si>
  <si>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</si>
  <si>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</si>
  <si>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</si>
  <si>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</si>
  <si>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</si>
  <si>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</si>
  <si>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</si>
  <si>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</si>
  <si>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</si>
  <si>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</si>
  <si>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</si>
  <si>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</si>
  <si>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</si>
  <si>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</si>
  <si>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</si>
  <si>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</si>
  <si>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</si>
  <si>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</si>
  <si>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</si>
  <si>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</si>
  <si>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</si>
  <si>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</si>
  <si>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</si>
  <si>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</si>
  <si>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</si>
  <si>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</si>
  <si>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</si>
  <si>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</si>
  <si>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</si>
  <si>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</si>
  <si>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</si>
  <si>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</si>
  <si>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</si>
  <si>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</si>
  <si>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</si>
  <si>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</si>
  <si>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</si>
  <si>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</si>
  <si>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</si>
  <si>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</si>
  <si>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</si>
  <si>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</si>
  <si>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</si>
  <si>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</si>
  <si>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</si>
  <si>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</si>
  <si>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</si>
  <si>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</si>
  <si>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</si>
  <si>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</si>
  <si>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</si>
  <si>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</si>
  <si>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</si>
  <si>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</si>
  <si>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</si>
  <si>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</si>
  <si>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</si>
  <si>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</si>
  <si>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</si>
  <si>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</si>
  <si>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</si>
  <si>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</si>
  <si>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</si>
  <si>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</si>
  <si>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</si>
  <si>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</si>
  <si>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</si>
  <si>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</si>
  <si>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</si>
  <si>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</si>
  <si>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</si>
  <si>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</si>
  <si>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</si>
  <si>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</si>
  <si>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</si>
  <si>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</si>
  <si>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</si>
  <si>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</si>
  <si>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</si>
  <si>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</si>
  <si>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</si>
  <si>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</si>
  <si>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</si>
  <si>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</si>
  <si>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</si>
  <si>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</si>
  <si>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</si>
  <si>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</si>
  <si>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</si>
  <si>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</si>
  <si>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</si>
  <si>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</si>
  <si>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</si>
  <si>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</si>
  <si>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</si>
  <si>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</si>
  <si>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</si>
  <si>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</si>
  <si>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</si>
  <si>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</si>
  <si>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</si>
  <si>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</si>
  <si>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</si>
  <si>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</si>
  <si>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</si>
  <si>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</si>
  <si>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</si>
  <si>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</si>
  <si>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</si>
  <si>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</si>
  <si>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</si>
  <si>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</si>
  <si>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</si>
  <si>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</si>
  <si>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</si>
  <si>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</si>
  <si>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</si>
  <si>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</si>
  <si>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</si>
  <si>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</si>
  <si>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</si>
  <si>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</si>
  <si>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</si>
  <si>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</si>
  <si>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</si>
  <si>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</si>
  <si>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</si>
  <si>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</si>
  <si>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</si>
  <si>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</si>
  <si>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</si>
  <si>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</si>
  <si>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</si>
  <si>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</si>
  <si>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</si>
  <si>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</si>
  <si>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</si>
  <si>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</si>
  <si>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</si>
  <si>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</si>
  <si>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</si>
  <si>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</si>
  <si>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</si>
  <si>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</si>
  <si>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</si>
  <si>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</si>
  <si>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</si>
  <si>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</si>
  <si>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</si>
  <si>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</si>
  <si>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</si>
  <si>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</si>
  <si>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</si>
  <si>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</si>
  <si>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</si>
  <si>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</si>
  <si>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</si>
  <si>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</si>
  <si>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</si>
  <si>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</si>
  <si>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</si>
  <si>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</si>
  <si>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</si>
  <si>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</si>
  <si>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</si>
  <si>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</si>
  <si>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</si>
  <si>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</si>
  <si>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</si>
  <si>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</si>
  <si>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</si>
  <si>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</si>
  <si>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</si>
  <si>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</si>
  <si>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</si>
  <si>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</si>
  <si>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</si>
  <si>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</si>
  <si>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</si>
  <si>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</si>
  <si>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</si>
  <si>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</si>
  <si>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</si>
  <si>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</si>
  <si>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</si>
  <si>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</si>
  <si>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</si>
  <si>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</si>
  <si>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</si>
  <si>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</si>
  <si>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</si>
  <si>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</si>
  <si>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</si>
  <si>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</si>
  <si>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</si>
  <si>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</si>
  <si>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</si>
  <si>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</si>
  <si>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</si>
  <si>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</si>
  <si>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</si>
  <si>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</si>
  <si>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</si>
  <si>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</si>
  <si>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</si>
  <si>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</si>
  <si>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</si>
  <si>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</si>
  <si>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</si>
  <si>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</si>
  <si>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</si>
  <si>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</si>
  <si>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</si>
  <si>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</si>
  <si>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</si>
  <si>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</si>
  <si>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</si>
  <si>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</si>
  <si>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</si>
  <si>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</si>
  <si>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</si>
  <si>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</si>
  <si>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</si>
  <si>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</si>
  <si>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</si>
  <si>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</si>
  <si>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</si>
  <si>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</si>
  <si>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</si>
  <si>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</si>
  <si>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</si>
  <si>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</si>
  <si>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</si>
  <si>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</si>
  <si>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</si>
  <si>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</si>
  <si>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</si>
  <si>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</si>
  <si>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</si>
  <si>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</si>
  <si>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</si>
  <si>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</si>
  <si>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</si>
  <si>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</si>
  <si>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</si>
  <si>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</si>
  <si>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</si>
  <si>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</si>
  <si>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</si>
  <si>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</si>
  <si>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</si>
  <si>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</si>
  <si>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</si>
  <si>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</si>
  <si>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</si>
  <si>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</si>
  <si>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</si>
  <si>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</si>
  <si>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</si>
  <si>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</si>
  <si>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</si>
  <si>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</si>
  <si>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</si>
  <si>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</si>
  <si>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</si>
  <si>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</si>
  <si>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</si>
  <si>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</si>
  <si>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</si>
  <si>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</si>
  <si>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</si>
  <si>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</si>
  <si>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</si>
  <si>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</si>
  <si>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</si>
  <si>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</si>
  <si>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</si>
  <si>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</si>
  <si>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</si>
  <si>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</si>
  <si>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</si>
  <si>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</si>
  <si>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</si>
  <si>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</si>
  <si>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</si>
  <si>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</si>
  <si>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</si>
  <si>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</si>
  <si>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</si>
  <si>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</si>
  <si>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</si>
  <si>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</si>
  <si>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</si>
  <si>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</si>
  <si>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</si>
  <si>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</si>
  <si>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</si>
  <si>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</si>
  <si>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</si>
  <si>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</si>
  <si>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</si>
  <si>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</si>
  <si>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</si>
  <si>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</si>
  <si>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</si>
  <si>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</si>
  <si>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</si>
  <si>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</si>
  <si>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</si>
  <si>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</si>
  <si>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</si>
  <si>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</si>
  <si>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</si>
  <si>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</si>
  <si>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</si>
  <si>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</si>
  <si>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</si>
  <si>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</si>
  <si>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</si>
  <si>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</si>
  <si>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</si>
  <si>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</si>
  <si>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</si>
  <si>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</si>
  <si>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</si>
  <si>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</si>
  <si>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</si>
  <si>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</si>
  <si>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</si>
  <si>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</si>
  <si>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</si>
  <si>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</si>
  <si>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</si>
  <si>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</si>
  <si>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</si>
  <si>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</si>
  <si>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</si>
  <si>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</si>
  <si>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</si>
  <si>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</si>
  <si>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</si>
  <si>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</si>
  <si>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</si>
  <si>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</si>
  <si>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</si>
  <si>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</si>
  <si>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</si>
  <si>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</si>
  <si>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</si>
  <si>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</si>
  <si>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</si>
  <si>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</si>
  <si>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</si>
  <si>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</si>
  <si>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</si>
  <si>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</si>
  <si>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</si>
  <si>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</si>
  <si>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</si>
  <si>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</si>
  <si>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</si>
  <si>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</si>
  <si>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</si>
  <si>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</si>
  <si>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</si>
  <si>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</si>
  <si>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</si>
  <si>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</si>
  <si>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</si>
  <si>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</si>
  <si>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</si>
  <si>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</si>
  <si>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</si>
  <si>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</si>
  <si>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</si>
  <si>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</si>
  <si>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</si>
  <si>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</si>
  <si>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</si>
  <si>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</si>
  <si>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</si>
  <si>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</si>
  <si>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</si>
  <si>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</si>
  <si>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</si>
  <si>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</si>
  <si>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</si>
  <si>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</si>
  <si>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</si>
  <si>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</si>
  <si>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</si>
  <si>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</si>
  <si>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</si>
  <si>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</si>
  <si>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</si>
  <si>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</si>
  <si>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</si>
  <si>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</si>
  <si>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</si>
  <si>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</si>
  <si>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</si>
  <si>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</si>
  <si>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</si>
  <si>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</si>
  <si>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</si>
  <si>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</si>
  <si>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</si>
  <si>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</si>
  <si>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</si>
  <si>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</si>
  <si>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</si>
  <si>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</si>
  <si>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</si>
  <si>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</si>
  <si>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</si>
  <si>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</si>
  <si>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</si>
  <si>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</si>
  <si>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</si>
  <si>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</si>
  <si>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</si>
  <si>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</si>
  <si>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</si>
  <si>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</si>
  <si>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</si>
  <si>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</si>
  <si>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</si>
  <si>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</si>
  <si>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</si>
  <si>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</si>
  <si>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</si>
  <si>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</si>
  <si>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</si>
  <si>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</si>
  <si>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</si>
  <si>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</si>
  <si>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</si>
  <si>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</si>
  <si>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</si>
  <si>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</si>
  <si>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</si>
  <si>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</si>
  <si>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</si>
  <si>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</si>
  <si>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</si>
  <si>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</si>
  <si>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</si>
  <si>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</si>
  <si>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</si>
  <si>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</si>
  <si>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</si>
  <si>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</si>
  <si>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</si>
  <si>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</si>
  <si>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</si>
  <si>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</si>
  <si>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</si>
  <si>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</si>
  <si>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</si>
  <si>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</si>
  <si>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</si>
  <si>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</si>
  <si>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</si>
  <si>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</si>
  <si>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</si>
  <si>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</si>
  <si>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</si>
  <si>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</si>
  <si>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</si>
  <si>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</si>
  <si>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</si>
  <si>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</si>
  <si>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</si>
  <si>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</si>
  <si>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</si>
  <si>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</si>
  <si>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</si>
  <si>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</si>
  <si>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</si>
  <si>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</si>
  <si>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</si>
  <si>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</si>
  <si>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</si>
  <si>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</si>
  <si>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</si>
  <si>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</si>
  <si>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</si>
  <si>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</si>
  <si>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</si>
  <si>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</si>
  <si>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</si>
  <si>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</si>
  <si>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</si>
  <si>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</si>
  <si>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</si>
  <si>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</si>
  <si>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</si>
  <si>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</si>
  <si>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</si>
  <si>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</si>
  <si>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</si>
  <si>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</si>
  <si>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</si>
  <si>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</si>
  <si>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</si>
  <si>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</si>
  <si>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</si>
  <si>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</si>
  <si>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</si>
  <si>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</si>
  <si>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</si>
  <si>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</si>
  <si>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</si>
  <si>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</si>
  <si>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</si>
  <si>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</si>
  <si>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</si>
  <si>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</si>
  <si>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</si>
  <si>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</si>
  <si>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</si>
  <si>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</si>
  <si>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</si>
  <si>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</si>
  <si>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</si>
  <si>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</si>
  <si>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</si>
  <si>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</si>
  <si>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</si>
  <si>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</si>
  <si>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</si>
  <si>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</si>
  <si>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</si>
  <si>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</si>
  <si>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</si>
  <si>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</si>
  <si>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</si>
  <si>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</si>
  <si>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</si>
  <si>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</si>
  <si>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</si>
  <si>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</si>
  <si>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</si>
  <si>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</si>
  <si>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</si>
  <si>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</si>
  <si>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</si>
  <si>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</si>
  <si>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</si>
  <si>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</si>
  <si>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</si>
  <si>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</si>
  <si>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</si>
  <si>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</si>
  <si>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</si>
  <si>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</si>
  <si>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</si>
  <si>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</si>
  <si>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</si>
  <si>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</si>
  <si>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</si>
  <si>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</si>
  <si>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</si>
  <si>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</si>
  <si>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</si>
  <si>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</si>
  <si>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</si>
  <si>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</si>
  <si>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</si>
  <si>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</si>
  <si>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</si>
  <si>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</si>
  <si>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</si>
  <si>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</si>
  <si>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</si>
  <si>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</si>
  <si>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</si>
  <si>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</si>
  <si>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</si>
  <si>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</si>
  <si>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</si>
  <si>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</si>
  <si>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</si>
  <si>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</si>
  <si>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</si>
  <si>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</si>
  <si>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</si>
  <si>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</si>
  <si>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</si>
  <si>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</si>
  <si>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</si>
  <si>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</si>
  <si>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</si>
  <si>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</si>
  <si>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</si>
  <si>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</si>
  <si>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</si>
  <si>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</si>
  <si>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</si>
  <si>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</si>
  <si>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</si>
  <si>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</si>
  <si>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</si>
  <si>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</si>
  <si>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</si>
  <si>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</si>
  <si>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</si>
  <si>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</si>
  <si>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</si>
  <si>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</si>
  <si>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</si>
  <si>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</si>
  <si>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</si>
  <si>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</si>
  <si>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</si>
  <si>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</si>
  <si>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</si>
  <si>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</si>
  <si>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</si>
  <si>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</si>
  <si>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</si>
  <si>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</si>
  <si>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</si>
  <si>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</si>
  <si>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</si>
  <si>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</si>
  <si>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</si>
  <si>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</si>
  <si>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</si>
  <si>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</si>
  <si>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</si>
  <si>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</si>
  <si>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</si>
  <si>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</si>
  <si>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</si>
  <si>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</si>
  <si>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</si>
  <si>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</si>
  <si>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</si>
  <si>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</si>
  <si>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</si>
  <si>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</si>
  <si>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</si>
  <si>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</si>
  <si>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</si>
  <si>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</si>
  <si>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</si>
  <si>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</si>
  <si>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</si>
  <si>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</si>
  <si>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</si>
  <si>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</si>
  <si>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</si>
  <si>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</si>
  <si>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</si>
  <si>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</si>
  <si>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</si>
  <si>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</si>
  <si>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</si>
  <si>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</si>
  <si>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</si>
  <si>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</si>
  <si>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</si>
  <si>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</si>
  <si>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</si>
  <si>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</si>
  <si>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</si>
  <si>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</si>
  <si>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</si>
  <si>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</si>
  <si>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</si>
  <si>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</si>
  <si>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</si>
  <si>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</si>
  <si>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</si>
  <si>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</si>
  <si>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</si>
  <si>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</si>
  <si>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</si>
  <si>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</si>
  <si>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</si>
  <si>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</si>
  <si>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</si>
  <si>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</si>
  <si>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</si>
  <si>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</si>
  <si>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</si>
  <si>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</si>
  <si>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</si>
  <si>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</si>
  <si>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</si>
  <si>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</si>
  <si>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</si>
  <si>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</si>
  <si>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</si>
  <si>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</si>
  <si>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</si>
  <si>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</si>
  <si>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</si>
  <si>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</si>
  <si>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</si>
  <si>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</si>
  <si>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</si>
  <si>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</si>
  <si>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</si>
  <si>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</si>
  <si>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</si>
  <si>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</si>
  <si>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</si>
  <si>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</si>
  <si>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</si>
  <si>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</si>
  <si>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</si>
  <si>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</si>
  <si>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</si>
  <si>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</si>
  <si>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</si>
  <si>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</si>
  <si>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</si>
  <si>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</si>
  <si>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</si>
  <si>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</si>
  <si>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</si>
  <si>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</si>
  <si>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</si>
  <si>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</si>
  <si>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</si>
  <si>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</si>
  <si>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</si>
  <si>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</si>
  <si>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</si>
  <si>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</si>
  <si>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</si>
  <si>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</si>
  <si>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</si>
  <si>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</si>
  <si>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</si>
  <si>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</si>
  <si>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</si>
  <si>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</si>
  <si>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</si>
  <si>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</si>
  <si>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</si>
  <si>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</si>
  <si>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</si>
  <si>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</si>
  <si>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</si>
  <si>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</si>
  <si>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</si>
  <si>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</si>
  <si>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</si>
  <si>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</si>
  <si>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</si>
  <si>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</si>
  <si>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</si>
  <si>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</si>
  <si>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</si>
  <si>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</si>
  <si>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</si>
  <si>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</si>
  <si>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</si>
  <si>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</si>
  <si>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</si>
  <si>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</si>
  <si>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</si>
  <si>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</si>
  <si>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</si>
  <si>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</si>
  <si>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</si>
  <si>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</si>
  <si>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</si>
  <si>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</si>
  <si>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</si>
  <si>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</si>
  <si>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</si>
  <si>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</si>
  <si>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</si>
  <si>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</si>
  <si>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</si>
  <si>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</si>
  <si>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</si>
  <si>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</si>
  <si>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</si>
  <si>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</si>
  <si>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</si>
  <si>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</si>
  <si>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</si>
  <si>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</si>
  <si>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</si>
  <si>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</si>
  <si>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</si>
  <si>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</si>
  <si>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</si>
  <si>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</si>
  <si>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</si>
  <si>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</si>
  <si>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</si>
  <si>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</si>
  <si>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</si>
  <si>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</si>
  <si>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</si>
  <si>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</si>
  <si>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</si>
  <si>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</si>
  <si>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</si>
  <si>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</si>
  <si>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</si>
  <si>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</si>
  <si>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</si>
  <si>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</si>
  <si>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</si>
  <si>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</si>
  <si>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</si>
  <si>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</si>
  <si>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</si>
  <si>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</si>
  <si>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</si>
  <si>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</si>
  <si>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</si>
  <si>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</si>
  <si>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</si>
  <si>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</si>
  <si>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</si>
  <si>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</si>
  <si>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</si>
  <si>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</si>
  <si>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</si>
  <si>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</si>
  <si>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</si>
  <si>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</si>
  <si>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</si>
  <si>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</si>
  <si>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</si>
  <si>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</si>
  <si>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</si>
  <si>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</si>
  <si>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</si>
  <si>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</si>
  <si>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</si>
  <si>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</si>
  <si>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</si>
  <si>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</si>
  <si>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</si>
  <si>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</si>
  <si>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</si>
  <si>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</si>
  <si>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</si>
  <si>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</si>
  <si>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</si>
  <si>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</si>
  <si>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</si>
  <si>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</si>
  <si>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</si>
  <si>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</si>
  <si>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</si>
  <si>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</si>
  <si>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</si>
  <si>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</si>
  <si>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</si>
  <si>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</si>
  <si>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</si>
  <si>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</si>
  <si>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</si>
  <si>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</si>
  <si>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</si>
  <si>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</si>
  <si>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</si>
  <si>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</si>
  <si>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</si>
  <si>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</si>
  <si>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</si>
  <si>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</si>
  <si>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</si>
  <si>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</si>
  <si>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</si>
  <si>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</si>
  <si>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</si>
  <si>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</si>
  <si>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</si>
  <si>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</si>
  <si>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</si>
  <si>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</si>
  <si>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</si>
  <si>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</si>
  <si>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</si>
  <si>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</si>
  <si>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</si>
  <si>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</si>
  <si>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</si>
  <si>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</si>
  <si>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</si>
  <si>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</si>
  <si>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</si>
  <si>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</si>
  <si>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</si>
  <si>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</si>
  <si>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</si>
  <si>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</si>
  <si>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</si>
  <si>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</si>
  <si>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</si>
  <si>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</si>
  <si>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</si>
  <si>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</si>
  <si>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</si>
  <si>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</si>
  <si>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</si>
  <si>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</si>
  <si>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</si>
  <si>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</si>
  <si>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</si>
  <si>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</si>
  <si>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</si>
  <si>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</si>
  <si>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</si>
  <si>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</si>
  <si>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</si>
  <si>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</si>
  <si>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</si>
  <si>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</si>
  <si>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</si>
  <si>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</si>
  <si>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</si>
  <si>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</si>
  <si>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</si>
  <si>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</si>
  <si>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</si>
  <si>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</si>
  <si>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</si>
  <si>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</si>
  <si>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</si>
  <si>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</si>
  <si>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</si>
  <si>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</si>
  <si>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</si>
  <si>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</si>
  <si>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</si>
  <si>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</si>
  <si>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</si>
  <si>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</si>
  <si>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</si>
  <si>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</si>
  <si>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</si>
  <si>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</si>
  <si>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</si>
  <si>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</si>
  <si>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</si>
  <si>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</si>
  <si>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</si>
  <si>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</si>
  <si>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</si>
  <si>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</si>
  <si>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</si>
  <si>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</si>
  <si>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</si>
  <si>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</si>
  <si>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</si>
  <si>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</si>
  <si>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</si>
  <si>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</si>
  <si>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</si>
  <si>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</si>
  <si>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</si>
  <si>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</si>
  <si>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</si>
  <si>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</si>
  <si>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</si>
  <si>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</si>
  <si>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</si>
  <si>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</si>
  <si>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</si>
  <si>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</si>
  <si>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</si>
  <si>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</si>
  <si>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</si>
  <si>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</si>
  <si>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</si>
  <si>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</si>
  <si>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</si>
  <si>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</si>
  <si>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</si>
  <si>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</si>
  <si>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</si>
  <si>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</si>
  <si>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</si>
  <si>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</si>
  <si>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</si>
  <si>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</si>
  <si>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</si>
  <si>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</si>
  <si>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</si>
  <si>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</si>
  <si>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</si>
  <si>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</si>
  <si>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</si>
  <si>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</si>
  <si>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</si>
  <si>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</si>
  <si>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</si>
  <si>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</si>
  <si>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</si>
  <si>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</si>
  <si>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</si>
  <si>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</si>
  <si>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</si>
  <si>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</si>
  <si>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</si>
  <si>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</si>
  <si>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</si>
  <si>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</si>
  <si>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</si>
  <si>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</si>
  <si>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</si>
  <si>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</si>
  <si>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</si>
  <si>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</si>
  <si>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</si>
  <si>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</si>
  <si>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</si>
  <si>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</si>
  <si>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</si>
  <si>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</si>
  <si>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</si>
  <si>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</si>
  <si>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</si>
  <si>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</si>
  <si>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</si>
  <si>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</si>
  <si>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</si>
  <si>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</si>
  <si>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</si>
  <si>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</si>
  <si>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</si>
  <si>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</si>
  <si>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</si>
  <si>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</si>
  <si>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</si>
  <si>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</si>
  <si>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</si>
  <si>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</si>
  <si>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</si>
  <si>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</si>
  <si>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</si>
  <si>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</si>
  <si>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</si>
  <si>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</si>
  <si>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</si>
  <si>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</si>
  <si>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</si>
  <si>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</si>
  <si>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</si>
  <si>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</si>
  <si>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</si>
  <si>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</si>
  <si>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</si>
  <si>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</si>
  <si>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</si>
  <si>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</si>
  <si>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</si>
  <si>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</si>
  <si>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</si>
  <si>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</si>
  <si>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</si>
  <si>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</si>
  <si>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</si>
  <si>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</si>
  <si>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</si>
  <si>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</si>
  <si>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</si>
  <si>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</si>
  <si>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</si>
  <si>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</si>
  <si>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</si>
  <si>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</si>
  <si>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</si>
  <si>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</si>
  <si>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</si>
  <si>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</si>
  <si>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</si>
  <si>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</si>
  <si>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</si>
  <si>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</si>
  <si>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</si>
  <si>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</si>
  <si>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</si>
  <si>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</si>
  <si>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</si>
  <si>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</si>
  <si>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</si>
  <si>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</si>
  <si>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</si>
  <si>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</si>
  <si>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</si>
  <si>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</si>
  <si>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</si>
  <si>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</si>
  <si>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</si>
  <si>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</si>
  <si>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</si>
  <si>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</si>
  <si>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</si>
  <si>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</si>
  <si>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</si>
  <si>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</si>
  <si>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</si>
  <si>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</si>
  <si>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</si>
  <si>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</si>
  <si>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</si>
  <si>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</si>
  <si>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</si>
  <si>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</si>
  <si>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</si>
  <si>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</si>
  <si>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</si>
  <si>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</si>
  <si>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</si>
  <si>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</si>
  <si>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</si>
  <si>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</si>
  <si>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</si>
  <si>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</si>
  <si>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</si>
  <si>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</si>
  <si>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</si>
  <si>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</si>
  <si>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</si>
  <si>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</si>
  <si>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</si>
  <si>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</si>
  <si>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</si>
  <si>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</si>
  <si>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</si>
  <si>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</si>
  <si>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</si>
  <si>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</si>
  <si>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</si>
  <si>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</si>
  <si>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</si>
  <si>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</si>
  <si>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</si>
  <si>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</si>
  <si>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</si>
  <si>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</si>
  <si>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</si>
  <si>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</si>
  <si>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</si>
  <si>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</si>
  <si>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</si>
  <si>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</si>
  <si>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</si>
  <si>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</si>
  <si>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</si>
  <si>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</si>
  <si>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</si>
  <si>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</si>
  <si>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</si>
  <si>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</si>
  <si>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</si>
  <si>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</si>
  <si>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</si>
  <si>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</si>
  <si>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</si>
  <si>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</si>
  <si>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</si>
  <si>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</si>
  <si>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</si>
  <si>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</si>
  <si>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</si>
  <si>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</si>
  <si>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</si>
  <si>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</si>
  <si>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</si>
  <si>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</si>
  <si>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</si>
  <si>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</si>
  <si>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</si>
  <si>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</si>
  <si>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</si>
  <si>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</si>
  <si>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</si>
  <si>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</si>
  <si>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</si>
  <si>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</si>
  <si>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</si>
  <si>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</si>
  <si>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</si>
  <si>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</si>
  <si>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</si>
  <si>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</si>
  <si>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</si>
  <si>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</si>
  <si>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</si>
  <si>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</si>
  <si>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</si>
  <si>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</si>
  <si>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</si>
  <si>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</si>
  <si>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</si>
  <si>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</si>
  <si>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</si>
  <si>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</si>
  <si>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</si>
  <si>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</si>
  <si>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</si>
  <si>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</si>
  <si>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</si>
  <si>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</si>
  <si>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</si>
  <si>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</si>
  <si>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</si>
  <si>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</si>
  <si>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</si>
  <si>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</si>
  <si>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</si>
  <si>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</si>
  <si>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</si>
  <si>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</si>
  <si>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</si>
  <si>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</si>
  <si>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</si>
  <si>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</si>
  <si>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</si>
  <si>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</si>
  <si>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</si>
  <si>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</si>
  <si>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</si>
  <si>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</si>
  <si>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</si>
  <si>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</si>
  <si>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</si>
  <si>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</si>
  <si>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</si>
  <si>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</si>
  <si>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</si>
  <si>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</si>
  <si>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</si>
  <si>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</si>
  <si>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</si>
  <si>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</si>
  <si>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</si>
  <si>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</si>
  <si>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</si>
  <si>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</si>
  <si>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</si>
  <si>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</si>
  <si>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</si>
  <si>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</si>
  <si>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</si>
  <si>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</si>
  <si>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</si>
  <si>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</si>
  <si>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</si>
  <si>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</si>
  <si>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</si>
  <si>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</si>
  <si>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</si>
  <si>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</si>
  <si>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</si>
  <si>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</si>
  <si>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</si>
  <si>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</si>
  <si>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</si>
  <si>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</si>
  <si>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</si>
  <si>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</si>
  <si>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</si>
  <si>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</si>
  <si>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</si>
  <si>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</si>
  <si>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</si>
  <si>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</si>
  <si>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</si>
  <si>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</si>
  <si>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</si>
  <si>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</si>
  <si>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</si>
  <si>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</si>
  <si>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</si>
  <si>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</si>
  <si>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</si>
  <si>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</si>
  <si>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</si>
  <si>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</si>
  <si>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</si>
  <si>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</si>
  <si>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</si>
  <si>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</si>
  <si>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</si>
  <si>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</si>
  <si>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</si>
  <si>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</si>
  <si>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</si>
  <si>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</si>
  <si>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</si>
  <si>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</si>
  <si>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</si>
  <si>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</si>
  <si>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</si>
  <si>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</si>
  <si>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</si>
  <si>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</si>
  <si>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</si>
  <si>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</si>
  <si>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</si>
  <si>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</si>
  <si>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</si>
  <si>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</si>
  <si>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</si>
  <si>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</si>
  <si>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</si>
  <si>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</si>
  <si>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</si>
  <si>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</si>
  <si>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</si>
  <si>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</si>
  <si>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</si>
  <si>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</si>
  <si>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</si>
  <si>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</si>
  <si>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</si>
  <si>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</si>
  <si>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</si>
  <si>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</si>
  <si>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</si>
  <si>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</si>
  <si>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</si>
  <si>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</si>
  <si>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</si>
  <si>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</si>
  <si>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</si>
  <si>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</si>
  <si>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</si>
  <si>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</si>
  <si>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</si>
  <si>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</si>
  <si>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</si>
  <si>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</si>
  <si>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</si>
  <si>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</si>
  <si>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</si>
  <si>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</si>
  <si>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</si>
  <si>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</si>
  <si>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</si>
  <si>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</si>
  <si>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</si>
  <si>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</si>
  <si>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</si>
  <si>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</si>
  <si>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</si>
  <si>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</si>
  <si>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</si>
  <si>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</si>
  <si>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</si>
  <si>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</si>
  <si>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</si>
  <si>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</si>
  <si>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</si>
  <si>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</si>
  <si>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</si>
  <si>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</si>
  <si>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</si>
  <si>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</si>
  <si>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</si>
  <si>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</si>
  <si>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</si>
  <si>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</si>
  <si>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</si>
  <si>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</si>
  <si>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</si>
  <si>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</si>
  <si>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</si>
  <si>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</si>
  <si>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</si>
  <si>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</si>
  <si>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</si>
  <si>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</si>
  <si>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</si>
  <si>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</si>
  <si>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</si>
  <si>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</si>
  <si>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</si>
  <si>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</si>
  <si>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</si>
  <si>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</si>
  <si>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</si>
  <si>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</si>
  <si>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</si>
  <si>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</si>
  <si>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</si>
  <si>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</si>
  <si>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</si>
  <si>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</si>
  <si>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</si>
  <si>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</si>
  <si>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</si>
  <si>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</si>
  <si>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</si>
  <si>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</si>
  <si>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</si>
  <si>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</si>
  <si>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</si>
  <si>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</si>
  <si>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</si>
  <si>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</si>
  <si>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</si>
  <si>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</si>
  <si>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</si>
  <si>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</si>
  <si>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</si>
  <si>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</si>
  <si>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</si>
  <si>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</si>
  <si>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</si>
  <si>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</si>
  <si>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</si>
  <si>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</si>
  <si>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</si>
  <si>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</si>
  <si>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</si>
  <si>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</si>
  <si>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</si>
  <si>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</si>
  <si>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</si>
  <si>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</si>
  <si>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</si>
  <si>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</si>
  <si>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</si>
  <si>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</si>
  <si>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</si>
  <si>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</si>
  <si>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</si>
  <si>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</si>
  <si>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</si>
  <si>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</si>
  <si>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</si>
  <si>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</si>
  <si>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</si>
  <si>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</si>
  <si>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</si>
  <si>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</si>
  <si>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</si>
  <si>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</si>
  <si>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</si>
  <si>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</si>
  <si>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</si>
  <si>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</si>
  <si>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</si>
  <si>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</si>
  <si>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</si>
  <si>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</si>
  <si>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</si>
  <si>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</si>
  <si>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</si>
  <si>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</si>
  <si>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</si>
  <si>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</si>
  <si>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</si>
  <si>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</si>
  <si>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</si>
  <si>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</si>
  <si>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</si>
  <si>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</si>
  <si>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</si>
  <si>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</si>
  <si>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</si>
  <si>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</si>
  <si>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</si>
  <si>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</si>
  <si>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</si>
  <si>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</si>
  <si>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</si>
  <si>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</si>
  <si>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</si>
  <si>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</si>
  <si>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</si>
  <si>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</si>
  <si>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</si>
  <si>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</si>
  <si>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</si>
  <si>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</si>
  <si>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</si>
  <si>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</si>
  <si>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</si>
  <si>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</si>
  <si>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</si>
  <si>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</si>
  <si>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</si>
  <si>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</si>
  <si>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</si>
  <si>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</si>
  <si>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</si>
  <si>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</si>
  <si>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</si>
  <si>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</si>
  <si>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</si>
  <si>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</si>
  <si>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</si>
  <si>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</si>
  <si>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</si>
  <si>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</si>
  <si>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</si>
  <si>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</si>
  <si>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</si>
  <si>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</si>
  <si>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</si>
  <si>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</si>
  <si>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</si>
  <si>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</si>
  <si>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</si>
  <si>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</si>
  <si>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</si>
  <si>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</si>
  <si>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</si>
  <si>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</si>
  <si>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</si>
  <si>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</si>
  <si>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</si>
  <si>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</si>
  <si>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</si>
  <si>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</si>
  <si>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</si>
  <si>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</si>
  <si>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</si>
  <si>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</si>
  <si>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</si>
  <si>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</si>
  <si>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</si>
  <si>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</si>
  <si>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</si>
  <si>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</si>
  <si>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</si>
  <si>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</si>
  <si>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</si>
  <si>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</si>
  <si>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</si>
  <si>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</si>
  <si>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</si>
  <si>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</si>
  <si>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</si>
  <si>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</si>
  <si>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</si>
  <si>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</si>
  <si>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</si>
  <si>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</si>
  <si>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</si>
  <si>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</si>
  <si>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</si>
  <si>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</si>
  <si>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</si>
  <si>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</si>
  <si>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</si>
  <si>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</si>
  <si>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</si>
  <si>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</si>
  <si>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</si>
  <si>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</si>
  <si>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</si>
  <si>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</si>
  <si>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</si>
  <si>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</si>
  <si>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</si>
  <si>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</si>
  <si>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</si>
  <si>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</si>
  <si>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</si>
  <si>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</si>
  <si>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</si>
  <si>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</si>
  <si>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</si>
  <si>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</si>
  <si>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</si>
  <si>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</si>
  <si>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</si>
  <si>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</si>
  <si>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</si>
  <si>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</si>
  <si>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</si>
  <si>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</si>
  <si>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</si>
  <si>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</si>
  <si>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</si>
  <si>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</si>
  <si>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</si>
  <si>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</si>
  <si>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</si>
  <si>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</si>
  <si>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</si>
  <si>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</si>
  <si>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</si>
  <si>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</si>
  <si>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</si>
  <si>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</si>
  <si>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</si>
  <si>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</si>
  <si>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</si>
  <si>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</si>
  <si>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</si>
  <si>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</si>
  <si>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</si>
  <si>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</si>
  <si>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</si>
  <si>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</si>
  <si>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</si>
  <si>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</si>
  <si>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</si>
  <si>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</si>
  <si>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</si>
  <si>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</si>
  <si>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</si>
  <si>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</si>
  <si>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</si>
  <si>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</si>
  <si>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</si>
  <si>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</si>
  <si>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</si>
  <si>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</si>
  <si>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</si>
  <si>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</si>
  <si>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</si>
  <si>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</si>
  <si>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</si>
  <si>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</si>
  <si>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</si>
  <si>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</si>
  <si>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</si>
  <si>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</si>
  <si>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</si>
  <si>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</si>
  <si>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</si>
  <si>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</si>
  <si>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</si>
  <si>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</si>
  <si>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</si>
  <si>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</si>
  <si>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</si>
  <si>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</si>
  <si>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</si>
  <si>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</si>
  <si>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</si>
  <si>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</si>
  <si>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</si>
  <si>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</si>
  <si>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</si>
  <si>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</si>
  <si>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</si>
  <si>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</si>
  <si>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</si>
  <si>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</si>
  <si>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</si>
  <si>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</si>
  <si>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</si>
  <si>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</si>
  <si>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</si>
  <si>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</si>
  <si>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</si>
  <si>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</si>
  <si>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</si>
  <si>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</si>
  <si>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</si>
  <si>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</si>
  <si>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</si>
  <si>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</si>
  <si>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</si>
  <si>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</si>
  <si>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</si>
  <si>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</si>
  <si>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</si>
  <si>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</si>
  <si>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</si>
  <si>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</si>
  <si>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</si>
  <si>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</si>
  <si>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</si>
  <si>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</si>
  <si>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</si>
  <si>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</si>
  <si>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</si>
  <si>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</si>
  <si>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</si>
  <si>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</si>
  <si>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</si>
  <si>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</si>
  <si>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</si>
  <si>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</si>
  <si>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</si>
  <si>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</si>
  <si>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</si>
  <si>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</si>
  <si>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</si>
  <si>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</si>
  <si>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</si>
  <si>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</si>
  <si>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</si>
  <si>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</si>
  <si>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</si>
  <si>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</si>
  <si>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</si>
  <si>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</si>
  <si>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</si>
  <si>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</si>
  <si>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</si>
  <si>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</si>
  <si>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</si>
  <si>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</si>
  <si>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</si>
  <si>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</si>
  <si>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</si>
  <si>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</si>
  <si>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</si>
  <si>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</si>
  <si>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</si>
  <si>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</si>
  <si>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</si>
  <si>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</si>
  <si>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</si>
  <si>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</si>
  <si>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</si>
  <si>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</si>
  <si>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</si>
  <si>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</si>
  <si>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</si>
  <si>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</si>
  <si>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</si>
  <si>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</si>
  <si>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</si>
  <si>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</si>
  <si>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</si>
  <si>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</si>
  <si>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</si>
  <si>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</si>
  <si>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</si>
  <si>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</si>
  <si>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</si>
  <si>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</si>
  <si>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</si>
  <si>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</si>
  <si>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</si>
  <si>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</si>
  <si>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</si>
  <si>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</si>
  <si>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</si>
  <si>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</si>
  <si>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</si>
  <si>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</si>
  <si>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</si>
  <si>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</si>
  <si>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</si>
  <si>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</si>
  <si>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</si>
  <si>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</si>
  <si>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</si>
  <si>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</si>
  <si>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</si>
  <si>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</si>
  <si>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</si>
  <si>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</si>
  <si>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</si>
  <si>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</si>
  <si>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</si>
  <si>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</si>
  <si>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</si>
  <si>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</si>
  <si>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</si>
  <si>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</si>
  <si>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</si>
  <si>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</si>
  <si>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</si>
  <si>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</si>
  <si>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</si>
  <si>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</si>
  <si>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</si>
  <si>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</si>
  <si>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</si>
  <si>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</si>
  <si>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</si>
  <si>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</si>
  <si>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</si>
  <si>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</si>
  <si>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</si>
  <si>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</si>
  <si>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</si>
  <si>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</si>
  <si>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</si>
  <si>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</si>
  <si>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</si>
  <si>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</si>
  <si>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</si>
  <si>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</si>
  <si>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</si>
  <si>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</si>
  <si>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</si>
  <si>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</si>
  <si>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</si>
  <si>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</si>
  <si>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</si>
  <si>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</si>
  <si>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</si>
  <si>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</si>
  <si>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</si>
  <si>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</si>
  <si>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</si>
  <si>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</si>
  <si>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</si>
  <si>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</si>
  <si>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</si>
  <si>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</si>
  <si>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</si>
  <si>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</si>
  <si>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</si>
  <si>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</si>
  <si>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</si>
  <si>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</si>
  <si>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</si>
  <si>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</si>
  <si>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</si>
  <si>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</si>
  <si>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</si>
  <si>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</si>
  <si>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</si>
  <si>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</si>
  <si>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</si>
  <si>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</si>
  <si>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</si>
  <si>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</si>
  <si>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</si>
  <si>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</si>
  <si>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</si>
  <si>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</si>
  <si>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</si>
  <si>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</si>
  <si>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</si>
  <si>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</si>
  <si>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</si>
  <si>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</si>
  <si>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</si>
  <si>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</si>
  <si>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</si>
  <si>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</si>
  <si>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</si>
  <si>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</si>
  <si>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</si>
  <si>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</si>
  <si>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</si>
  <si>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</si>
  <si>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</si>
  <si>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</si>
  <si>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</si>
  <si>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</si>
  <si>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</si>
  <si>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</si>
  <si>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</si>
  <si>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</si>
  <si>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</si>
  <si>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</si>
  <si>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</si>
  <si>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</si>
  <si>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</si>
  <si>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</si>
  <si>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</si>
  <si>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</si>
  <si>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</si>
  <si>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</si>
  <si>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</si>
  <si>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</si>
  <si>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</si>
  <si>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</si>
  <si>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</si>
  <si>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</si>
  <si>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</si>
  <si>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</si>
  <si>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</si>
  <si>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</si>
  <si>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</si>
  <si>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</si>
  <si>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</si>
  <si>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</si>
  <si>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</si>
  <si>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</si>
  <si>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</si>
  <si>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</si>
  <si>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</si>
  <si>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</si>
  <si>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</si>
  <si>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</si>
  <si>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</si>
  <si>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</si>
  <si>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</si>
  <si>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</si>
  <si>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</si>
  <si>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</si>
  <si>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</si>
  <si>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</si>
  <si>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</si>
  <si>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</si>
  <si>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</si>
  <si>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</si>
  <si>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</si>
  <si>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</si>
  <si>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</si>
  <si>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</si>
  <si>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</si>
  <si>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</si>
  <si>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</si>
  <si>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</si>
  <si>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</si>
  <si>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</si>
  <si>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</si>
  <si>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</si>
  <si>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</si>
  <si>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</si>
  <si>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</si>
  <si>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</si>
  <si>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</si>
  <si>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</si>
  <si>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</si>
  <si>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</si>
  <si>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</si>
  <si>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</si>
  <si>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</si>
  <si>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</si>
  <si>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</si>
  <si>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</si>
  <si>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</si>
  <si>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</si>
  <si>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</si>
  <si>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</si>
  <si>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</si>
  <si>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</si>
  <si>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</si>
  <si>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</si>
  <si>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</si>
  <si>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</si>
  <si>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</si>
  <si>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</si>
  <si>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</si>
  <si>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</si>
  <si>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</si>
  <si>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</si>
  <si>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</si>
  <si>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</si>
  <si>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</si>
  <si>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</si>
  <si>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</si>
  <si>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</si>
  <si>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</si>
  <si>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</si>
  <si>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</si>
  <si>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</si>
  <si>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</si>
  <si>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</si>
  <si>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</si>
  <si>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</si>
  <si>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</si>
  <si>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</si>
  <si>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</si>
  <si>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</si>
  <si>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</si>
  <si>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</si>
  <si>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</si>
  <si>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</si>
  <si>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</si>
  <si>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</si>
  <si>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</si>
  <si>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</si>
  <si>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</si>
  <si>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</si>
  <si>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</si>
  <si>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</si>
  <si>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</si>
  <si>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</si>
  <si>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</si>
  <si>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</si>
  <si>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</si>
  <si>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</si>
  <si>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</si>
  <si>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</si>
  <si>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</si>
  <si>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</si>
  <si>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</si>
  <si>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</si>
  <si>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</si>
  <si>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</si>
  <si>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</si>
  <si>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</si>
  <si>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</si>
  <si>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</si>
  <si>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</si>
  <si>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</si>
  <si>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</si>
  <si>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</si>
  <si>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</si>
  <si>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</si>
  <si>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</si>
  <si>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</si>
  <si>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</si>
  <si>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</si>
  <si>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</si>
  <si>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</si>
  <si>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</si>
  <si>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</si>
  <si>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</si>
  <si>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</si>
  <si>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</si>
  <si>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</si>
  <si>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</si>
  <si>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</si>
  <si>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</si>
  <si>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</si>
  <si>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</si>
  <si>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</si>
  <si>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</si>
  <si>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</si>
  <si>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</si>
  <si>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</si>
  <si>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</si>
  <si>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</si>
  <si>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</si>
  <si>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</si>
  <si>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</si>
  <si>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</si>
  <si>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</si>
  <si>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</si>
  <si>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</si>
  <si>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</si>
  <si>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</si>
  <si>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</si>
  <si>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</si>
  <si>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</si>
  <si>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</si>
  <si>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</si>
  <si>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</si>
  <si>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</si>
  <si>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</si>
  <si>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</si>
  <si>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</si>
  <si>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</si>
  <si>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</si>
  <si>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</si>
  <si>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</si>
  <si>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</si>
  <si>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</si>
  <si>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</si>
  <si>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</si>
  <si>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</si>
  <si>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</si>
  <si>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</si>
  <si>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</si>
  <si>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</si>
  <si>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</si>
  <si>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</si>
  <si>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</si>
  <si>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</si>
  <si>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</si>
  <si>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</si>
  <si>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</si>
  <si>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</si>
  <si>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</si>
  <si>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</si>
  <si>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</si>
  <si>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</si>
  <si>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</si>
  <si>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</si>
  <si>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</si>
  <si>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</si>
  <si>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</si>
  <si>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</si>
  <si>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</si>
  <si>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</si>
  <si>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</si>
  <si>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</si>
  <si>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</si>
  <si>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</si>
  <si>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</si>
  <si>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</si>
  <si>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</si>
  <si>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</si>
  <si>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</si>
  <si>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</si>
  <si>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</si>
  <si>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</si>
  <si>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</si>
  <si>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</si>
  <si>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</si>
  <si>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</si>
  <si>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</si>
  <si>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</si>
  <si>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</si>
  <si>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</si>
  <si>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</si>
  <si>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</si>
  <si>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</si>
  <si>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</si>
  <si>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</si>
  <si>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</si>
  <si>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</si>
  <si>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</si>
  <si>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</si>
  <si>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</si>
  <si>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</si>
  <si>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</si>
  <si>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</si>
  <si>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</si>
  <si>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</si>
  <si>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</si>
  <si>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</si>
  <si>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</si>
  <si>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</si>
  <si>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</si>
  <si>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</si>
  <si>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</si>
  <si>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</si>
  <si>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</si>
  <si>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</si>
  <si>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</si>
  <si>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</si>
  <si>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</si>
  <si>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</si>
  <si>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</si>
  <si>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</si>
  <si>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</si>
  <si>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</si>
  <si>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</si>
  <si>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</si>
  <si>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</si>
  <si>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</si>
  <si>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</si>
  <si>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</si>
  <si>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</si>
  <si>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</si>
  <si>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</si>
  <si>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</si>
  <si>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</si>
  <si>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</si>
  <si>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</si>
  <si>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</si>
  <si>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</si>
  <si>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</si>
  <si>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</si>
  <si>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</si>
  <si>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</si>
  <si>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</si>
  <si>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</si>
  <si>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</si>
  <si>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</si>
  <si>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</si>
  <si>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</si>
  <si>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</si>
  <si>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</si>
  <si>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</si>
  <si>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</si>
  <si>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</si>
  <si>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</si>
  <si>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</si>
  <si>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</si>
  <si>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</si>
  <si>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</si>
  <si>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</si>
  <si>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</si>
  <si>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</si>
  <si>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</si>
  <si>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</si>
  <si>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</si>
  <si>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</si>
  <si>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</si>
  <si>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</si>
  <si>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</si>
  <si>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</si>
  <si>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</si>
  <si>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</si>
  <si>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</si>
  <si>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</si>
  <si>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</si>
  <si>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</si>
  <si>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</si>
  <si>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</si>
  <si>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</si>
  <si>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</si>
  <si>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</si>
  <si>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</si>
  <si>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</si>
  <si>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</si>
  <si>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</si>
  <si>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</si>
  <si>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</si>
  <si>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</si>
  <si>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</si>
  <si>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</si>
  <si>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</si>
  <si>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</si>
  <si>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</si>
  <si>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</si>
  <si>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</si>
  <si>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</si>
  <si>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</si>
  <si>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</si>
  <si>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</si>
  <si>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</si>
  <si>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</si>
  <si>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</si>
  <si>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</si>
  <si>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</si>
  <si>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</si>
  <si>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</si>
  <si>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</si>
  <si>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</si>
  <si>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</si>
  <si>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</si>
  <si>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</si>
  <si>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</si>
  <si>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</si>
  <si>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</si>
  <si>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</si>
  <si>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</si>
  <si>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</si>
  <si>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</si>
  <si>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</si>
  <si>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</si>
  <si>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</si>
  <si>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</si>
  <si>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</si>
  <si>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</si>
  <si>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</si>
  <si>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</si>
  <si>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</si>
  <si>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</si>
  <si>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</si>
  <si>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</si>
  <si>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</si>
  <si>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</si>
  <si>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</si>
  <si>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</si>
  <si>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</si>
  <si>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</si>
  <si>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</si>
  <si>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</si>
  <si>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</si>
  <si>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</si>
  <si>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</si>
  <si>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</si>
  <si>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</si>
  <si>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</si>
  <si>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</si>
  <si>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</si>
  <si>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</si>
  <si>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</si>
  <si>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</si>
  <si>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</si>
  <si>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</si>
  <si>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</si>
  <si>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</si>
  <si>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</si>
  <si>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</si>
  <si>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</si>
  <si>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</si>
  <si>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</si>
  <si>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</si>
  <si>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</si>
  <si>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</si>
  <si>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</si>
  <si>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</si>
  <si>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</si>
  <si>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</si>
  <si>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</si>
  <si>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</si>
  <si>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</si>
  <si>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</si>
  <si>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</si>
  <si>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</si>
  <si>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</si>
  <si>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</si>
  <si>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</si>
  <si>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</si>
  <si>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</si>
  <si>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</si>
  <si>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</si>
  <si>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</si>
  <si>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</si>
  <si>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</si>
  <si>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</si>
  <si>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</si>
  <si>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</si>
  <si>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</si>
  <si>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</si>
  <si>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</si>
  <si>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</si>
  <si>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</si>
  <si>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</si>
  <si>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</si>
  <si>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</si>
  <si>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</si>
  <si>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</si>
  <si>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</si>
  <si>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</si>
  <si>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</si>
  <si>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</si>
  <si>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</si>
  <si>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</si>
  <si>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</si>
  <si>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</si>
  <si>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</si>
  <si>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</si>
  <si>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</si>
  <si>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</si>
  <si>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</si>
  <si>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</si>
  <si>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</si>
  <si>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</si>
  <si>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</si>
  <si>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</si>
  <si>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</si>
  <si>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</si>
  <si>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</si>
  <si>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</si>
  <si>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</si>
  <si>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</si>
  <si>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</si>
  <si>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</si>
  <si>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</si>
  <si>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</si>
  <si>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</si>
  <si>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</si>
  <si>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</si>
  <si>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</si>
  <si>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</si>
  <si>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</si>
  <si>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</si>
  <si>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</si>
  <si>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</si>
  <si>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</si>
  <si>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</si>
  <si>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</si>
  <si>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</si>
  <si>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</si>
  <si>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</si>
  <si>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</si>
  <si>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</si>
  <si>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</si>
  <si>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</si>
  <si>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</si>
  <si>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</si>
  <si>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</si>
  <si>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</si>
  <si>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</si>
  <si>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</si>
  <si>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</si>
  <si>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</si>
  <si>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</si>
  <si>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</si>
  <si>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</si>
  <si>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</si>
  <si>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</si>
  <si>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</si>
  <si>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</si>
  <si>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</si>
  <si>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</si>
  <si>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</si>
  <si>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</si>
  <si>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</si>
  <si>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</si>
  <si>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</si>
  <si>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</si>
  <si>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</si>
  <si>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</si>
  <si>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</si>
  <si>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</si>
  <si>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</si>
  <si>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</si>
  <si>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</si>
  <si>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</si>
  <si>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</si>
  <si>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</si>
  <si>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</si>
  <si>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</si>
  <si>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</si>
  <si>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</si>
  <si>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</si>
  <si>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</si>
  <si>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</si>
  <si>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</si>
  <si>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</si>
  <si>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</si>
  <si>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</si>
  <si>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</si>
  <si>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</si>
  <si>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</si>
  <si>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</si>
  <si>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</si>
  <si>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</si>
  <si>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</si>
  <si>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</si>
  <si>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</si>
  <si>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</si>
  <si>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</si>
  <si>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</si>
  <si>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</si>
  <si>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</si>
  <si>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</si>
  <si>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</si>
  <si>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</si>
  <si>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</si>
  <si>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</si>
  <si>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</si>
  <si>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</si>
  <si>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</si>
  <si>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</si>
  <si>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</si>
  <si>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</si>
  <si>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</si>
  <si>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</si>
  <si>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</si>
  <si>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</si>
  <si>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</si>
  <si>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</si>
  <si>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</si>
  <si>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</si>
  <si>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</si>
  <si>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</si>
  <si>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</si>
  <si>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</si>
  <si>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</si>
  <si>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</si>
  <si>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</si>
  <si>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</si>
  <si>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</si>
  <si>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</si>
  <si>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</si>
  <si>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</si>
  <si>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</si>
  <si>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</si>
  <si>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</si>
  <si>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</si>
  <si>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</si>
  <si>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</si>
  <si>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</si>
  <si>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</si>
  <si>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</si>
  <si>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</si>
  <si>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</si>
  <si>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</si>
  <si>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</si>
  <si>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</si>
  <si>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</si>
  <si>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</si>
  <si>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</si>
  <si>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</si>
  <si>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</si>
  <si>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</si>
  <si>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</si>
  <si>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</si>
  <si>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</si>
  <si>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</si>
  <si>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</si>
  <si>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</si>
  <si>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</si>
  <si>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</si>
  <si>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</si>
  <si>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</si>
  <si>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</si>
  <si>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</si>
  <si>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</si>
  <si>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</si>
  <si>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</si>
  <si>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</si>
  <si>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</si>
  <si>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</si>
  <si>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</si>
  <si>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</si>
  <si>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</si>
  <si>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</si>
  <si>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</si>
  <si>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</si>
  <si>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</si>
  <si>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</si>
  <si>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</si>
  <si>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</si>
  <si>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</si>
  <si>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</si>
  <si>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</si>
  <si>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</si>
  <si>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</si>
  <si>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</si>
  <si>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</si>
  <si>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</si>
  <si>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</si>
  <si>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</si>
  <si>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</si>
  <si>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</si>
  <si>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</si>
  <si>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</si>
  <si>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</si>
  <si>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</si>
  <si>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</si>
  <si>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</si>
  <si>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</si>
  <si>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</si>
  <si>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</si>
  <si>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</si>
  <si>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</si>
  <si>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</si>
  <si>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</si>
  <si>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</si>
  <si>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</si>
  <si>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</si>
  <si>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</si>
  <si>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</si>
  <si>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</si>
  <si>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</si>
  <si>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</si>
  <si>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</si>
  <si>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</si>
  <si>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</si>
  <si>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</si>
  <si>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</si>
  <si>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</si>
  <si>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</si>
  <si>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</si>
  <si>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</si>
  <si>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</si>
  <si>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</si>
  <si>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</si>
  <si>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</si>
  <si>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</si>
  <si>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</si>
  <si>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</si>
  <si>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</si>
  <si>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</si>
  <si>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</si>
  <si>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</si>
  <si>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</si>
  <si>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</si>
  <si>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</si>
  <si>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</si>
  <si>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</si>
  <si>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</si>
  <si>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</si>
  <si>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</si>
  <si>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</si>
  <si>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</si>
  <si>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</si>
  <si>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</si>
  <si>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</si>
  <si>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</si>
  <si>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</si>
  <si>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</si>
  <si>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</si>
  <si>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</si>
  <si>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</si>
  <si>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</si>
  <si>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</si>
  <si>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</si>
  <si>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</si>
  <si>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</si>
  <si>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</si>
  <si>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</si>
  <si>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</si>
  <si>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</si>
  <si>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</si>
  <si>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</si>
  <si>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</si>
  <si>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</si>
  <si>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</si>
  <si>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</si>
  <si>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</si>
  <si>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</si>
  <si>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</si>
  <si>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</si>
  <si>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</si>
  <si>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</si>
  <si>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</si>
  <si>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</si>
  <si>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</si>
  <si>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</si>
  <si>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</si>
  <si>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</si>
  <si>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</si>
  <si>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</si>
  <si>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</si>
  <si>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</si>
  <si>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</si>
  <si>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</si>
  <si>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</si>
  <si>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</si>
  <si>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</si>
  <si>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</si>
  <si>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</si>
  <si>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</si>
  <si>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</si>
  <si>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</si>
  <si>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</si>
  <si>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</si>
  <si>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</si>
  <si>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</si>
  <si>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</si>
  <si>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</si>
  <si>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</si>
  <si>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</si>
  <si>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</si>
  <si>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</si>
  <si>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</si>
  <si>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</si>
  <si>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</si>
  <si>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</si>
  <si>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</si>
  <si>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</si>
  <si>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</si>
  <si>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</si>
  <si>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</si>
  <si>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</si>
  <si>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</si>
  <si>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</si>
  <si>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</si>
  <si>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</si>
  <si>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</si>
  <si>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</si>
  <si>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</si>
  <si>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</si>
  <si>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</si>
  <si>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</si>
  <si>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</si>
  <si>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</si>
  <si>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</si>
  <si>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</si>
  <si>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</si>
  <si>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</si>
  <si>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</si>
  <si>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</si>
  <si>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</si>
  <si>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</si>
  <si>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</si>
  <si>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</si>
  <si>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</si>
  <si>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</si>
  <si>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</si>
  <si>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</si>
  <si>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</si>
  <si>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</si>
  <si>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</si>
  <si>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</si>
  <si>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</si>
  <si>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</si>
  <si>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</si>
  <si>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</si>
  <si>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</si>
  <si>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</si>
  <si>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</si>
  <si>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</si>
  <si>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</si>
  <si>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</si>
  <si>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</si>
  <si>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</si>
  <si>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</si>
  <si>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</si>
  <si>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</si>
  <si>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</si>
  <si>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</si>
  <si>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</si>
  <si>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</si>
  <si>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</si>
  <si>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</si>
  <si>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</si>
  <si>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</si>
  <si>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</si>
  <si>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</si>
  <si>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</si>
  <si>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</si>
  <si>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</si>
  <si>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</si>
  <si>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</si>
  <si>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</si>
  <si>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</si>
  <si>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</si>
  <si>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</si>
  <si>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</si>
  <si>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</si>
  <si>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</si>
  <si>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</si>
  <si>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</si>
  <si>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</si>
  <si>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</si>
  <si>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</si>
  <si>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</si>
  <si>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</si>
  <si>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</si>
  <si>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</si>
  <si>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</si>
  <si>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</si>
  <si>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</si>
  <si>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</si>
  <si>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</si>
  <si>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</si>
  <si>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</si>
  <si>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</si>
  <si>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</si>
  <si>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</si>
  <si>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</si>
  <si>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</si>
  <si>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</si>
  <si>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</si>
  <si>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</si>
  <si>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</si>
  <si>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</si>
  <si>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</si>
  <si>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</si>
  <si>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</si>
  <si>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</si>
  <si>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</si>
  <si>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</si>
  <si>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</si>
  <si>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</si>
  <si>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</si>
  <si>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</si>
  <si>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</si>
  <si>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</si>
  <si>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</si>
  <si>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</si>
  <si>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</si>
  <si>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</si>
  <si>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</si>
  <si>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</si>
  <si>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</si>
  <si>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</si>
  <si>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</si>
  <si>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</si>
  <si>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</si>
  <si>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</si>
  <si>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</si>
  <si>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</si>
  <si>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</si>
  <si>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</si>
  <si>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</si>
  <si>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</si>
  <si>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</si>
  <si>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</si>
  <si>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</si>
  <si>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</si>
  <si>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</si>
  <si>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</si>
  <si>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</si>
  <si>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</si>
  <si>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</si>
  <si>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</si>
  <si>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</si>
  <si>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</si>
  <si>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</si>
  <si>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</si>
  <si>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</si>
  <si>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</si>
  <si>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</si>
  <si>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</si>
  <si>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</si>
  <si>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</si>
  <si>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</si>
  <si>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</si>
  <si>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</si>
  <si>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</si>
  <si>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</si>
  <si>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</si>
  <si>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</si>
  <si>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</si>
  <si>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</si>
  <si>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</si>
  <si>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</si>
  <si>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</si>
  <si>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</si>
  <si>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</si>
  <si>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</si>
  <si>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</si>
  <si>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</si>
  <si>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</si>
  <si>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</si>
  <si>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</si>
  <si>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</si>
  <si>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</si>
  <si>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</si>
  <si>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</si>
  <si>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</si>
  <si>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</si>
  <si>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</si>
  <si>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</si>
  <si>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</si>
  <si>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</si>
  <si>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</si>
  <si>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</si>
  <si>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</si>
  <si>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</si>
  <si>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</si>
  <si>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</si>
  <si>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</si>
  <si>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</si>
  <si>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</si>
  <si>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</si>
  <si>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</si>
  <si>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</si>
  <si>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</si>
  <si>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</si>
  <si>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</si>
  <si>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</si>
  <si>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</si>
  <si>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</si>
  <si>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</si>
  <si>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</si>
  <si>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</si>
  <si>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</si>
  <si>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</si>
  <si>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</si>
  <si>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</si>
  <si>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</si>
  <si>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</si>
  <si>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</si>
  <si>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</si>
  <si>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</si>
  <si>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</si>
  <si>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</si>
  <si>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</si>
  <si>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</si>
  <si>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</si>
  <si>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</si>
  <si>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</si>
  <si>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</si>
  <si>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</si>
  <si>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</si>
  <si>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</si>
  <si>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</si>
  <si>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</si>
  <si>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</si>
  <si>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</si>
  <si>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</si>
  <si>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</si>
  <si>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</si>
  <si>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</si>
  <si>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</si>
  <si>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</si>
  <si>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</si>
  <si>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</si>
  <si>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</si>
  <si>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</si>
  <si>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</si>
  <si>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</si>
  <si>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</si>
  <si>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</si>
  <si>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</si>
  <si>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</si>
  <si>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</si>
  <si>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</si>
  <si>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</si>
  <si>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</si>
  <si>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</si>
  <si>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</si>
  <si>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</si>
  <si>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</si>
  <si>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</si>
  <si>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</si>
  <si>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</si>
  <si>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</si>
  <si>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</si>
  <si>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</si>
  <si>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</si>
  <si>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</si>
  <si>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</si>
  <si>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</si>
  <si>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</si>
  <si>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</si>
  <si>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</si>
  <si>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</si>
  <si>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</si>
  <si>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</si>
  <si>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</si>
  <si>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</si>
  <si>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</si>
  <si>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</si>
  <si>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</si>
  <si>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</si>
  <si>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</si>
  <si>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</si>
  <si>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</si>
  <si>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</si>
  <si>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</si>
  <si>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</si>
  <si>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</si>
  <si>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</si>
  <si>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</si>
  <si>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</si>
  <si>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</si>
  <si>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</si>
  <si>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</si>
  <si>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</si>
  <si>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</si>
  <si>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</si>
  <si>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</si>
  <si>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</si>
  <si>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</si>
  <si>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</si>
  <si>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</si>
  <si>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</si>
  <si>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</si>
  <si>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</si>
  <si>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</si>
  <si>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</si>
  <si>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</si>
  <si>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</si>
  <si>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</si>
  <si>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</si>
  <si>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</si>
  <si>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</si>
  <si>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</si>
  <si>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</si>
  <si>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</si>
  <si>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</si>
  <si>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</si>
  <si>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</si>
  <si>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</si>
  <si>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</si>
  <si>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</si>
  <si>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</si>
  <si>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</si>
  <si>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</si>
  <si>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</si>
  <si>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</si>
  <si>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</si>
  <si>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</si>
  <si>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</si>
  <si>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</si>
  <si>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</si>
  <si>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</si>
  <si>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</si>
  <si>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</si>
  <si>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</si>
  <si>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</si>
  <si>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</si>
  <si>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</si>
  <si>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</si>
  <si>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</si>
  <si>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</si>
  <si>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</si>
  <si>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</si>
  <si>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</si>
  <si>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</si>
  <si>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</si>
  <si>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</si>
  <si>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</si>
  <si>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</si>
  <si>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</si>
  <si>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</si>
  <si>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</si>
  <si>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</si>
  <si>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</si>
  <si>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</si>
  <si>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</si>
  <si>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</si>
  <si>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</si>
  <si>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</si>
  <si>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</si>
  <si>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</si>
  <si>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</si>
  <si>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</si>
  <si>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</si>
  <si>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</si>
  <si>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</si>
  <si>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</si>
  <si>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</si>
  <si>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</si>
  <si>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</si>
  <si>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</si>
  <si>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</si>
  <si>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</si>
  <si>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</si>
  <si>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</si>
  <si>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</si>
  <si>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</si>
  <si>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</si>
  <si>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</si>
  <si>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</si>
  <si>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</si>
  <si>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</si>
  <si>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</si>
  <si>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</si>
  <si>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</si>
  <si>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</si>
  <si>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</si>
  <si>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</si>
  <si>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</si>
  <si>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</si>
  <si>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</si>
  <si>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</si>
  <si>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</si>
  <si>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</si>
  <si>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</si>
  <si>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</si>
  <si>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</si>
  <si>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</si>
  <si>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</si>
  <si>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</si>
  <si>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</si>
  <si>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</si>
  <si>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</si>
  <si>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</si>
  <si>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</si>
  <si>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</si>
  <si>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</si>
  <si>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</si>
  <si>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</si>
  <si>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</si>
  <si>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</si>
  <si>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</si>
  <si>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</si>
  <si>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</si>
  <si>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</si>
  <si>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</si>
  <si>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</si>
  <si>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</si>
  <si>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</si>
  <si>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</si>
  <si>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</si>
  <si>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</si>
  <si>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</si>
  <si>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</si>
  <si>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</si>
  <si>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</si>
  <si>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</si>
  <si>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</si>
  <si>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</si>
  <si>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</si>
  <si>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</si>
  <si>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</si>
  <si>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</si>
  <si>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</si>
  <si>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</si>
  <si>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</si>
  <si>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</si>
  <si>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</si>
  <si>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</si>
  <si>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</si>
  <si>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</si>
  <si>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</si>
  <si>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</si>
  <si>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</si>
  <si>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</si>
  <si>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</si>
  <si>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</si>
  <si>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</si>
  <si>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</si>
  <si>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</si>
  <si>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</si>
  <si>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</si>
  <si>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</si>
  <si>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</si>
  <si>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</si>
  <si>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</si>
  <si>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</si>
  <si>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</si>
  <si>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</si>
  <si>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</si>
  <si>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</si>
  <si>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</si>
  <si>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</si>
  <si>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</si>
  <si>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</si>
  <si>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</si>
  <si>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</si>
  <si>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</si>
  <si>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</si>
  <si>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</si>
  <si>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</si>
  <si>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</si>
  <si>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</si>
  <si>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</si>
  <si>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</si>
  <si>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</si>
  <si>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</si>
  <si>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</si>
  <si>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</si>
  <si>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</si>
  <si>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</si>
  <si>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</si>
  <si>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</si>
  <si>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</si>
  <si>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</si>
  <si>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</si>
  <si>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</si>
  <si>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</si>
  <si>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</si>
  <si>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</si>
  <si>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</si>
  <si>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</si>
  <si>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</si>
  <si>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</si>
  <si>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</si>
  <si>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</si>
  <si>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</si>
  <si>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</si>
  <si>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</si>
  <si>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</si>
  <si>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</si>
  <si>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</si>
  <si>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</si>
  <si>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</si>
  <si>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</si>
  <si>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</si>
  <si>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</si>
  <si>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</si>
  <si>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</si>
  <si>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</si>
  <si>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</si>
  <si>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</si>
  <si>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</si>
  <si>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</si>
  <si>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</si>
  <si>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</si>
  <si>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</si>
  <si>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</si>
  <si>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</si>
  <si>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</si>
  <si>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</si>
  <si>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</si>
  <si>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</si>
  <si>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</si>
  <si>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</si>
  <si>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</si>
  <si>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</si>
  <si>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</si>
  <si>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</si>
  <si>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</si>
  <si>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</si>
  <si>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</si>
  <si>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</si>
  <si>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</si>
  <si>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</si>
  <si>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</si>
  <si>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</si>
  <si>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</si>
  <si>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</si>
  <si>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</si>
  <si>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</si>
  <si>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</si>
  <si>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</si>
  <si>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</si>
  <si>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</si>
  <si>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</si>
  <si>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</si>
  <si>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</si>
  <si>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</si>
  <si>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</si>
  <si>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</si>
  <si>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</si>
  <si>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</si>
  <si>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</si>
  <si>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</si>
  <si>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</si>
  <si>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</si>
  <si>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</si>
  <si>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</si>
  <si>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</si>
  <si>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</si>
  <si>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</si>
  <si>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</si>
  <si>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</si>
  <si>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</si>
  <si>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</si>
  <si>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</si>
  <si>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</si>
  <si>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</si>
  <si>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</si>
  <si>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</si>
  <si>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</si>
  <si>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</si>
  <si>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</si>
  <si>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</si>
  <si>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</si>
  <si>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</si>
  <si>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</si>
  <si>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</si>
  <si>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</si>
  <si>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</si>
  <si>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</si>
  <si>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</si>
  <si>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</si>
  <si>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</si>
  <si>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</si>
  <si>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</si>
  <si>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</si>
  <si>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</si>
  <si>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</si>
  <si>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</si>
  <si>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</si>
  <si>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</si>
  <si>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</si>
  <si>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</si>
  <si>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</si>
  <si>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</si>
  <si>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</si>
  <si>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</si>
  <si>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</si>
  <si>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</si>
  <si>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</si>
  <si>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</si>
  <si>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</si>
  <si>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</si>
  <si>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</si>
  <si>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</si>
  <si>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</si>
  <si>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</si>
  <si>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</si>
  <si>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</si>
  <si>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</si>
  <si>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</si>
  <si>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</si>
  <si>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</si>
  <si>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</si>
  <si>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</si>
  <si>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</si>
  <si>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</si>
  <si>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</si>
  <si>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</si>
  <si>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</si>
  <si>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</si>
  <si>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</si>
  <si>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</si>
  <si>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</si>
  <si>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</si>
  <si>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</si>
  <si>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</si>
  <si>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</si>
  <si>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</si>
  <si>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</si>
  <si>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</si>
  <si>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</si>
  <si>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</si>
  <si>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</si>
  <si>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</si>
  <si>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</si>
  <si>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</si>
  <si>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</si>
  <si>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</si>
  <si>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</si>
  <si>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</si>
  <si>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</si>
  <si>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</si>
  <si>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</si>
  <si>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</si>
  <si>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</si>
  <si>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</si>
  <si>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</si>
  <si>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</si>
  <si>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</si>
  <si>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</si>
  <si>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</si>
  <si>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</si>
  <si>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</si>
  <si>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</si>
  <si>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</si>
  <si>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</si>
  <si>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</si>
  <si>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</si>
  <si>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</si>
  <si>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</si>
  <si>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</si>
  <si>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</si>
  <si>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</si>
  <si>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</si>
  <si>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</si>
  <si>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</si>
  <si>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</si>
  <si>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</si>
  <si>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</si>
  <si>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</si>
  <si>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</si>
  <si>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</si>
  <si>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</si>
  <si>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</si>
  <si>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</si>
  <si>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</si>
  <si>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</si>
  <si>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</si>
  <si>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</si>
  <si>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</si>
  <si>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</si>
  <si>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</si>
  <si>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</si>
  <si>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</si>
  <si>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</si>
  <si>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</si>
  <si>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</si>
  <si>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</si>
  <si>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</si>
  <si>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</si>
  <si>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</si>
  <si>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</si>
  <si>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</si>
  <si>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</si>
  <si>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</si>
  <si>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</si>
  <si>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</si>
  <si>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</si>
  <si>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</si>
  <si>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</si>
  <si>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</si>
  <si>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</si>
  <si>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</si>
  <si>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</si>
  <si>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</si>
  <si>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</si>
  <si>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</si>
  <si>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</si>
  <si>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</si>
  <si>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</si>
  <si>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</si>
  <si>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</si>
  <si>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</si>
  <si>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</si>
  <si>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</si>
  <si>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</si>
  <si>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</si>
  <si>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</si>
  <si>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</si>
  <si>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</si>
  <si>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</si>
  <si>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</si>
  <si>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</si>
  <si>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</si>
  <si>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</si>
  <si>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</si>
  <si>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</si>
  <si>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</si>
  <si>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</si>
  <si>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</si>
  <si>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</si>
  <si>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</si>
  <si>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</si>
  <si>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</si>
  <si>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</si>
  <si>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</si>
  <si>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</si>
  <si>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</si>
  <si>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</si>
  <si>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</si>
  <si>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</si>
  <si>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</si>
  <si>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</si>
  <si>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</si>
  <si>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</si>
  <si>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</si>
  <si>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</si>
  <si>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</si>
  <si>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</si>
  <si>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</si>
  <si>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</si>
  <si>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</si>
  <si>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</si>
  <si>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</si>
  <si>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</si>
  <si>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</si>
  <si>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</si>
  <si>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</si>
  <si>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</si>
  <si>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</si>
  <si>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</si>
  <si>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</si>
  <si>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</si>
  <si>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</si>
  <si>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</si>
  <si>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</si>
  <si>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</si>
  <si>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</si>
  <si>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</si>
  <si>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</si>
  <si>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</si>
  <si>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</si>
  <si>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</si>
  <si>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</si>
  <si>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</si>
  <si>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</si>
  <si>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</si>
  <si>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</si>
  <si>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</si>
  <si>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</si>
  <si>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</si>
  <si>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</si>
  <si>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</si>
  <si>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</si>
  <si>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</si>
  <si>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</si>
  <si>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</si>
  <si>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</si>
  <si>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</si>
  <si>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</si>
  <si>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</si>
  <si>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</si>
  <si>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</si>
  <si>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</si>
  <si>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</si>
  <si>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</si>
  <si>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</si>
  <si>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</si>
  <si>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</si>
  <si>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</si>
  <si>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</si>
  <si>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</si>
  <si>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</si>
  <si>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</si>
  <si>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</si>
  <si>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</si>
  <si>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</si>
  <si>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</si>
  <si>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</si>
  <si>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</si>
  <si>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</si>
  <si>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</si>
  <si>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</si>
  <si>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</si>
  <si>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</si>
  <si>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</si>
  <si>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</si>
  <si>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</si>
  <si>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</si>
  <si>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</si>
  <si>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</si>
  <si>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</si>
  <si>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</si>
  <si>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</si>
  <si>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</si>
  <si>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</si>
  <si>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</si>
  <si>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</si>
  <si>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</si>
  <si>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</si>
  <si>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</si>
  <si>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</si>
  <si>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</si>
  <si>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</si>
  <si>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</si>
  <si>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</si>
  <si>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</si>
  <si>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</si>
  <si>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</si>
  <si>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</si>
  <si>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</si>
  <si>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</si>
  <si>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</si>
  <si>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</si>
  <si>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</si>
  <si>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</si>
  <si>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</si>
  <si>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</si>
  <si>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</si>
  <si>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</si>
  <si>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</si>
  <si>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</si>
  <si>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</si>
  <si>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</si>
  <si>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</si>
  <si>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</si>
  <si>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</si>
  <si>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</si>
  <si>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</si>
  <si>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</si>
  <si>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</si>
  <si>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</si>
  <si>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</si>
  <si>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</si>
  <si>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</si>
  <si>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</si>
  <si>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</si>
  <si>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</si>
  <si>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</si>
  <si>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</si>
  <si>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</si>
  <si>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</si>
  <si>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</si>
  <si>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</si>
  <si>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</si>
  <si>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</si>
  <si>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</si>
  <si>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</si>
  <si>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</si>
  <si>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</si>
  <si>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</si>
  <si>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</si>
  <si>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</si>
  <si>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</si>
  <si>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</si>
  <si>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</si>
  <si>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</si>
  <si>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</si>
  <si>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</si>
  <si>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</si>
  <si>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</si>
  <si>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</si>
  <si>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</si>
  <si>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</si>
  <si>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</si>
  <si>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</si>
  <si>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</si>
  <si>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</si>
  <si>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</si>
  <si>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</si>
  <si>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</si>
  <si>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</si>
  <si>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</si>
  <si>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</si>
  <si>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</si>
  <si>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</si>
  <si>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</si>
  <si>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</si>
  <si>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</si>
  <si>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</si>
  <si>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</si>
  <si>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</si>
  <si>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</si>
  <si>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</si>
  <si>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</si>
  <si>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</si>
  <si>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</si>
  <si>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</si>
  <si>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</si>
  <si>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</si>
  <si>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</si>
  <si>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</si>
  <si>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</si>
  <si>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</si>
  <si>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</si>
  <si>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</si>
  <si>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</si>
  <si>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</si>
  <si>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</si>
  <si>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</si>
  <si>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</si>
  <si>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</si>
  <si>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</si>
  <si>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</si>
  <si>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</si>
  <si>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</si>
  <si>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</si>
  <si>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</si>
  <si>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</si>
  <si>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</si>
  <si>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</si>
  <si>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</si>
  <si>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</si>
  <si>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</si>
  <si>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</si>
  <si>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</si>
  <si>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</si>
  <si>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</si>
  <si>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</si>
  <si>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</si>
  <si>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</si>
  <si>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</si>
  <si>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</si>
  <si>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</si>
  <si>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</si>
  <si>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</si>
  <si>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</si>
  <si>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</si>
  <si>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</si>
  <si>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</si>
  <si>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</si>
  <si>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</si>
  <si>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</si>
  <si>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</si>
  <si>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</si>
  <si>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</si>
  <si>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</si>
  <si>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</si>
  <si>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</si>
  <si>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</si>
  <si>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</si>
  <si>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</si>
  <si>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</si>
  <si>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</si>
  <si>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</si>
  <si>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</si>
  <si>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</si>
  <si>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</si>
  <si>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</si>
  <si>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</si>
  <si>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</si>
  <si>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</si>
  <si>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</si>
  <si>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</si>
  <si>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</si>
  <si>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</si>
  <si>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</si>
  <si>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</si>
  <si>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</si>
  <si>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</si>
  <si>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</si>
  <si>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</si>
  <si>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</si>
  <si>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</si>
  <si>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</si>
  <si>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</si>
  <si>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</si>
  <si>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</si>
  <si>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</si>
  <si>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</si>
  <si>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</si>
  <si>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</si>
  <si>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</si>
  <si>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</si>
  <si>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</si>
  <si>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</si>
  <si>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</si>
  <si>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</si>
  <si>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</si>
  <si>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</si>
  <si>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</si>
  <si>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</si>
  <si>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</si>
  <si>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</si>
  <si>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</si>
  <si>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</si>
  <si>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</si>
  <si>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</si>
  <si>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</si>
  <si>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</si>
  <si>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</si>
  <si>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</si>
  <si>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</si>
  <si>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</si>
  <si>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</si>
  <si>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</si>
  <si>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</si>
  <si>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</si>
  <si>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</si>
  <si>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</si>
  <si>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</si>
  <si>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</si>
  <si>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</si>
  <si>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</si>
  <si>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</si>
  <si>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</si>
  <si>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</si>
  <si>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</si>
  <si>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</si>
  <si>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</si>
  <si>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</si>
  <si>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</si>
  <si>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</si>
  <si>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</si>
  <si>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</si>
  <si>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</si>
  <si>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</si>
  <si>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</si>
  <si>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</si>
  <si>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</si>
  <si>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</si>
  <si>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</si>
  <si>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</si>
  <si>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</si>
  <si>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</si>
  <si>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</si>
  <si>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</si>
  <si>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</si>
  <si>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</si>
  <si>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</si>
  <si>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</si>
  <si>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</si>
  <si>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</si>
  <si>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</si>
  <si>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</si>
  <si>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</si>
  <si>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</si>
  <si>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</si>
  <si>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</si>
  <si>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</si>
  <si>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</si>
  <si>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</si>
  <si>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</si>
  <si>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</si>
  <si>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</si>
  <si>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</si>
  <si>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</si>
  <si>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</si>
  <si>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</si>
  <si>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</si>
  <si>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</si>
  <si>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</si>
  <si>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</si>
  <si>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</si>
  <si>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</si>
  <si>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</si>
  <si>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</si>
  <si>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</si>
  <si>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</si>
  <si>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</si>
  <si>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</si>
  <si>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</si>
  <si>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</si>
  <si>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</si>
  <si>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</si>
  <si>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</si>
  <si>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</si>
  <si>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</si>
  <si>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</si>
  <si>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</si>
  <si>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</si>
  <si>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</si>
  <si>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</si>
  <si>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</si>
  <si>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</si>
  <si>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</si>
  <si>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</si>
  <si>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</si>
  <si>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</si>
  <si>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</si>
  <si>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</si>
  <si>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</si>
  <si>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</si>
  <si>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</si>
  <si>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</si>
  <si>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</si>
  <si>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</si>
  <si>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</si>
  <si>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</si>
  <si>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</si>
  <si>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</si>
  <si>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</si>
  <si>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</si>
  <si>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</si>
  <si>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</si>
  <si>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</si>
  <si>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</si>
  <si>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</si>
  <si>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</si>
  <si>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</si>
  <si>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</si>
  <si>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</si>
  <si>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</si>
  <si>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</si>
  <si>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</si>
  <si>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</si>
  <si>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</si>
  <si>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</si>
  <si>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</si>
  <si>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</si>
  <si>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</si>
  <si>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</si>
  <si>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</si>
  <si>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</si>
  <si>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</si>
  <si>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</si>
  <si>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</si>
  <si>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</si>
  <si>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</si>
  <si>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</si>
  <si>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</si>
  <si>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</si>
  <si>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</si>
  <si>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</si>
  <si>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</si>
  <si>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</si>
  <si>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</si>
  <si>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</si>
  <si>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</si>
  <si>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</si>
  <si>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</si>
  <si>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</si>
  <si>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</si>
  <si>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</si>
  <si>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</si>
  <si>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</si>
  <si>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</si>
  <si>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</si>
  <si>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</si>
  <si>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</si>
  <si>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</si>
  <si>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</si>
  <si>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</si>
  <si>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</si>
  <si>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</si>
  <si>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</si>
  <si>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</si>
  <si>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</si>
  <si>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</si>
  <si>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</si>
  <si>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</si>
  <si>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</si>
  <si>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</si>
  <si>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</si>
  <si>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</si>
  <si>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</si>
  <si>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</si>
  <si>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</si>
  <si>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</si>
  <si>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</si>
  <si>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</si>
  <si>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</si>
  <si>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</si>
  <si>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</si>
  <si>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</si>
  <si>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</si>
  <si>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</si>
  <si>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</si>
  <si>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</si>
  <si>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</si>
  <si>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</si>
  <si>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</si>
  <si>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</si>
  <si>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</si>
  <si>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</si>
  <si>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</si>
  <si>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</si>
  <si>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</si>
  <si>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</si>
  <si>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</si>
  <si>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</si>
  <si>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</si>
  <si>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</si>
  <si>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</si>
  <si>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</si>
  <si>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</si>
  <si>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</si>
  <si>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</si>
  <si>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</si>
  <si>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</si>
  <si>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</si>
  <si>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</si>
  <si>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</si>
  <si>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</si>
  <si>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</si>
  <si>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</si>
  <si>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</si>
  <si>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</si>
  <si>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</si>
  <si>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</si>
  <si>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</si>
  <si>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</si>
  <si>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</si>
  <si>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</si>
  <si>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</si>
  <si>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</si>
  <si>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</si>
  <si>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</si>
  <si>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</si>
  <si>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</si>
  <si>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</si>
  <si>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</si>
  <si>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</si>
  <si>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</si>
  <si>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</si>
  <si>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</si>
  <si>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</si>
  <si>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</si>
  <si>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</si>
  <si>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</si>
  <si>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</si>
  <si>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</si>
  <si>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</si>
  <si>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</si>
  <si>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</si>
  <si>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</si>
  <si>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</si>
  <si>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</si>
  <si>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</si>
  <si>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</si>
  <si>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</si>
  <si>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</si>
  <si>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</si>
  <si>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</si>
  <si>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</si>
  <si>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</si>
  <si>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</si>
  <si>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</si>
  <si>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</si>
  <si>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</si>
  <si>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</si>
  <si>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</si>
  <si>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</si>
  <si>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</si>
  <si>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</si>
  <si>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</si>
  <si>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</si>
  <si>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</si>
  <si>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</si>
  <si>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</si>
  <si>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</si>
  <si>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</si>
  <si>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</si>
  <si>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</si>
  <si>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</si>
  <si>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</si>
  <si>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</si>
  <si>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</si>
  <si>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</si>
  <si>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</si>
  <si>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</si>
  <si>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</si>
  <si>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</si>
  <si>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</si>
  <si>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</si>
  <si>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</si>
  <si>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</si>
  <si>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</si>
  <si>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</si>
  <si>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</si>
  <si>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</si>
  <si>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</si>
  <si>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</si>
  <si>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</si>
  <si>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</si>
  <si>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</si>
  <si>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</si>
  <si>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</si>
  <si>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</si>
  <si>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</si>
  <si>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</si>
  <si>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</si>
  <si>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</si>
  <si>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</si>
  <si>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</si>
  <si>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</si>
  <si>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</si>
  <si>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</si>
  <si>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</si>
  <si>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</si>
  <si>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</si>
  <si>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</si>
  <si>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</si>
  <si>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</si>
  <si>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</si>
  <si>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</si>
  <si>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</si>
  <si>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</si>
  <si>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</si>
  <si>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</si>
  <si>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</si>
  <si>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</si>
  <si>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</si>
  <si>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</si>
  <si>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</si>
  <si>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</si>
  <si>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</si>
  <si>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</si>
  <si>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</si>
  <si>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</si>
  <si>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</si>
  <si>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</si>
  <si>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</si>
  <si>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</si>
  <si>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</si>
  <si>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</si>
  <si>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</si>
  <si>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</si>
  <si>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</si>
  <si>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</si>
  <si>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</si>
  <si>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</si>
  <si>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</si>
  <si>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</si>
  <si>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</si>
  <si>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</si>
  <si>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</si>
  <si>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</si>
  <si>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</si>
  <si>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</si>
  <si>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</si>
  <si>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</si>
  <si>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</si>
  <si>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</si>
  <si>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</si>
  <si>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</si>
  <si>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</si>
  <si>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</si>
  <si>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</si>
  <si>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</si>
  <si>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</si>
  <si>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</si>
  <si>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</si>
  <si>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</si>
  <si>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</si>
  <si>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</si>
  <si>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</si>
  <si>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</si>
  <si>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</si>
  <si>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</si>
  <si>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</si>
  <si>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</si>
  <si>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</si>
  <si>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</si>
  <si>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</si>
  <si>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</si>
  <si>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</si>
  <si>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</si>
  <si>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</si>
  <si>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</si>
  <si>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</si>
  <si>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</si>
  <si>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</si>
  <si>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</si>
  <si>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</si>
  <si>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</si>
  <si>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</si>
  <si>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</si>
  <si>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</si>
  <si>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</si>
  <si>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</si>
  <si>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</si>
  <si>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</si>
  <si>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</si>
  <si>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</si>
  <si>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</si>
  <si>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</si>
  <si>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</si>
  <si>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</si>
  <si>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</si>
  <si>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</si>
  <si>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</si>
  <si>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</si>
  <si>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</si>
  <si>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</si>
  <si>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</si>
  <si>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</si>
  <si>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</si>
  <si>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</si>
  <si>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</si>
  <si>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</si>
  <si>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</si>
  <si>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</si>
  <si>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</si>
  <si>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</si>
  <si>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</si>
  <si>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</si>
  <si>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</si>
  <si>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</si>
  <si>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</si>
  <si>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</si>
  <si>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</si>
  <si>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</si>
  <si>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</si>
  <si>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</si>
  <si>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</si>
  <si>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</si>
  <si>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</si>
  <si>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</si>
  <si>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</si>
  <si>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</si>
  <si>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</si>
  <si>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</si>
  <si>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</si>
  <si>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</si>
  <si>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</si>
  <si>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</si>
  <si>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</si>
  <si>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</si>
  <si>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</si>
  <si>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</si>
  <si>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</si>
  <si>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</si>
  <si>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</si>
  <si>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</si>
  <si>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</si>
  <si>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</si>
  <si>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</si>
  <si>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</si>
  <si>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</si>
  <si>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</si>
  <si>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</si>
  <si>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</si>
  <si>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</si>
  <si>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</si>
  <si>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</si>
  <si>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</si>
  <si>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</si>
  <si>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</si>
  <si>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</si>
  <si>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</si>
  <si>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</si>
  <si>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</si>
  <si>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</si>
  <si>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</si>
  <si>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</si>
  <si>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</si>
  <si>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</si>
  <si>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</si>
  <si>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</si>
  <si>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</si>
  <si>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</si>
  <si>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</si>
  <si>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</si>
  <si>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</si>
  <si>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</si>
  <si>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</si>
  <si>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</si>
  <si>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</si>
  <si>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</si>
  <si>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</si>
  <si>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</si>
  <si>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</si>
  <si>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</si>
  <si>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</si>
  <si>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</si>
  <si>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</si>
  <si>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</si>
  <si>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</si>
  <si>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</si>
  <si>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</si>
  <si>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</si>
  <si>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</si>
  <si>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</si>
  <si>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</si>
  <si>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</si>
  <si>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</si>
  <si>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</si>
  <si>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</si>
  <si>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</si>
  <si>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</si>
  <si>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</si>
  <si>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</si>
  <si>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</si>
  <si>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</si>
  <si>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</si>
  <si>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</si>
  <si>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</si>
  <si>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</si>
  <si>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</si>
  <si>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</si>
  <si>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</si>
  <si>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</si>
  <si>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</si>
  <si>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</si>
  <si>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</si>
  <si>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</si>
  <si>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</si>
  <si>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</si>
  <si>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</si>
  <si>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</si>
  <si>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</si>
  <si>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</si>
  <si>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</si>
  <si>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</si>
  <si>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</si>
  <si>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</si>
  <si>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</si>
  <si>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</si>
  <si>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</si>
  <si>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</si>
  <si>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</si>
  <si>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</si>
  <si>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</si>
  <si>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</si>
  <si>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</si>
  <si>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</si>
  <si>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</si>
  <si>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</si>
  <si>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</si>
  <si>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</si>
  <si>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</si>
  <si>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</si>
  <si>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</si>
  <si>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</si>
  <si>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</si>
  <si>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</si>
  <si>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</si>
  <si>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</si>
  <si>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</si>
  <si>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</si>
  <si>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</si>
  <si>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</si>
  <si>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</si>
  <si>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</si>
  <si>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</si>
  <si>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</si>
  <si>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</si>
  <si>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</si>
  <si>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</si>
  <si>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</si>
  <si>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</si>
  <si>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</si>
  <si>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</si>
  <si>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</si>
  <si>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</si>
  <si>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</si>
  <si>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</si>
  <si>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</si>
  <si>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</si>
  <si>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</si>
  <si>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</si>
  <si>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</si>
  <si>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</si>
  <si>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</si>
  <si>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</si>
  <si>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</si>
  <si>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</si>
  <si>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</si>
  <si>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</si>
  <si>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</si>
  <si>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</si>
  <si>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</si>
  <si>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</si>
  <si>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</si>
  <si>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</si>
  <si>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</si>
  <si>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</si>
  <si>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</si>
  <si>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</si>
  <si>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</si>
  <si>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</si>
  <si>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</si>
  <si>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</si>
  <si>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</si>
  <si>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</si>
  <si>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</si>
  <si>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</si>
  <si>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</si>
  <si>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</si>
  <si>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</si>
  <si>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</si>
  <si>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</si>
  <si>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</si>
  <si>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</si>
  <si>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</si>
  <si>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</si>
  <si>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</si>
  <si>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</si>
  <si>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</si>
  <si>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</si>
  <si>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</si>
  <si>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</si>
  <si>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</si>
  <si>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</si>
  <si>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</si>
  <si>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</si>
  <si>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</si>
  <si>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</si>
  <si>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</si>
  <si>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</si>
  <si>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</si>
  <si>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</si>
  <si>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</si>
  <si>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</si>
  <si>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</si>
  <si>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</si>
  <si>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</si>
  <si>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</si>
  <si>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</si>
  <si>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</si>
  <si>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</si>
  <si>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</si>
  <si>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</si>
  <si>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</si>
  <si>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</si>
  <si>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</si>
  <si>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</si>
  <si>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</si>
  <si>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</si>
  <si>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</si>
  <si>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</si>
  <si>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</si>
  <si>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</si>
  <si>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</si>
  <si>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</si>
  <si>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</si>
  <si>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</si>
  <si>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</si>
  <si>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</si>
  <si>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</si>
  <si>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</si>
  <si>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</si>
  <si>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</si>
  <si>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</si>
  <si>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</si>
  <si>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</si>
  <si>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</si>
  <si>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</si>
  <si>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</si>
  <si>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</si>
  <si>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</si>
  <si>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</si>
  <si>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</si>
  <si>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</si>
  <si>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</si>
  <si>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</si>
  <si>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</si>
  <si>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</si>
  <si>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</si>
  <si>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</si>
  <si>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</si>
  <si>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</si>
  <si>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</si>
  <si>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</si>
  <si>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</si>
  <si>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</si>
  <si>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</si>
  <si>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</si>
  <si>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</si>
  <si>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</si>
  <si>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</si>
  <si>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</si>
  <si>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</si>
  <si>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</si>
  <si>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</si>
  <si>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</si>
  <si>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</si>
  <si>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</si>
  <si>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</si>
  <si>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</si>
  <si>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</si>
  <si>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</si>
  <si>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</si>
  <si>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</si>
  <si>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</si>
  <si>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</si>
  <si>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</si>
  <si>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</si>
  <si>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</si>
  <si>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</si>
  <si>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</si>
  <si>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</si>
  <si>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</si>
  <si>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</si>
  <si>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</si>
  <si>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</si>
  <si>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</si>
  <si>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</si>
  <si>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</si>
  <si>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</si>
  <si>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</si>
  <si>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</si>
  <si>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</si>
  <si>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</si>
  <si>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</si>
  <si>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</si>
  <si>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</si>
  <si>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</si>
  <si>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</si>
  <si>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</si>
  <si>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</si>
  <si>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</si>
  <si>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</si>
  <si>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</si>
  <si>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</si>
  <si>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</si>
  <si>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</si>
  <si>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</si>
  <si>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</si>
  <si>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</si>
  <si>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</si>
  <si>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</si>
  <si>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</si>
  <si>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</si>
  <si>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</si>
  <si>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</si>
  <si>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</si>
  <si>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</si>
  <si>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</si>
  <si>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</si>
  <si>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</si>
  <si>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</si>
  <si>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</si>
  <si>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</si>
  <si>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</si>
  <si>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</si>
  <si>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</si>
  <si>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</si>
  <si>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</si>
  <si>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</si>
  <si>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</si>
  <si>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</si>
  <si>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</si>
  <si>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</si>
  <si>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</si>
  <si>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</si>
  <si>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</si>
  <si>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</si>
  <si>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</si>
  <si>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</si>
  <si>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</si>
  <si>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</si>
  <si>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</si>
  <si>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</si>
  <si>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</si>
  <si>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</si>
  <si>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</si>
  <si>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</si>
  <si>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</si>
  <si>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</si>
  <si>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</si>
  <si>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</si>
  <si>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</si>
  <si>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</si>
  <si>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</si>
  <si>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</si>
  <si>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</si>
  <si>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</si>
  <si>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</si>
  <si>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</si>
  <si>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</si>
  <si>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</si>
  <si>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</si>
  <si>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</si>
  <si>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</si>
  <si>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</si>
  <si>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</si>
  <si>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</si>
  <si>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</si>
  <si>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</si>
  <si>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</si>
  <si>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</si>
  <si>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</si>
  <si>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</si>
  <si>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</si>
  <si>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</si>
  <si>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</si>
  <si>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</si>
  <si>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</si>
  <si>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</si>
  <si>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</si>
  <si>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</si>
  <si>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</si>
  <si>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</si>
  <si>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</si>
  <si>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</si>
  <si>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</si>
  <si>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</si>
  <si>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</si>
  <si>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</si>
  <si>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</si>
  <si>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</si>
  <si>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</si>
  <si>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</si>
  <si>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</si>
  <si>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</si>
  <si>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</si>
  <si>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</si>
  <si>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</si>
  <si>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</si>
  <si>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</si>
  <si>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</si>
  <si>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</si>
  <si>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</si>
  <si>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</si>
  <si>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</si>
  <si>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</si>
  <si>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</si>
  <si>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</si>
  <si>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</si>
  <si>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</si>
  <si>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</si>
  <si>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</si>
  <si>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</si>
  <si>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</si>
  <si>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</si>
  <si>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</si>
  <si>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</si>
  <si>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</si>
  <si>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</si>
  <si>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</si>
  <si>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</si>
  <si>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</si>
  <si>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</si>
  <si>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</si>
  <si>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</si>
  <si>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</si>
  <si>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</si>
  <si>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</si>
  <si>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</si>
  <si>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</si>
  <si>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</si>
  <si>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</si>
  <si>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</si>
  <si>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</si>
  <si>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</si>
  <si>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</si>
  <si>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</si>
  <si>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</si>
  <si>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</si>
  <si>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</si>
  <si>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</si>
  <si>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</si>
  <si>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</si>
  <si>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</si>
  <si>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</si>
  <si>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</si>
  <si>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</si>
  <si>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</si>
  <si>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</si>
  <si>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</si>
  <si>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</si>
  <si>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</si>
  <si>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</si>
  <si>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</si>
  <si>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</si>
  <si>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</si>
  <si>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</si>
  <si>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</si>
  <si>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</si>
  <si>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</si>
  <si>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</si>
  <si>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</si>
  <si>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</si>
  <si>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</si>
  <si>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</si>
  <si>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</si>
  <si>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</si>
  <si>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</si>
  <si>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</si>
  <si>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</si>
  <si>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</si>
  <si>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</si>
  <si>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</si>
  <si>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</si>
  <si>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</si>
  <si>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</si>
  <si>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</si>
  <si>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</si>
  <si>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</si>
  <si>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</si>
  <si>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</si>
  <si>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</si>
  <si>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</si>
  <si>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</si>
  <si>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</si>
  <si>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</si>
  <si>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</si>
  <si>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</si>
  <si>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</si>
  <si>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</si>
  <si>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</si>
  <si>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</si>
  <si>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</si>
  <si>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</si>
  <si>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</si>
  <si>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</si>
  <si>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</si>
  <si>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</si>
  <si>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</si>
  <si>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</si>
  <si>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</si>
  <si>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</si>
  <si>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</si>
  <si>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</si>
  <si>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</si>
  <si>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</si>
  <si>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</si>
  <si>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</si>
  <si>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</si>
  <si>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</si>
  <si>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</si>
  <si>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</si>
  <si>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</si>
  <si>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</si>
  <si>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</si>
  <si>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</si>
  <si>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</si>
  <si>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</si>
  <si>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</si>
  <si>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</si>
  <si>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</si>
  <si>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</si>
  <si>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</si>
  <si>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</si>
  <si>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</si>
  <si>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</si>
  <si>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</si>
  <si>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</si>
  <si>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</si>
  <si>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</si>
  <si>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</si>
  <si>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</si>
  <si>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</si>
  <si>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</si>
  <si>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</si>
  <si>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</si>
  <si>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</si>
  <si>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</si>
  <si>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</si>
  <si>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</si>
  <si>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</si>
  <si>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</si>
  <si>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</si>
  <si>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</si>
  <si>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</si>
  <si>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</si>
  <si>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</si>
  <si>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</si>
  <si>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</si>
  <si>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</si>
  <si>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</si>
  <si>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</si>
  <si>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</si>
  <si>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</si>
  <si>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</si>
  <si>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</si>
  <si>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</si>
  <si>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</si>
  <si>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</si>
  <si>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</si>
  <si>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</si>
  <si>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</si>
  <si>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</si>
  <si>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</si>
  <si>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</si>
  <si>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</si>
  <si>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</si>
  <si>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</si>
  <si>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</si>
  <si>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</si>
  <si>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</si>
  <si>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</si>
  <si>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</si>
  <si>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</si>
  <si>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</si>
  <si>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</si>
  <si>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</si>
  <si>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</si>
  <si>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</si>
  <si>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</si>
  <si>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</si>
  <si>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</si>
  <si>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</si>
  <si>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</si>
  <si>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</si>
  <si>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</si>
  <si>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</si>
  <si>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</si>
  <si>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</si>
  <si>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</si>
  <si>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</si>
  <si>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</si>
  <si>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</si>
  <si>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</si>
  <si>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</si>
  <si>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</si>
  <si>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</si>
  <si>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</si>
  <si>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</si>
  <si>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</si>
  <si>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</si>
  <si>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</si>
  <si>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</si>
  <si>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</si>
  <si>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</si>
  <si>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</si>
  <si>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</si>
  <si>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</si>
  <si>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</si>
  <si>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</si>
  <si>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</si>
  <si>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</si>
  <si>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</si>
  <si>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</si>
  <si>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</si>
  <si>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</si>
  <si>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</si>
  <si>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</si>
  <si>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</si>
  <si>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</si>
  <si>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</si>
  <si>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</si>
  <si>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</si>
  <si>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</si>
  <si>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</si>
  <si>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</si>
  <si>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</si>
  <si>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</si>
  <si>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</si>
  <si>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</si>
  <si>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</si>
  <si>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</si>
  <si>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</si>
  <si>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</si>
  <si>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</si>
  <si>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</si>
  <si>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</si>
  <si>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</si>
  <si>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</si>
  <si>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</si>
  <si>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</si>
  <si>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</si>
  <si>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</si>
  <si>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</si>
  <si>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</si>
  <si>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</si>
  <si>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</si>
  <si>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</si>
  <si>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</si>
  <si>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</si>
  <si>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</si>
  <si>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</si>
  <si>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</si>
  <si>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</si>
  <si>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</si>
  <si>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</si>
  <si>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</si>
  <si>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</si>
  <si>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</si>
  <si>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</si>
  <si>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</si>
  <si>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</si>
  <si>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</si>
  <si>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</si>
  <si>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</si>
  <si>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</si>
  <si>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</si>
  <si>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</si>
  <si>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</si>
  <si>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</si>
  <si>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</si>
  <si>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</si>
  <si>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</si>
  <si>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</si>
  <si>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</si>
  <si>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</si>
  <si>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</si>
  <si>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</si>
  <si>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</si>
  <si>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</si>
  <si>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</si>
  <si>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</si>
  <si>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</si>
  <si>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</si>
  <si>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</si>
  <si>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</si>
  <si>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</si>
  <si>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</si>
  <si>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</si>
  <si>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</si>
  <si>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</si>
  <si>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</si>
  <si>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</si>
  <si>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</si>
  <si>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</si>
  <si>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</si>
  <si>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</si>
  <si>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</si>
  <si>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</si>
  <si>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</si>
  <si>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</si>
  <si>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</si>
  <si>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</si>
  <si>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</si>
  <si>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</si>
  <si>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</si>
  <si>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</si>
  <si>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</si>
  <si>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</si>
  <si>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</si>
  <si>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</si>
  <si>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</si>
  <si>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</si>
  <si>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</si>
  <si>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</si>
  <si>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</si>
  <si>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</si>
  <si>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</si>
  <si>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</si>
  <si>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</si>
  <si>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</si>
  <si>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</si>
  <si>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</si>
  <si>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</si>
  <si>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</si>
  <si>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</si>
  <si>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</si>
  <si>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</si>
  <si>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</si>
  <si>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</si>
  <si>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</si>
  <si>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</si>
  <si>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</si>
  <si>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</si>
  <si>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</si>
  <si>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</si>
  <si>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</si>
  <si>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</si>
  <si>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</si>
  <si>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</si>
  <si>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</si>
  <si>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</si>
  <si>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</si>
  <si>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</si>
  <si>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</si>
  <si>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</si>
  <si>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</si>
  <si>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</si>
  <si>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</si>
  <si>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</si>
  <si>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</si>
  <si>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</si>
  <si>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</si>
  <si>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</si>
  <si>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</si>
  <si>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</si>
  <si>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</si>
  <si>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</si>
  <si>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</si>
  <si>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</si>
  <si>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</si>
  <si>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</si>
  <si>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</si>
  <si>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</si>
  <si>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</si>
  <si>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</si>
  <si>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</si>
  <si>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</si>
  <si>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</si>
  <si>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</si>
  <si>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</si>
  <si>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</si>
  <si>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</si>
  <si>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</si>
  <si>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</si>
  <si>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</si>
  <si>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</si>
  <si>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</si>
  <si>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</si>
  <si>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</si>
  <si>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</si>
  <si>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</si>
  <si>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</si>
  <si>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</si>
  <si>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</si>
  <si>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</si>
  <si>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</si>
  <si>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</si>
  <si>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</si>
  <si>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</si>
  <si>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</si>
  <si>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</si>
  <si>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</si>
  <si>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</si>
  <si>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</si>
  <si>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</si>
  <si>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</si>
  <si>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</si>
  <si>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</si>
  <si>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</si>
  <si>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</si>
  <si>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</si>
  <si>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</si>
  <si>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</si>
  <si>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</si>
  <si>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</si>
  <si>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</si>
  <si>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</si>
  <si>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</si>
  <si>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</si>
  <si>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</si>
  <si>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</si>
  <si>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</si>
  <si>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</si>
  <si>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</si>
  <si>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</si>
  <si>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</si>
  <si>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</si>
  <si>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</si>
  <si>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</si>
  <si>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</si>
  <si>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</si>
  <si>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</si>
  <si>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</si>
  <si>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</si>
  <si>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</si>
  <si>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</si>
  <si>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</si>
  <si>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</si>
  <si>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</si>
  <si>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</si>
  <si>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</si>
  <si>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</si>
  <si>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</si>
  <si>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</si>
  <si>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</si>
  <si>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</si>
  <si>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</si>
  <si>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</si>
  <si>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</si>
  <si>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</si>
  <si>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</si>
  <si>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</si>
  <si>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</si>
  <si>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</si>
  <si>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</si>
  <si>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</si>
  <si>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</si>
  <si>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</si>
  <si>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</si>
  <si>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</si>
  <si>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</si>
  <si>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</si>
  <si>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</si>
  <si>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</si>
  <si>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</si>
  <si>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</si>
  <si>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</si>
  <si>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</si>
  <si>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</si>
  <si>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</si>
  <si>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</si>
  <si>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</si>
  <si>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</si>
  <si>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</si>
  <si>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</si>
  <si>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</si>
  <si>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</si>
  <si>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</si>
  <si>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</si>
  <si>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</si>
  <si>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</si>
  <si>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</si>
  <si>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</si>
  <si>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</si>
  <si>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</si>
  <si>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</si>
  <si>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</si>
  <si>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</si>
  <si>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</si>
  <si>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</si>
  <si>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</si>
  <si>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</si>
  <si>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</si>
  <si>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</si>
  <si>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</si>
  <si>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</si>
  <si>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</si>
  <si>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</si>
  <si>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</si>
  <si>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</si>
  <si>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</si>
  <si>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</si>
  <si>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</si>
  <si>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</si>
  <si>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</si>
  <si>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</si>
  <si>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</si>
  <si>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</si>
  <si>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</si>
  <si>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</si>
  <si>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</si>
  <si>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</si>
  <si>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</si>
  <si>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</si>
  <si>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</si>
  <si>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</si>
  <si>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</si>
  <si>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</si>
  <si>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</si>
  <si>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</si>
  <si>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</si>
  <si>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</si>
  <si>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</si>
  <si>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</si>
  <si>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</si>
  <si>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</si>
  <si>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</si>
  <si>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</si>
  <si>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</si>
  <si>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</si>
  <si>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</si>
  <si>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</si>
  <si>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</si>
  <si>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</si>
  <si>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</si>
  <si>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</si>
  <si>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</si>
  <si>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</si>
  <si>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</si>
  <si>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</si>
  <si>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</si>
  <si>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</si>
  <si>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</si>
  <si>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</si>
  <si>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</si>
  <si>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</si>
  <si>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</si>
  <si>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</si>
  <si>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</si>
  <si>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</si>
  <si>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</si>
  <si>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</si>
  <si>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</si>
  <si>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</si>
  <si>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</si>
  <si>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</si>
  <si>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</si>
  <si>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</si>
  <si>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</si>
  <si>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</si>
  <si>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</si>
  <si>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</si>
  <si>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</si>
  <si>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</si>
  <si>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</si>
  <si>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</si>
  <si>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</si>
  <si>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</si>
  <si>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</si>
  <si>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</si>
  <si>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</si>
  <si>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</si>
  <si>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</si>
  <si>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</si>
  <si>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</si>
  <si>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</si>
  <si>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</si>
  <si>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</si>
  <si>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</si>
  <si>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</si>
  <si>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</si>
  <si>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</si>
  <si>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</si>
  <si>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</si>
  <si>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</si>
  <si>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</si>
  <si>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</si>
  <si>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</si>
  <si>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</si>
  <si>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</si>
  <si>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</si>
  <si>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</si>
  <si>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</si>
  <si>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</si>
  <si>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</si>
  <si>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</si>
  <si>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</si>
  <si>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</si>
  <si>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</si>
  <si>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</si>
  <si>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</si>
  <si>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</si>
  <si>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</si>
  <si>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</si>
  <si>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</si>
  <si>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</si>
  <si>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</si>
  <si>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</si>
  <si>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</si>
  <si>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</si>
  <si>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</si>
  <si>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</si>
  <si>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</si>
  <si>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</si>
  <si>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</si>
  <si>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</si>
  <si>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</si>
  <si>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</si>
  <si>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</si>
  <si>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</si>
  <si>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</si>
  <si>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</si>
  <si>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</si>
  <si>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</si>
  <si>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</si>
  <si>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</si>
  <si>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</si>
  <si>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</si>
  <si>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</si>
  <si>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</si>
  <si>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</si>
  <si>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</si>
  <si>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</si>
  <si>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</si>
  <si>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</si>
  <si>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</si>
  <si>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</si>
  <si>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</si>
  <si>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</si>
  <si>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</si>
  <si>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</si>
  <si>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</si>
  <si>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</si>
  <si>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</si>
  <si>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</si>
  <si>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</si>
  <si>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</si>
  <si>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</si>
  <si>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</si>
  <si>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</si>
  <si>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</si>
  <si>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</si>
  <si>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</si>
  <si>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</si>
  <si>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</si>
  <si>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</si>
  <si>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</si>
  <si>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</si>
  <si>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</si>
  <si>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</si>
  <si>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</si>
  <si>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</si>
  <si>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</si>
  <si>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</si>
  <si>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</si>
  <si>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</si>
  <si>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</si>
  <si>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</si>
  <si>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</si>
  <si>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</si>
  <si>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</si>
  <si>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</si>
  <si>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</si>
  <si>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</si>
  <si>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</si>
  <si>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</si>
  <si>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</si>
  <si>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</si>
  <si>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</si>
  <si>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</si>
  <si>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</si>
  <si>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</si>
  <si>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</si>
  <si>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</si>
  <si>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</si>
  <si>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</si>
  <si>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</si>
  <si>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</si>
  <si>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</si>
  <si>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</si>
  <si>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</si>
  <si>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</si>
  <si>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</si>
  <si>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</si>
  <si>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</si>
  <si>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</si>
  <si>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</si>
  <si>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</si>
  <si>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</si>
  <si>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</si>
  <si>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</si>
  <si>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</si>
  <si>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</si>
  <si>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</si>
  <si>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</si>
  <si>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</si>
  <si>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</si>
  <si>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</si>
  <si>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</si>
  <si>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</si>
  <si>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</si>
  <si>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</si>
  <si>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</si>
  <si>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</si>
  <si>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</si>
  <si>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</si>
  <si>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</si>
  <si>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</si>
  <si>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</si>
  <si>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</si>
  <si>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</si>
  <si>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</si>
  <si>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</si>
  <si>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</si>
  <si>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</si>
  <si>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</si>
  <si>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</si>
  <si>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</si>
  <si>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</si>
  <si>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</si>
  <si>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</si>
  <si>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</si>
  <si>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</si>
  <si>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</si>
  <si>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</si>
  <si>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</si>
  <si>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</si>
  <si>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</si>
  <si>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</si>
  <si>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</si>
  <si>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</si>
  <si>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</si>
  <si>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</si>
  <si>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</si>
  <si>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</si>
  <si>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</si>
  <si>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</si>
  <si>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</si>
  <si>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</si>
  <si>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</si>
  <si>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</si>
  <si>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</si>
  <si>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</si>
  <si>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</si>
  <si>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</si>
  <si>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</si>
  <si>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</si>
  <si>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</si>
  <si>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</si>
  <si>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</si>
  <si>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</si>
  <si>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</si>
  <si>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</si>
  <si>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</si>
  <si>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</si>
  <si>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</si>
  <si>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</si>
  <si>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</si>
  <si>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</si>
  <si>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</si>
  <si>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</si>
  <si>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</si>
  <si>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</si>
  <si>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</si>
  <si>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</si>
  <si>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</si>
  <si>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</si>
  <si>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</si>
  <si>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</si>
  <si>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</si>
  <si>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</si>
  <si>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</si>
  <si>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</si>
  <si>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</si>
  <si>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</si>
  <si>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</si>
  <si>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</si>
  <si>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</si>
  <si>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</si>
  <si>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</si>
  <si>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</si>
  <si>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</si>
  <si>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</si>
  <si>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</si>
  <si>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</si>
  <si>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</si>
  <si>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</si>
  <si>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</si>
  <si>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</si>
  <si>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</si>
  <si>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</si>
  <si>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</si>
  <si>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</si>
  <si>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</si>
  <si>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</si>
  <si>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</si>
  <si>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</si>
  <si>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</si>
  <si>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</si>
  <si>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</si>
  <si>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</si>
  <si>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</si>
  <si>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</si>
  <si>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</si>
  <si>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</si>
  <si>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</si>
  <si>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</si>
  <si>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</si>
  <si>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</si>
  <si>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</si>
  <si>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</si>
  <si>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</si>
  <si>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</si>
  <si>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</si>
  <si>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</si>
  <si>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</si>
  <si>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</si>
  <si>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</si>
  <si>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</si>
  <si>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</si>
  <si>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</si>
  <si>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</si>
  <si>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</si>
  <si>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</si>
  <si>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</si>
  <si>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</si>
  <si>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</si>
  <si>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</si>
  <si>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</si>
  <si>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</si>
  <si>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</si>
  <si>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</si>
  <si>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</si>
  <si>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</si>
  <si>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</si>
  <si>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</si>
  <si>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</si>
  <si>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</si>
  <si>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</si>
  <si>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</si>
  <si>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</si>
  <si>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</si>
  <si>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</si>
  <si>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</si>
  <si>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</si>
  <si>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</si>
  <si>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</si>
  <si>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</si>
  <si>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</si>
  <si>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</si>
  <si>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</si>
  <si>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</si>
  <si>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</si>
  <si>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</si>
  <si>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</si>
  <si>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</si>
  <si>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</si>
  <si>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</si>
  <si>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</si>
  <si>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</si>
  <si>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</si>
  <si>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</si>
  <si>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</si>
  <si>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</si>
  <si>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</si>
  <si>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</si>
  <si>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</si>
  <si>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</si>
  <si>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</si>
  <si>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</si>
  <si>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</si>
  <si>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</si>
  <si>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</si>
  <si>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</si>
  <si>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</si>
  <si>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</si>
  <si>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</si>
  <si>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</si>
  <si>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</si>
  <si>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</si>
  <si>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</si>
  <si>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</si>
  <si>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</si>
  <si>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</si>
  <si>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</si>
  <si>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</si>
  <si>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</si>
  <si>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</si>
  <si>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</si>
  <si>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</si>
  <si>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</si>
  <si>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</si>
  <si>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</si>
  <si>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</si>
  <si>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</si>
  <si>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</si>
  <si>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</si>
  <si>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</si>
  <si>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</si>
  <si>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</si>
  <si>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</si>
  <si>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</si>
  <si>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</si>
  <si>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</si>
  <si>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</si>
  <si>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</si>
  <si>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</si>
  <si>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</si>
  <si>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</si>
  <si>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</si>
  <si>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</si>
  <si>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</si>
  <si>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</si>
  <si>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</si>
  <si>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</si>
  <si>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</si>
  <si>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</si>
  <si>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</si>
  <si>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</si>
  <si>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</si>
  <si>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</si>
  <si>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</si>
  <si>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</si>
  <si>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</si>
  <si>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</si>
  <si>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</si>
  <si>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</si>
  <si>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</si>
  <si>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</si>
  <si>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</si>
  <si>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</si>
  <si>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</si>
  <si>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</si>
  <si>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</si>
  <si>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</si>
  <si>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</si>
  <si>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</si>
  <si>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</si>
  <si>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</si>
  <si>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</si>
  <si>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</si>
  <si>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</si>
  <si>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</si>
  <si>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</si>
  <si>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</si>
  <si>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</si>
  <si>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</si>
  <si>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</si>
  <si>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</si>
  <si>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</si>
  <si>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</si>
  <si>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</si>
  <si>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</si>
  <si>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</si>
  <si>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</si>
  <si>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</si>
  <si>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</si>
  <si>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</si>
  <si>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</si>
  <si>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</si>
  <si>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</si>
  <si>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</si>
  <si>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</si>
  <si>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</si>
  <si>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</si>
  <si>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</si>
  <si>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</si>
  <si>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</si>
  <si>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</si>
  <si>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</si>
  <si>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</si>
  <si>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</si>
  <si>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</si>
  <si>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</si>
  <si>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</si>
  <si>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</si>
  <si>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</si>
  <si>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</si>
  <si>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</si>
  <si>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</si>
  <si>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</si>
  <si>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</si>
  <si>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</si>
  <si>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</si>
  <si>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</si>
  <si>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</si>
  <si>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</si>
  <si>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</si>
  <si>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</si>
  <si>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</si>
  <si>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</si>
  <si>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</si>
  <si>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</si>
  <si>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</si>
  <si>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</si>
  <si>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</si>
  <si>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</si>
  <si>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</si>
  <si>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</si>
  <si>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</si>
  <si>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</si>
  <si>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</si>
  <si>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</si>
  <si>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</si>
  <si>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</si>
  <si>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</si>
  <si>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</si>
  <si>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</si>
  <si>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</si>
  <si>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</si>
  <si>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</si>
  <si>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</si>
  <si>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</si>
  <si>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</si>
  <si>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</si>
  <si>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</si>
  <si>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</si>
  <si>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</si>
  <si>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</si>
  <si>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</si>
  <si>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</si>
  <si>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</si>
  <si>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</si>
  <si>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</si>
  <si>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</si>
  <si>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</si>
  <si>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</si>
  <si>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</si>
  <si>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</si>
  <si>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</si>
  <si>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</si>
  <si>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</si>
  <si>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</si>
  <si>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</si>
  <si>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</si>
  <si>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</si>
  <si>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</si>
  <si>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</si>
  <si>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</si>
  <si>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</si>
  <si>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</si>
  <si>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</si>
  <si>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</si>
  <si>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</si>
  <si>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</si>
  <si>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</si>
  <si>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</si>
  <si>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</si>
  <si>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</si>
  <si>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</si>
  <si>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</si>
  <si>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</si>
  <si>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</si>
  <si>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</si>
  <si>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</si>
  <si>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</si>
  <si>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</si>
  <si>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</si>
  <si>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</si>
  <si>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</si>
  <si>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</si>
  <si>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</si>
  <si>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</si>
  <si>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</si>
  <si>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</si>
  <si>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</si>
  <si>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</si>
  <si>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</si>
  <si>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</si>
  <si>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</si>
  <si>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</si>
  <si>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</si>
  <si>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</si>
  <si>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</si>
  <si>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</si>
  <si>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</si>
  <si>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</si>
  <si>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</si>
  <si>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</si>
  <si>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</si>
  <si>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</si>
  <si>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</si>
  <si>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</si>
  <si>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</si>
  <si>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</si>
  <si>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</si>
  <si>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</si>
  <si>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</si>
  <si>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</si>
  <si>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</si>
  <si>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</si>
  <si>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</si>
  <si>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</si>
  <si>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</si>
  <si>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</si>
  <si>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</si>
  <si>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</si>
  <si>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</si>
  <si>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</si>
  <si>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</si>
  <si>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</si>
  <si>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</si>
  <si>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</si>
  <si>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</si>
  <si>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</si>
  <si>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</si>
  <si>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</si>
  <si>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</si>
  <si>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</si>
  <si>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</si>
  <si>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</si>
  <si>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</si>
  <si>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</si>
  <si>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</si>
  <si>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</si>
  <si>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</si>
  <si>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</si>
  <si>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</si>
  <si>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</si>
  <si>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</si>
  <si>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</si>
  <si>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</si>
  <si>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</si>
  <si>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</si>
  <si>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</si>
  <si>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</si>
  <si>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</si>
  <si>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</si>
  <si>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</si>
  <si>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</si>
  <si>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</si>
  <si>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</si>
  <si>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</si>
  <si>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</si>
  <si>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</si>
  <si>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</si>
  <si>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</si>
  <si>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</si>
  <si>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</si>
  <si>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</si>
  <si>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</si>
  <si>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</si>
  <si>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</si>
  <si>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</si>
  <si>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</si>
  <si>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</si>
  <si>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</si>
  <si>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</si>
  <si>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</si>
  <si>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</si>
  <si>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</si>
  <si>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</si>
  <si>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</si>
  <si>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</si>
  <si>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</si>
  <si>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</si>
  <si>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</si>
  <si>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</si>
  <si>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</si>
  <si>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</si>
  <si>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</si>
  <si>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</si>
  <si>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</si>
  <si>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</si>
  <si>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</si>
  <si>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</si>
  <si>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</si>
  <si>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</si>
  <si>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</si>
  <si>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</si>
  <si>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</si>
  <si>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</si>
  <si>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</si>
  <si>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</si>
  <si>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</si>
  <si>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</si>
  <si>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</si>
  <si>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</si>
  <si>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</si>
  <si>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</si>
  <si>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</si>
  <si>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</si>
  <si>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</si>
  <si>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</si>
  <si>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</si>
  <si>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</si>
  <si>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</si>
  <si>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</si>
  <si>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</si>
  <si>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</si>
  <si>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</si>
  <si>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</si>
  <si>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</si>
  <si>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</si>
  <si>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</si>
  <si>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</si>
  <si>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</si>
  <si>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</si>
  <si>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</si>
  <si>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</si>
  <si>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</si>
  <si>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</si>
  <si>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</si>
  <si>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</si>
  <si>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</si>
  <si>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</si>
  <si>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</si>
  <si>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</si>
  <si>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</si>
  <si>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</si>
  <si>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</si>
  <si>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</si>
  <si>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</si>
  <si>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</si>
  <si>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</si>
  <si>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</si>
  <si>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</si>
  <si>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</si>
  <si>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</si>
  <si>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</si>
  <si>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</si>
  <si>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</si>
  <si>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</si>
  <si>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</si>
  <si>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</si>
  <si>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</si>
  <si>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</si>
  <si>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</si>
  <si>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</si>
  <si>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</si>
  <si>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</si>
  <si>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</si>
  <si>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</si>
  <si>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</si>
  <si>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</si>
  <si>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</si>
  <si>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</si>
  <si>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</si>
  <si>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</si>
  <si>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</si>
  <si>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</si>
  <si>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</si>
  <si>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</si>
  <si>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</si>
  <si>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</si>
  <si>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</si>
  <si>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</si>
  <si>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</si>
  <si>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</si>
  <si>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</si>
  <si>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</si>
  <si>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</si>
  <si>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</si>
  <si>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</si>
  <si>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</si>
  <si>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</si>
  <si>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</si>
  <si>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</si>
  <si>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</si>
  <si>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</si>
  <si>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</si>
  <si>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</si>
  <si>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</si>
  <si>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</si>
  <si>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</si>
  <si>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</si>
  <si>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</si>
  <si>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</si>
  <si>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</si>
  <si>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</si>
  <si>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</si>
  <si>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</si>
  <si>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</si>
  <si>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</si>
  <si>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</si>
  <si>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</si>
  <si>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</si>
  <si>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</si>
  <si>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</si>
  <si>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</si>
  <si>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</si>
  <si>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</si>
  <si>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</si>
  <si>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</si>
  <si>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</si>
  <si>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</si>
  <si>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</si>
  <si>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</si>
  <si>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</si>
  <si>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</si>
  <si>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</si>
  <si>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</si>
  <si>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</si>
  <si>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</si>
  <si>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</si>
  <si>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</si>
  <si>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</si>
  <si>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</si>
  <si>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</si>
  <si>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</si>
  <si>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</si>
  <si>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</si>
  <si>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</si>
  <si>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</si>
  <si>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</si>
  <si>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</si>
  <si>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</si>
  <si>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</si>
  <si>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</si>
  <si>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</si>
  <si>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</si>
  <si>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</si>
  <si>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</si>
  <si>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</si>
  <si>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</si>
  <si>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</si>
  <si>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</si>
  <si>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</si>
  <si>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</si>
  <si>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</si>
  <si>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</si>
  <si>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</si>
  <si>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</si>
  <si>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</si>
  <si>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</si>
  <si>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</si>
  <si>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</si>
  <si>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</si>
  <si>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</si>
  <si>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</si>
  <si>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</si>
  <si>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</si>
  <si>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</si>
  <si>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</si>
  <si>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</si>
  <si>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</si>
  <si>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</si>
  <si>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</si>
  <si>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</si>
  <si>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</si>
  <si>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</si>
  <si>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</si>
  <si>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</si>
  <si>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</si>
  <si>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</si>
  <si>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</si>
  <si>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</si>
  <si>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</si>
  <si>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</si>
  <si>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</si>
  <si>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</si>
  <si>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</si>
  <si>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</si>
  <si>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</si>
  <si>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</si>
  <si>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</si>
  <si>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</si>
  <si>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</si>
  <si>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</si>
  <si>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</si>
  <si>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</si>
  <si>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</si>
  <si>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</si>
  <si>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</si>
  <si>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</si>
  <si>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</si>
  <si>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</si>
  <si>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</si>
  <si>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</si>
  <si>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</si>
  <si>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</si>
  <si>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</si>
  <si>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</si>
  <si>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</si>
  <si>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</si>
  <si>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</si>
  <si>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</si>
  <si>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</si>
  <si>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</si>
  <si>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</si>
  <si>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</si>
  <si>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</si>
  <si>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</si>
  <si>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</si>
  <si>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</si>
  <si>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</si>
  <si>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</si>
  <si>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</si>
  <si>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</si>
  <si>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</si>
  <si>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</si>
  <si>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</si>
  <si>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</si>
  <si>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</si>
  <si>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</si>
  <si>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</si>
  <si>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</si>
  <si>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</si>
  <si>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</si>
  <si>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</si>
  <si>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</si>
  <si>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</si>
  <si>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</si>
  <si>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</si>
  <si>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</si>
  <si>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</si>
  <si>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</si>
  <si>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</si>
  <si>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</si>
  <si>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</si>
  <si>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</si>
  <si>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</si>
  <si>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</si>
  <si>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</si>
  <si>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</si>
  <si>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</si>
  <si>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</si>
  <si>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</si>
  <si>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</si>
  <si>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</si>
  <si>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</si>
  <si>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</si>
  <si>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</si>
  <si>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</si>
  <si>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</si>
  <si>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</si>
  <si>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</si>
  <si>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</si>
  <si>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</si>
  <si>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</si>
  <si>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</si>
  <si>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</si>
  <si>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</si>
  <si>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</si>
  <si>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</si>
  <si>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</si>
  <si>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</si>
  <si>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</si>
  <si>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</si>
  <si>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</si>
  <si>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</si>
  <si>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</si>
  <si>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</si>
  <si>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</si>
  <si>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</si>
  <si>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</si>
  <si>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</si>
  <si>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</si>
  <si>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</si>
  <si>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</si>
  <si>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</si>
  <si>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</si>
  <si>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</si>
  <si>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</si>
  <si>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</si>
  <si>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</si>
  <si>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</si>
  <si>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</si>
  <si>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</si>
  <si>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</si>
  <si>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</si>
  <si>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</si>
  <si>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</si>
  <si>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</si>
  <si>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</si>
  <si>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</si>
  <si>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</si>
  <si>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</si>
  <si>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</si>
  <si>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</si>
  <si>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</si>
  <si>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</si>
  <si>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</si>
  <si>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</si>
  <si>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</si>
  <si>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</si>
  <si>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</si>
  <si>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</si>
  <si>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</si>
  <si>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</si>
  <si>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</si>
  <si>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</si>
  <si>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</si>
  <si>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</si>
  <si>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</si>
  <si>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</si>
  <si>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</si>
  <si>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</si>
  <si>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</si>
  <si>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</si>
  <si>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</si>
  <si>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</si>
  <si>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</si>
  <si>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</si>
  <si>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</si>
  <si>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</si>
  <si>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</si>
  <si>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</si>
  <si>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</si>
  <si>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</si>
  <si>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</si>
  <si>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</si>
  <si>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</si>
  <si>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</si>
  <si>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</si>
  <si>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</si>
  <si>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</si>
  <si>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</si>
  <si>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</si>
  <si>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</si>
  <si>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</si>
  <si>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</si>
  <si>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</si>
  <si>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</si>
  <si>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</si>
  <si>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</si>
  <si>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</si>
  <si>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</si>
  <si>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</si>
  <si>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</si>
  <si>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</si>
  <si>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</si>
  <si>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</si>
  <si>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</si>
  <si>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</si>
  <si>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</si>
  <si>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</si>
  <si>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</si>
  <si>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</si>
  <si>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</si>
  <si>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</si>
  <si>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</si>
  <si>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</si>
  <si>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</si>
  <si>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</si>
  <si>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</si>
  <si>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</si>
  <si>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</si>
  <si>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</si>
  <si>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</si>
  <si>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</si>
  <si>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</si>
  <si>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</si>
  <si>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</si>
  <si>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</si>
  <si>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</si>
  <si>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</si>
  <si>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</si>
  <si>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</si>
  <si>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</si>
  <si>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</si>
  <si>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</si>
  <si>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</si>
  <si>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</si>
  <si>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</si>
  <si>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</si>
  <si>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</si>
  <si>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</si>
  <si>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</si>
  <si>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</si>
  <si>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</si>
  <si>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</si>
  <si>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</si>
  <si>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</si>
  <si>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</si>
  <si>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</si>
  <si>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</si>
  <si>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</si>
  <si>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</si>
  <si>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</si>
  <si>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</si>
  <si>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</si>
  <si>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</si>
  <si>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</si>
  <si>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</si>
  <si>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</si>
  <si>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</si>
  <si>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</si>
  <si>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</si>
  <si>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</si>
  <si>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</si>
  <si>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</si>
  <si>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</si>
  <si>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</si>
  <si>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</si>
  <si>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</si>
  <si>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</si>
  <si>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</si>
  <si>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</si>
  <si>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</si>
  <si>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</si>
  <si>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</si>
  <si>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</si>
  <si>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</si>
  <si>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</si>
  <si>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</si>
  <si>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</si>
  <si>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</si>
  <si>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</si>
  <si>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</si>
  <si>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</si>
  <si>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</si>
  <si>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</si>
  <si>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</si>
  <si>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</si>
  <si>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</si>
  <si>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</si>
  <si>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</si>
  <si>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</si>
  <si>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</si>
  <si>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</si>
  <si>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</si>
  <si>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</si>
  <si>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</si>
  <si>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</si>
  <si>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</si>
  <si>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</si>
  <si>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</si>
  <si>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</si>
  <si>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</si>
  <si>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</si>
  <si>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</si>
  <si>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</si>
  <si>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</si>
  <si>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</si>
  <si>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</si>
  <si>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</si>
  <si>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</si>
  <si>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</si>
  <si>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</si>
  <si>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</si>
  <si>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</si>
  <si>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</si>
  <si>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</si>
  <si>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</si>
  <si>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</si>
  <si>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</si>
  <si>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</si>
  <si>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</si>
  <si>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</si>
  <si>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</si>
  <si>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</si>
  <si>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</si>
  <si>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</si>
  <si>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</si>
  <si>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</si>
  <si>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</si>
  <si>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</si>
  <si>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</si>
  <si>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</si>
  <si>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</si>
  <si>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</si>
  <si>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</si>
  <si>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</si>
  <si>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</si>
  <si>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</si>
  <si>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</si>
  <si>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</si>
  <si>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</si>
  <si>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</si>
  <si>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</si>
  <si>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</si>
  <si>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</si>
  <si>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</si>
  <si>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</si>
  <si>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</si>
  <si>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</si>
  <si>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</si>
  <si>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</si>
  <si>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</si>
  <si>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</si>
  <si>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</si>
  <si>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</si>
  <si>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</si>
  <si>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</si>
  <si>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</si>
  <si>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</si>
  <si>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</si>
  <si>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</si>
  <si>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</si>
  <si>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</si>
  <si>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</si>
  <si>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</si>
  <si>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</si>
  <si>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</si>
  <si>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</si>
  <si>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</si>
  <si>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</si>
  <si>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</si>
  <si>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</si>
  <si>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</si>
  <si>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</si>
  <si>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</si>
  <si>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</si>
  <si>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</si>
  <si>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</si>
  <si>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</si>
  <si>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</si>
  <si>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</si>
  <si>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</si>
  <si>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</si>
  <si>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</si>
  <si>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</si>
  <si>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</si>
  <si>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</si>
  <si>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</si>
  <si>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</si>
  <si>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</si>
  <si>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</si>
  <si>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</si>
  <si>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</si>
  <si>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</si>
  <si>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</si>
  <si>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</si>
  <si>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</si>
  <si>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</si>
  <si>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</si>
  <si>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</si>
  <si>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</si>
  <si>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</si>
  <si>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</si>
  <si>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</si>
  <si>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</si>
  <si>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</si>
  <si>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</si>
  <si>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</si>
  <si>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</si>
  <si>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</si>
  <si>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</si>
  <si>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</si>
  <si>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</si>
  <si>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</si>
  <si>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</si>
  <si>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</si>
  <si>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</si>
  <si>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</si>
  <si>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</si>
  <si>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</si>
  <si>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</si>
  <si>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</si>
  <si>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</si>
  <si>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</si>
  <si>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</si>
  <si>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</si>
  <si>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</si>
  <si>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</si>
  <si>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</si>
  <si>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</si>
  <si>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</si>
  <si>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</si>
  <si>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</si>
  <si>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</si>
  <si>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</si>
  <si>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</si>
  <si>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</si>
  <si>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</si>
  <si>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</si>
  <si>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</si>
  <si>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</si>
  <si>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</si>
  <si>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</si>
  <si>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</si>
  <si>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</si>
  <si>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</si>
  <si>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</si>
  <si>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</si>
  <si>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</si>
  <si>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</si>
  <si>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</si>
  <si>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</si>
  <si>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</si>
  <si>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</si>
  <si>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</si>
  <si>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</si>
  <si>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</si>
  <si>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</si>
  <si>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</si>
  <si>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</si>
  <si>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</si>
  <si>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</si>
  <si>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</si>
  <si>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</si>
  <si>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</si>
  <si>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</si>
  <si>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</si>
  <si>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</si>
  <si>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</si>
  <si>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</si>
  <si>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</si>
  <si>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</si>
  <si>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</si>
  <si>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</si>
  <si>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</si>
  <si>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</si>
  <si>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</si>
  <si>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</si>
  <si>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</si>
  <si>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</si>
  <si>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</si>
  <si>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</si>
  <si>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</si>
  <si>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</si>
  <si>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</si>
  <si>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</si>
  <si>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</si>
  <si>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</si>
  <si>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</si>
  <si>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</si>
  <si>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</si>
  <si>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</si>
  <si>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</si>
  <si>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</si>
  <si>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</si>
  <si>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</si>
  <si>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</si>
  <si>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</si>
  <si>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</si>
  <si>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</si>
  <si>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</si>
  <si>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</si>
  <si>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</si>
  <si>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</si>
  <si>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</si>
  <si>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</si>
  <si>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</si>
  <si>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</si>
  <si>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</si>
  <si>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</si>
  <si>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</si>
  <si>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</si>
  <si>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</si>
  <si>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</si>
  <si>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</si>
  <si>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</si>
  <si>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</si>
  <si>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</si>
  <si>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</si>
  <si>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</si>
  <si>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</si>
  <si>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</si>
  <si>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</si>
  <si>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</si>
  <si>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</si>
  <si>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</si>
  <si>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</si>
  <si>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</si>
  <si>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</si>
  <si>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</si>
  <si>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</si>
  <si>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</si>
  <si>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</si>
  <si>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</si>
  <si>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</si>
  <si>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</si>
  <si>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</si>
  <si>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</si>
  <si>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</si>
  <si>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</si>
  <si>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</si>
  <si>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</si>
  <si>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</si>
  <si>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</si>
  <si>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</si>
  <si>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</si>
  <si>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</si>
  <si>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</si>
  <si>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</si>
  <si>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</si>
  <si>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</si>
  <si>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</si>
  <si>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</si>
  <si>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</si>
  <si>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</si>
  <si>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</si>
  <si>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</si>
  <si>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</si>
  <si>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</si>
  <si>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</si>
  <si>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</si>
  <si>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</si>
  <si>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</si>
  <si>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</si>
  <si>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</si>
  <si>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</si>
  <si>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</si>
  <si>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</si>
  <si>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</si>
  <si>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</si>
  <si>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</si>
  <si>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</si>
  <si>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</si>
  <si>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</si>
  <si>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</si>
  <si>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</si>
  <si>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</si>
  <si>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</si>
  <si>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</si>
  <si>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</si>
  <si>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</si>
  <si>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</si>
  <si>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</si>
  <si>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</si>
  <si>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</si>
  <si>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</si>
  <si>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</si>
  <si>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</si>
  <si>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</si>
  <si>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</si>
  <si>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</si>
  <si>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</si>
  <si>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</si>
  <si>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</si>
  <si>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</si>
  <si>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</si>
  <si>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</si>
  <si>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</si>
  <si>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</si>
  <si>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</si>
  <si>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</si>
  <si>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</si>
  <si>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</si>
  <si>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</si>
  <si>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</si>
  <si>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</si>
  <si>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</si>
  <si>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</si>
  <si>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</si>
  <si>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</si>
  <si>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</si>
  <si>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</si>
  <si>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</si>
  <si>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</si>
  <si>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</si>
  <si>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</si>
  <si>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</si>
  <si>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</si>
  <si>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</si>
  <si>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</si>
  <si>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</si>
  <si>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</si>
  <si>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</si>
  <si>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</si>
  <si>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</si>
  <si>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</si>
  <si>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</si>
  <si>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</si>
  <si>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</si>
  <si>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</si>
  <si>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</si>
  <si>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</si>
  <si>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</si>
  <si>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</si>
  <si>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</si>
  <si>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</si>
  <si>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</si>
  <si>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</si>
  <si>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</si>
  <si>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</si>
  <si>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</si>
  <si>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</si>
  <si>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</si>
  <si>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</si>
  <si>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</si>
  <si>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</si>
  <si>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</si>
  <si>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</si>
  <si>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</si>
  <si>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</si>
  <si>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</si>
  <si>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</si>
  <si>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</si>
  <si>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</si>
  <si>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</si>
  <si>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</si>
  <si>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</si>
  <si>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</si>
  <si>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</si>
  <si>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</si>
  <si>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</si>
  <si>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</si>
  <si>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</si>
  <si>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</si>
  <si>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</si>
  <si>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</si>
  <si>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</si>
  <si>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</si>
  <si>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</si>
  <si>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</si>
  <si>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</si>
  <si>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</si>
  <si>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</si>
  <si>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</si>
  <si>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</si>
  <si>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</si>
  <si>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</si>
  <si>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</si>
  <si>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</si>
  <si>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</si>
  <si>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</si>
  <si>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</si>
  <si>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</si>
  <si>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</si>
  <si>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</si>
  <si>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</si>
  <si>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</si>
  <si>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</si>
  <si>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</si>
  <si>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</si>
  <si>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</si>
  <si>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</si>
  <si>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</si>
  <si>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</si>
  <si>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</si>
  <si>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</si>
  <si>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</si>
  <si>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</si>
  <si>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</si>
  <si>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</si>
  <si>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</si>
  <si>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</si>
  <si>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</si>
  <si>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</si>
  <si>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</si>
  <si>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</si>
  <si>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</si>
  <si>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</si>
  <si>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</si>
  <si>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</si>
  <si>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</si>
  <si>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</si>
  <si>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</si>
  <si>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</si>
  <si>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</si>
  <si>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</si>
  <si>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</si>
  <si>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</si>
  <si>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</si>
  <si>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</si>
  <si>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</si>
  <si>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</si>
  <si>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</si>
  <si>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</si>
  <si>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</si>
  <si>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</si>
  <si>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</si>
  <si>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</si>
  <si>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</si>
  <si>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</si>
  <si>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</si>
  <si>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</si>
  <si>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</si>
  <si>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</si>
  <si>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</si>
  <si>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</si>
  <si>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</si>
  <si>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</si>
  <si>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</si>
  <si>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</si>
  <si>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</si>
  <si>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</si>
  <si>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</si>
  <si>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</si>
  <si>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</si>
  <si>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</si>
  <si>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</si>
  <si>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</si>
  <si>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</si>
  <si>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</si>
  <si>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</si>
  <si>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</si>
  <si>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</si>
  <si>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</si>
  <si>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</si>
  <si>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</si>
  <si>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</si>
  <si>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</si>
  <si>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</si>
  <si>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</si>
  <si>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</si>
  <si>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</si>
  <si>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</si>
  <si>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</si>
  <si>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</si>
  <si>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</si>
  <si>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</si>
  <si>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</si>
  <si>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</si>
  <si>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</si>
  <si>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</si>
  <si>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</si>
  <si>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</si>
  <si>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</si>
  <si>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</si>
  <si>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</si>
  <si>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</si>
  <si>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</si>
  <si>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</si>
  <si>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</si>
  <si>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</si>
  <si>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</si>
  <si>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</si>
  <si>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</si>
  <si>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</si>
  <si>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</si>
  <si>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</si>
  <si>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</si>
  <si>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</si>
  <si>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</si>
  <si>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</si>
  <si>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</si>
  <si>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</si>
  <si>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</si>
  <si>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</si>
  <si>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</si>
  <si>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</si>
  <si>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</si>
  <si>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</si>
  <si>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</si>
  <si>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</si>
  <si>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</si>
  <si>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</si>
  <si>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</si>
  <si>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</si>
  <si>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</si>
  <si>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</si>
  <si>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</si>
  <si>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</si>
  <si>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</si>
  <si>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</si>
  <si>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</si>
  <si>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</si>
  <si>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</si>
  <si>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</si>
  <si>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</si>
  <si>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</si>
  <si>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</si>
  <si>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</si>
  <si>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</si>
  <si>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</si>
  <si>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</si>
  <si>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</si>
  <si>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</si>
  <si>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</si>
  <si>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</si>
  <si>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</si>
  <si>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</si>
  <si>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</si>
  <si>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</si>
  <si>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</si>
  <si>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</si>
  <si>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</si>
  <si>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</si>
  <si>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</si>
  <si>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</si>
  <si>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</si>
  <si>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</si>
  <si>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</si>
  <si>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</si>
  <si>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</si>
  <si>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</si>
  <si>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</si>
  <si>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</si>
  <si>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</si>
  <si>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</si>
  <si>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</si>
  <si>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</si>
  <si>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</si>
  <si>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</si>
  <si>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</si>
  <si>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</si>
  <si>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</si>
  <si>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</si>
  <si>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</si>
  <si>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</si>
  <si>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</si>
  <si>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</si>
  <si>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</si>
  <si>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</si>
  <si>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</si>
  <si>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</si>
  <si>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</si>
  <si>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</si>
  <si>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</si>
  <si>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</si>
  <si>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</si>
  <si>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</si>
  <si>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</si>
  <si>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</si>
  <si>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</si>
  <si>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</si>
  <si>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</si>
  <si>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</si>
  <si>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</si>
  <si>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</si>
  <si>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</si>
  <si>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</si>
  <si>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</si>
  <si>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</si>
  <si>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</si>
  <si>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</si>
  <si>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</si>
  <si>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</si>
  <si>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</si>
  <si>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</si>
  <si>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</si>
  <si>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</si>
  <si>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</si>
  <si>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</si>
  <si>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</si>
  <si>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</si>
  <si>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</si>
  <si>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</si>
  <si>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</si>
  <si>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</si>
  <si>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</si>
  <si>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</si>
  <si>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</si>
  <si>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</si>
  <si>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</si>
  <si>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</si>
  <si>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</si>
  <si>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</si>
  <si>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</si>
  <si>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</si>
  <si>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</si>
  <si>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</si>
  <si>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</si>
  <si>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</si>
  <si>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</si>
  <si>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</si>
  <si>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</si>
  <si>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</si>
  <si>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</si>
  <si>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</si>
  <si>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</si>
  <si>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</si>
  <si>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</si>
  <si>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</si>
  <si>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</si>
  <si>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</si>
  <si>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</si>
  <si>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</si>
  <si>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</si>
  <si>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</si>
  <si>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</si>
  <si>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</si>
  <si>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</si>
  <si>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</si>
  <si>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</si>
  <si>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</si>
  <si>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</si>
  <si>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</si>
  <si>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</si>
  <si>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</si>
  <si>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</si>
  <si>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</si>
  <si>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</si>
  <si>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</si>
  <si>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</si>
  <si>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</si>
  <si>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</si>
  <si>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</si>
  <si>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</si>
  <si>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</si>
  <si>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</si>
  <si>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</si>
  <si>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</si>
  <si>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</si>
  <si>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</si>
  <si>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</si>
  <si>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</si>
  <si>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</si>
  <si>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</si>
  <si>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</si>
  <si>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</si>
  <si>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</si>
  <si>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</si>
  <si>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</si>
  <si>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</si>
  <si>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</si>
  <si>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</si>
  <si>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</si>
  <si>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</si>
  <si>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</si>
  <si>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</si>
  <si>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</si>
  <si>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</si>
  <si>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</si>
  <si>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</si>
  <si>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</si>
  <si>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</si>
  <si>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</si>
  <si>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</si>
  <si>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</si>
  <si>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</si>
  <si>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</si>
  <si>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</si>
  <si>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</si>
  <si>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</si>
  <si>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</si>
  <si>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</si>
  <si>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</si>
  <si>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</si>
  <si>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</si>
  <si>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</si>
  <si>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</si>
  <si>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</si>
  <si>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</si>
  <si>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</si>
  <si>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</si>
  <si>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</si>
  <si>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</si>
  <si>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</si>
  <si>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</si>
  <si>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</si>
  <si>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</si>
  <si>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</si>
  <si>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</si>
  <si>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</si>
  <si>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</si>
  <si>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</si>
  <si>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</si>
  <si>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</si>
  <si>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</si>
  <si>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</si>
  <si>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</si>
  <si>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</si>
  <si>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</si>
  <si>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</si>
  <si>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</si>
  <si>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</si>
  <si>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</si>
  <si>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</si>
  <si>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</si>
  <si>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</si>
  <si>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</si>
  <si>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</si>
  <si>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</si>
  <si>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</si>
  <si>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</si>
  <si>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</si>
  <si>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</si>
  <si>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</si>
  <si>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</si>
  <si>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</si>
  <si>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</si>
  <si>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</si>
  <si>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</si>
  <si>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</si>
  <si>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</si>
  <si>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</si>
  <si>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</si>
  <si>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</si>
  <si>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</si>
  <si>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</si>
  <si>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</si>
  <si>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</si>
  <si>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</si>
  <si>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</si>
  <si>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</si>
  <si>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</si>
  <si>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</si>
  <si>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</si>
  <si>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</si>
  <si>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</si>
  <si>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</si>
  <si>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</si>
  <si>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</si>
  <si>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</si>
  <si>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</si>
  <si>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</si>
  <si>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</si>
  <si>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</si>
  <si>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</si>
  <si>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</si>
  <si>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</si>
  <si>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</si>
  <si>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</si>
  <si>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</si>
  <si>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</si>
  <si>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</si>
  <si>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</si>
  <si>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</si>
  <si>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</si>
  <si>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</si>
  <si>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</si>
  <si>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</si>
  <si>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</si>
  <si>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</si>
  <si>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</si>
  <si>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</si>
  <si>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</si>
  <si>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</si>
  <si>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</si>
  <si>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</si>
  <si>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</si>
  <si>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</si>
  <si>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</si>
  <si>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</si>
  <si>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</si>
  <si>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</si>
  <si>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</si>
  <si>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</si>
  <si>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</si>
  <si>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</si>
  <si>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</si>
  <si>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</si>
  <si>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</si>
  <si>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</si>
  <si>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</si>
  <si>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</si>
  <si>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</si>
  <si>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</si>
  <si>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</si>
  <si>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</si>
  <si>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</si>
  <si>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</si>
  <si>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</si>
  <si>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</si>
  <si>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</si>
  <si>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</si>
  <si>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</si>
  <si>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</si>
  <si>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</si>
  <si>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</si>
  <si>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</si>
  <si>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</si>
  <si>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</si>
  <si>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</si>
  <si>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</si>
  <si>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</si>
  <si>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</si>
  <si>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</si>
  <si>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</si>
  <si>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</si>
  <si>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</si>
  <si>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</si>
  <si>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</si>
  <si>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</si>
  <si>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</si>
  <si>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</si>
  <si>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</si>
  <si>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</si>
  <si>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</si>
  <si>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</si>
  <si>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</si>
  <si>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</si>
  <si>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</si>
  <si>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</si>
  <si>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</si>
  <si>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</si>
  <si>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</si>
  <si>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</si>
  <si>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</si>
  <si>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</si>
  <si>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</si>
  <si>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</si>
  <si>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</si>
  <si>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</si>
  <si>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</si>
  <si>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</si>
  <si>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</si>
  <si>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</si>
  <si>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</si>
  <si>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</si>
  <si>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</si>
  <si>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</si>
  <si>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</si>
  <si>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</si>
  <si>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</si>
  <si>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</si>
  <si>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</si>
  <si>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</si>
  <si>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</si>
  <si>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</si>
  <si>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</si>
  <si>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</si>
  <si>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</si>
  <si>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</si>
  <si>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</si>
  <si>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</si>
  <si>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</si>
  <si>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</si>
  <si>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</si>
  <si>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</si>
  <si>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</si>
  <si>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</si>
  <si>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</si>
  <si>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</si>
  <si>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</si>
  <si>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</si>
  <si>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</si>
  <si>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</si>
  <si>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</si>
  <si>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</si>
  <si>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</si>
  <si>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</si>
  <si>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</si>
  <si>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</si>
  <si>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</si>
  <si>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</si>
  <si>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</si>
  <si>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</si>
  <si>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</si>
  <si>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</si>
  <si>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</si>
  <si>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</si>
  <si>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</si>
  <si>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</si>
  <si>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</si>
  <si>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</si>
  <si>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</si>
  <si>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</si>
  <si>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</si>
  <si>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</si>
  <si>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</si>
  <si>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</si>
  <si>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</si>
  <si>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</si>
  <si>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</si>
  <si>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</si>
  <si>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</si>
  <si>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</si>
  <si>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</si>
  <si>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</si>
  <si>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</si>
  <si>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</si>
  <si>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</si>
  <si>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</si>
  <si>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</si>
  <si>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</si>
  <si>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</si>
  <si>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</si>
  <si>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</si>
  <si>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</si>
  <si>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</si>
  <si>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</si>
  <si>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</si>
  <si>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</si>
  <si>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</si>
  <si>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</si>
  <si>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</si>
  <si>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</si>
  <si>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</si>
  <si>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</si>
  <si>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</si>
  <si>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</si>
  <si>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</si>
  <si>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</si>
  <si>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</si>
  <si>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</si>
  <si>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</si>
  <si>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</si>
  <si>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</si>
  <si>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</si>
  <si>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</si>
  <si>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</si>
  <si>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</si>
  <si>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</si>
  <si>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</si>
  <si>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</si>
  <si>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</si>
  <si>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</si>
  <si>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</si>
  <si>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</si>
  <si>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</si>
  <si>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</si>
  <si>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</si>
  <si>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</si>
  <si>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</si>
  <si>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</si>
  <si>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</si>
  <si>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</si>
  <si>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</si>
  <si>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</si>
  <si>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</si>
  <si>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</si>
  <si>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</si>
  <si>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</si>
  <si>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</si>
  <si>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</si>
  <si>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</si>
  <si>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</si>
  <si>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</si>
  <si>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</si>
  <si>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</si>
  <si>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</si>
  <si>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</si>
  <si>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</si>
  <si>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</si>
  <si>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</si>
  <si>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</si>
  <si>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</si>
  <si>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</si>
  <si>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</si>
  <si>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</si>
  <si>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</si>
  <si>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</si>
  <si>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</si>
  <si>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</si>
  <si>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</si>
  <si>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</si>
  <si>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</si>
  <si>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</si>
  <si>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</si>
  <si>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</si>
  <si>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</si>
  <si>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</si>
  <si>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</si>
  <si>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</si>
  <si>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</si>
  <si>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</si>
  <si>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</si>
  <si>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</si>
  <si>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</si>
  <si>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</si>
  <si>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</si>
  <si>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</si>
  <si>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</si>
  <si>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</si>
  <si>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</si>
  <si>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</si>
  <si>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</si>
  <si>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</si>
  <si>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</si>
  <si>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</si>
  <si>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</si>
  <si>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</si>
  <si>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</si>
  <si>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</si>
  <si>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</si>
  <si>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</si>
  <si>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</si>
  <si>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</si>
  <si>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</si>
  <si>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</si>
  <si>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</si>
  <si>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</si>
  <si>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</si>
  <si>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</si>
  <si>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</si>
  <si>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</si>
  <si>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</si>
  <si>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</si>
  <si>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</si>
  <si>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</si>
  <si>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</si>
  <si>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</si>
  <si>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</si>
  <si>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</si>
  <si>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</si>
  <si>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</si>
  <si>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</si>
  <si>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</si>
  <si>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</si>
  <si>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</si>
  <si>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</si>
  <si>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</si>
  <si>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</si>
  <si>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</si>
  <si>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</si>
  <si>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</si>
  <si>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</si>
  <si>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</si>
  <si>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</si>
  <si>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</si>
  <si>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</si>
  <si>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</si>
  <si>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</si>
  <si>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</si>
  <si>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</si>
  <si>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</si>
  <si>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</si>
  <si>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</si>
  <si>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</si>
  <si>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</si>
  <si>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</si>
  <si>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</si>
  <si>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</si>
  <si>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</si>
  <si>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</si>
  <si>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</si>
  <si>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</si>
  <si>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</si>
  <si>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</si>
  <si>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</si>
  <si>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</si>
  <si>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</si>
  <si>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</si>
  <si>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</si>
  <si>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</si>
  <si>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</si>
  <si>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</si>
  <si>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</si>
  <si>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</si>
  <si>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</si>
  <si>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</si>
  <si>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</si>
  <si>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</si>
  <si>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</si>
  <si>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</si>
  <si>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</si>
  <si>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</si>
  <si>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</si>
  <si>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</si>
  <si>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</si>
  <si>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</si>
  <si>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</si>
  <si>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</si>
  <si>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</si>
  <si>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</si>
  <si>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</si>
  <si>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</si>
  <si>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</si>
  <si>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</si>
  <si>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</si>
  <si>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</si>
  <si>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</si>
  <si>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</si>
  <si>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</si>
  <si>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</si>
  <si>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</si>
  <si>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</si>
  <si>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</si>
  <si>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</si>
  <si>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</si>
  <si>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</si>
  <si>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</si>
  <si>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</si>
  <si>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</si>
  <si>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</si>
  <si>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</si>
  <si>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</si>
  <si>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</si>
  <si>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</si>
  <si>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</si>
  <si>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</si>
  <si>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</si>
  <si>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</si>
  <si>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</si>
  <si>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</si>
  <si>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</si>
  <si>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</si>
  <si>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</si>
  <si>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</si>
  <si>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</si>
  <si>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</si>
  <si>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</si>
  <si>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</si>
  <si>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</si>
  <si>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</si>
  <si>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</si>
  <si>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</si>
  <si>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</si>
  <si>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</si>
  <si>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</si>
  <si>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</si>
  <si>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</si>
  <si>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</si>
  <si>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</si>
  <si>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</si>
  <si>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</si>
  <si>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</si>
  <si>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</si>
  <si>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</si>
  <si>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</si>
  <si>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</si>
  <si>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</si>
  <si>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</si>
  <si>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</si>
  <si>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</si>
  <si>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</si>
  <si>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</si>
  <si>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</si>
  <si>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</si>
  <si>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</si>
  <si>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</si>
  <si>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</si>
  <si>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</si>
  <si>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</si>
  <si>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</si>
  <si>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</si>
  <si>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</si>
  <si>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</si>
  <si>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</si>
  <si>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</si>
  <si>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</si>
  <si>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</si>
  <si>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</si>
  <si>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</si>
  <si>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</si>
  <si>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</si>
  <si>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</si>
  <si>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</si>
  <si>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</si>
  <si>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</si>
  <si>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</si>
  <si>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</si>
  <si>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</si>
  <si>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</si>
  <si>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</si>
  <si>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</si>
  <si>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</si>
  <si>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</si>
  <si>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</si>
  <si>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</si>
  <si>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</si>
  <si>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</si>
  <si>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</si>
  <si>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</si>
  <si>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</si>
  <si>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</si>
  <si>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</si>
  <si>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</si>
  <si>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</si>
  <si>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</si>
  <si>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</si>
  <si>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</si>
  <si>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</si>
  <si>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</si>
  <si>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</si>
  <si>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</si>
  <si>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</si>
  <si>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</si>
  <si>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</si>
  <si>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</si>
  <si>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</si>
  <si>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</si>
  <si>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</si>
  <si>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</si>
  <si>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</si>
  <si>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</si>
  <si>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</si>
  <si>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</si>
  <si>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</si>
  <si>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</si>
  <si>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</si>
  <si>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</si>
  <si>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</si>
  <si>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</si>
  <si>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</si>
  <si>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</si>
  <si>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</si>
  <si>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</si>
  <si>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</si>
  <si>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</si>
  <si>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</si>
  <si>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</si>
  <si>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</si>
  <si>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</si>
  <si>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</si>
  <si>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</si>
  <si>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</si>
  <si>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</si>
  <si>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</si>
  <si>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</si>
  <si>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</si>
  <si>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</si>
  <si>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</si>
  <si>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</si>
  <si>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</si>
  <si>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</si>
  <si>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</si>
  <si>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</si>
  <si>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</si>
  <si>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</si>
  <si>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</si>
  <si>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</si>
  <si>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</si>
  <si>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</si>
  <si>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</si>
  <si>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</si>
  <si>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</si>
  <si>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</si>
  <si>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</si>
  <si>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</si>
  <si>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</si>
  <si>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</si>
  <si>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</si>
  <si>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</si>
  <si>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</si>
  <si>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</si>
  <si>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</si>
  <si>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</si>
  <si>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</si>
  <si>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</si>
  <si>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</si>
  <si>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</si>
  <si>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</si>
  <si>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</si>
  <si>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</si>
  <si>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</si>
  <si>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</si>
  <si>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</si>
  <si>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</si>
  <si>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</si>
  <si>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</si>
  <si>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</si>
  <si>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</si>
  <si>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</si>
  <si>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</si>
  <si>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</si>
  <si>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</si>
  <si>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</si>
  <si>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</si>
  <si>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</si>
  <si>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</si>
  <si>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</si>
  <si>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</si>
  <si>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</si>
  <si>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</si>
  <si>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</si>
  <si>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</si>
  <si>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</si>
  <si>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</si>
  <si>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</si>
  <si>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</si>
  <si>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</si>
  <si>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</si>
  <si>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</si>
  <si>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</si>
  <si>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</si>
  <si>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</si>
  <si>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</si>
  <si>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</si>
  <si>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</si>
  <si>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</si>
  <si>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</si>
  <si>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</si>
  <si>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</si>
  <si>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</si>
  <si>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</si>
  <si>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</si>
  <si>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</si>
  <si>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</si>
  <si>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</si>
  <si>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</si>
  <si>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</si>
  <si>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</si>
  <si>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</si>
  <si>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</si>
  <si>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</si>
  <si>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</si>
  <si>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</si>
  <si>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</si>
  <si>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</si>
  <si>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</si>
  <si>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</si>
  <si>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</si>
  <si>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</si>
  <si>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</si>
  <si>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</si>
  <si>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</si>
  <si>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</si>
  <si>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</si>
  <si>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</si>
  <si>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</si>
  <si>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</si>
  <si>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</si>
  <si>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</si>
  <si>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</si>
  <si>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</si>
  <si>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</si>
  <si>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</si>
  <si>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</si>
  <si>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</si>
  <si>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</si>
  <si>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</si>
  <si>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</si>
  <si>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</si>
  <si>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</si>
  <si>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</si>
  <si>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</si>
  <si>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</si>
  <si>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</si>
  <si>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</si>
  <si>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</si>
  <si>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</si>
  <si>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</si>
  <si>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</si>
  <si>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</si>
  <si>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</si>
  <si>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</si>
  <si>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</si>
  <si>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</si>
  <si>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</si>
  <si>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</si>
  <si>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</si>
  <si>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</si>
  <si>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</si>
  <si>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</si>
  <si>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</si>
  <si>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</si>
  <si>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</si>
  <si>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</si>
  <si>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</si>
  <si>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</si>
  <si>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</si>
  <si>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</si>
  <si>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</si>
  <si>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</si>
  <si>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</si>
  <si>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</si>
  <si>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</si>
  <si>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</si>
  <si>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</si>
  <si>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</si>
  <si>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</si>
  <si>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</si>
  <si>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</si>
  <si>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</si>
  <si>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</si>
  <si>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</si>
  <si>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</si>
  <si>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</si>
  <si>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</si>
  <si>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</si>
  <si>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</si>
  <si>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</si>
  <si>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</si>
  <si>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</si>
  <si>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</si>
  <si>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</si>
  <si>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</si>
  <si>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</si>
  <si>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</si>
  <si>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</si>
  <si>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</si>
  <si>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</si>
  <si>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</si>
  <si>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</si>
  <si>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</si>
  <si>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</si>
  <si>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</si>
  <si>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</si>
  <si>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</si>
  <si>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</si>
  <si>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</si>
  <si>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</si>
  <si>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</si>
  <si>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</si>
  <si>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</si>
  <si>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</si>
  <si>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</si>
  <si>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</si>
  <si>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</si>
  <si>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</si>
  <si>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</si>
  <si>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</si>
  <si>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</si>
  <si>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</si>
  <si>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</si>
  <si>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</si>
  <si>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</si>
  <si>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</si>
  <si>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</si>
  <si>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</si>
  <si>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</si>
  <si>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</si>
  <si>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</si>
  <si>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</si>
  <si>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</si>
  <si>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</si>
  <si>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</si>
  <si>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</si>
  <si>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</si>
  <si>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</si>
  <si>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</si>
  <si>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</si>
  <si>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</si>
  <si>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</si>
  <si>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</si>
  <si>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</si>
  <si>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</si>
  <si>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</si>
  <si>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</si>
  <si>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</si>
  <si>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</si>
  <si>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</si>
  <si>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</si>
  <si>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</si>
  <si>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</si>
  <si>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</si>
  <si>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</si>
  <si>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</si>
  <si>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</si>
  <si>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</si>
  <si>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</si>
  <si>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</si>
  <si>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</si>
  <si>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</si>
  <si>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</si>
  <si>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</si>
  <si>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</si>
  <si>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</si>
  <si>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</si>
  <si>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</si>
  <si>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</si>
  <si>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</si>
  <si>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</si>
  <si>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</si>
  <si>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</si>
  <si>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</si>
  <si>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</si>
  <si>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</si>
  <si>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</si>
  <si>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</si>
  <si>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</si>
  <si>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</si>
  <si>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</si>
  <si>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</si>
  <si>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</si>
  <si>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</si>
  <si>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</si>
  <si>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</si>
  <si>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</si>
  <si>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</si>
  <si>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</si>
  <si>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</si>
  <si>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</si>
  <si>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</si>
  <si>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</si>
  <si>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</si>
  <si>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</si>
  <si>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</si>
  <si>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</si>
  <si>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</si>
  <si>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</si>
  <si>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</si>
  <si>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</si>
  <si>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</si>
  <si>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</si>
  <si>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</si>
  <si>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</si>
  <si>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</si>
  <si>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</si>
  <si>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</si>
  <si>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</si>
  <si>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</si>
  <si>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</si>
  <si>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</si>
  <si>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</si>
  <si>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</si>
  <si>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</si>
  <si>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</si>
  <si>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</si>
  <si>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</si>
  <si>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</si>
  <si>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</si>
  <si>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</si>
  <si>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</si>
  <si>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</si>
  <si>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</si>
  <si>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</si>
  <si>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</si>
  <si>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</si>
  <si>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</si>
  <si>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</si>
  <si>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</si>
  <si>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</si>
  <si>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</si>
  <si>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</si>
  <si>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</si>
  <si>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</si>
  <si>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</si>
  <si>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</si>
  <si>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</si>
  <si>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</si>
  <si>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</si>
  <si>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</si>
  <si>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</si>
  <si>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</si>
  <si>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</si>
  <si>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</si>
  <si>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</si>
  <si>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</si>
  <si>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</si>
  <si>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</si>
  <si>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</si>
  <si>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</si>
  <si>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</si>
  <si>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</si>
  <si>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</si>
  <si>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</si>
  <si>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</si>
  <si>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</si>
  <si>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</si>
  <si>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</si>
  <si>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</si>
  <si>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</si>
  <si>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</si>
  <si>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</si>
  <si>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</si>
  <si>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</si>
  <si>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</si>
  <si>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</si>
  <si>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</si>
  <si>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</si>
  <si>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</si>
  <si>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</si>
  <si>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</si>
  <si>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</si>
  <si>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</si>
  <si>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</si>
  <si>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</si>
  <si>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</si>
  <si>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</si>
  <si>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</si>
  <si>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</si>
  <si>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</si>
  <si>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</si>
  <si>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</si>
  <si>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</si>
  <si>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</si>
  <si>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</si>
  <si>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</si>
  <si>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</si>
  <si>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</si>
  <si>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</si>
  <si>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</si>
  <si>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</si>
  <si>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</si>
  <si>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</si>
  <si>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</si>
  <si>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</si>
  <si>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</si>
  <si>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</si>
  <si>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</si>
  <si>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</si>
  <si>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</si>
  <si>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</si>
  <si>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</si>
  <si>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</si>
  <si>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</si>
  <si>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</si>
  <si>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</si>
  <si>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</si>
  <si>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</si>
  <si>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</si>
  <si>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</si>
  <si>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</si>
  <si>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</si>
  <si>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</si>
  <si>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</si>
  <si>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</si>
  <si>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</si>
  <si>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</si>
  <si>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</si>
  <si>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</si>
  <si>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</si>
  <si>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</si>
  <si>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</si>
  <si>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</si>
  <si>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</si>
  <si>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</si>
  <si>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</si>
  <si>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</si>
  <si>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</si>
  <si>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</si>
  <si>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</si>
  <si>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</si>
  <si>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</si>
  <si>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</si>
  <si>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</si>
  <si>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</si>
  <si>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</si>
  <si>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</si>
  <si>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</si>
  <si>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</si>
  <si>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</si>
  <si>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</si>
  <si>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</si>
  <si>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</si>
  <si>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</si>
  <si>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</si>
  <si>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</si>
  <si>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</si>
  <si>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</si>
  <si>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</si>
  <si>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</si>
  <si>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</si>
  <si>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</si>
  <si>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</si>
  <si>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</si>
  <si>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</si>
  <si>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</si>
  <si>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</si>
  <si>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</si>
  <si>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</si>
  <si>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</si>
  <si>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</si>
  <si>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</si>
  <si>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</si>
  <si>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</si>
  <si>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</si>
  <si>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</si>
  <si>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</si>
  <si>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</si>
  <si>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</si>
  <si>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</si>
  <si>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</si>
  <si>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</si>
  <si>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</si>
  <si>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</si>
  <si>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</si>
  <si>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</si>
  <si>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</si>
  <si>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</si>
  <si>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</si>
  <si>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</si>
  <si>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</si>
  <si>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</si>
  <si>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</si>
  <si>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</si>
  <si>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</si>
  <si>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</si>
  <si>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</si>
  <si>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</si>
  <si>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</si>
  <si>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</si>
  <si>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</si>
  <si>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</si>
  <si>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</si>
  <si>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</si>
  <si>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</si>
  <si>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</si>
  <si>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</si>
  <si>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</si>
  <si>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</si>
  <si>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</si>
  <si>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</si>
  <si>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</si>
  <si>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</si>
  <si>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</si>
  <si>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</si>
  <si>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</si>
  <si>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</si>
  <si>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</si>
  <si>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</si>
  <si>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</si>
  <si>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</si>
  <si>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</si>
  <si>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</si>
  <si>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</si>
  <si>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</si>
  <si>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</si>
  <si>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</si>
  <si>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</si>
  <si>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</si>
  <si>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</si>
  <si>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</si>
  <si>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</si>
  <si>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</si>
  <si>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</si>
  <si>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</si>
  <si>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</si>
  <si>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</si>
  <si>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</si>
  <si>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</si>
  <si>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</si>
  <si>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</si>
  <si>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</si>
  <si>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</si>
  <si>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</si>
  <si>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</si>
  <si>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</si>
  <si>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</si>
  <si>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</si>
  <si>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</si>
  <si>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</si>
  <si>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</si>
  <si>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</si>
  <si>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</si>
  <si>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</si>
  <si>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</si>
  <si>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</si>
  <si>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</si>
  <si>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</si>
  <si>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</si>
  <si>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</si>
  <si>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</si>
  <si>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</si>
  <si>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</si>
  <si>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</si>
  <si>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</si>
  <si>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</si>
  <si>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</si>
  <si>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</si>
  <si>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</si>
  <si>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</si>
  <si>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</si>
  <si>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</si>
  <si>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</si>
  <si>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</si>
  <si>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</si>
  <si>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</si>
  <si>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</si>
  <si>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</si>
  <si>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</si>
  <si>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</si>
  <si>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</si>
  <si>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</si>
  <si>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</si>
  <si>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</si>
  <si>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</si>
  <si>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</si>
  <si>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</si>
  <si>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</si>
  <si>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</si>
  <si>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</si>
  <si>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</si>
  <si>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</si>
  <si>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</si>
  <si>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</si>
  <si>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</si>
  <si>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</si>
  <si>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</si>
  <si>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</si>
  <si>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</si>
  <si>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</si>
  <si>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</si>
  <si>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</si>
  <si>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</si>
  <si>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</si>
  <si>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</si>
  <si>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</si>
  <si>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</si>
  <si>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</si>
  <si>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</si>
  <si>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</si>
  <si>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</si>
  <si>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</si>
  <si>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</si>
  <si>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</si>
  <si>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</si>
  <si>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</si>
  <si>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</si>
  <si>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</si>
  <si>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</si>
  <si>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</si>
  <si>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</si>
  <si>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</si>
  <si>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</si>
  <si>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</si>
  <si>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</si>
  <si>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</si>
  <si>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</si>
  <si>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</si>
  <si>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</si>
  <si>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</si>
  <si>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</si>
  <si>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</si>
  <si>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</si>
  <si>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</si>
  <si>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</si>
  <si>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</si>
  <si>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</si>
  <si>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</si>
  <si>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</si>
  <si>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</si>
  <si>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</si>
  <si>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</si>
  <si>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</si>
  <si>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</si>
  <si>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</si>
  <si>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</si>
  <si>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</si>
  <si>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</si>
  <si>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</si>
  <si>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</si>
  <si>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</si>
  <si>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</si>
  <si>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</si>
  <si>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</si>
  <si>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</si>
  <si>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</si>
  <si>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</si>
  <si>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</si>
  <si>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</si>
  <si>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</si>
  <si>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</si>
  <si>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</si>
  <si>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</si>
  <si>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</si>
  <si>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</si>
  <si>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</si>
  <si>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</si>
  <si>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</si>
  <si>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</si>
  <si>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</si>
  <si>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</si>
  <si>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</si>
  <si>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</si>
  <si>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</si>
  <si>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</si>
  <si>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</si>
  <si>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</si>
  <si>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</si>
  <si>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</si>
  <si>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</si>
  <si>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</si>
  <si>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</si>
  <si>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</si>
  <si>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</si>
  <si>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</si>
  <si>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</si>
  <si>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</si>
  <si>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</si>
  <si>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</si>
  <si>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</si>
  <si>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</si>
  <si>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</si>
  <si>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</si>
  <si>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</si>
  <si>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</si>
  <si>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</si>
  <si>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</si>
  <si>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</si>
  <si>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</si>
  <si>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</si>
  <si>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</si>
  <si>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</si>
  <si>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</si>
  <si>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</si>
  <si>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</si>
  <si>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</si>
  <si>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</si>
  <si>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</si>
  <si>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</si>
  <si>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</si>
  <si>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</si>
  <si>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</si>
  <si>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</si>
  <si>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</si>
  <si>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</si>
  <si>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</si>
  <si>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</si>
  <si>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</si>
  <si>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</si>
  <si>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</si>
  <si>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</si>
  <si>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</si>
  <si>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</si>
  <si>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</si>
  <si>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</si>
  <si>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</si>
  <si>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</si>
  <si>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</si>
  <si>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</si>
  <si>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</si>
  <si>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</si>
  <si>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</si>
  <si>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</si>
  <si>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</si>
  <si>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</si>
  <si>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</si>
  <si>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</si>
  <si>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</si>
  <si>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</si>
  <si>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</si>
  <si>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</si>
  <si>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</si>
  <si>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</si>
  <si>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</si>
  <si>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</si>
  <si>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</si>
  <si>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</si>
  <si>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</si>
  <si>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</si>
  <si>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</si>
  <si>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</si>
  <si>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</si>
  <si>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</si>
  <si>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</si>
  <si>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</si>
  <si>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</si>
  <si>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</si>
  <si>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</si>
  <si>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</si>
  <si>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</si>
  <si>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</si>
  <si>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</si>
  <si>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</si>
  <si>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</si>
  <si>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</si>
  <si>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</si>
  <si>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</si>
  <si>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</si>
  <si>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</si>
  <si>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</si>
  <si>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</si>
  <si>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</si>
  <si>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</si>
  <si>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</si>
  <si>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</si>
  <si>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</si>
  <si>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</si>
  <si>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</si>
  <si>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</si>
  <si>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</si>
  <si>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</si>
  <si>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</si>
  <si>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</si>
  <si>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</si>
  <si>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</si>
  <si>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</si>
  <si>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</si>
  <si>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</si>
  <si>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</si>
  <si>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</si>
  <si>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</si>
  <si>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</si>
  <si>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</si>
  <si>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</si>
  <si>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</si>
  <si>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</si>
  <si>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</si>
  <si>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</si>
  <si>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</si>
  <si>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</si>
  <si>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</si>
  <si>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</si>
  <si>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</si>
  <si>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</si>
  <si>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</si>
  <si>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</si>
  <si>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</si>
  <si>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</si>
  <si>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</si>
  <si>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</si>
  <si>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</si>
  <si>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</si>
  <si>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</si>
  <si>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</si>
  <si>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</si>
  <si>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</si>
  <si>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</si>
  <si>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</si>
  <si>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</si>
  <si>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</si>
  <si>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</si>
  <si>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</si>
  <si>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</si>
  <si>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</si>
  <si>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</si>
  <si>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</si>
  <si>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</si>
  <si>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</si>
  <si>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</si>
  <si>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</si>
  <si>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</si>
  <si>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</si>
  <si>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</si>
  <si>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</si>
  <si>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</si>
  <si>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</si>
  <si>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</si>
  <si>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</si>
  <si>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</si>
  <si>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</si>
  <si>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</si>
  <si>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</si>
  <si>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</si>
  <si>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</si>
  <si>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</si>
  <si>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</si>
  <si>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</si>
  <si>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</si>
  <si>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</si>
  <si>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</si>
  <si>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</si>
  <si>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</si>
  <si>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</si>
  <si>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</si>
  <si>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</si>
  <si>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</si>
  <si>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</si>
  <si>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</si>
  <si>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</si>
  <si>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</si>
  <si>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</si>
  <si>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</si>
  <si>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</si>
  <si>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</si>
  <si>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</si>
  <si>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</si>
  <si>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</si>
  <si>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</si>
  <si>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</si>
  <si>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</si>
  <si>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</si>
  <si>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</si>
  <si>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</si>
  <si>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</si>
  <si>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</si>
  <si>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</si>
  <si>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</si>
  <si>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</si>
  <si>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</si>
  <si>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</si>
  <si>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</si>
  <si>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</si>
  <si>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</si>
  <si>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</si>
  <si>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</si>
  <si>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</si>
  <si>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</si>
  <si>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</si>
  <si>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</si>
  <si>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</si>
  <si>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</si>
  <si>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</si>
  <si>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</si>
  <si>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</si>
  <si>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</si>
  <si>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</si>
  <si>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</si>
  <si>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</si>
  <si>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</si>
  <si>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</si>
  <si>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</si>
  <si>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</si>
  <si>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</si>
  <si>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</si>
  <si>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</si>
  <si>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</si>
  <si>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</si>
  <si>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</si>
  <si>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</si>
  <si>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</si>
  <si>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</si>
  <si>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</si>
  <si>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</si>
  <si>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</si>
  <si>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</si>
  <si>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</si>
  <si>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</si>
  <si>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</si>
  <si>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</si>
  <si>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</si>
  <si>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</si>
  <si>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</si>
  <si>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</si>
  <si>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</si>
  <si>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</si>
  <si>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</si>
  <si>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</si>
  <si>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</si>
  <si>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</si>
  <si>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</si>
  <si>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</si>
  <si>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</si>
  <si>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</si>
  <si>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</si>
  <si>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</si>
  <si>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</si>
  <si>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</si>
  <si>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</si>
  <si>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</si>
  <si>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</si>
  <si>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</si>
  <si>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</si>
  <si>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</si>
  <si>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</si>
  <si>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</si>
  <si>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</si>
  <si>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</si>
  <si>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</si>
  <si>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</si>
  <si>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</si>
  <si>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</si>
  <si>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</si>
  <si>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</si>
  <si>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</si>
  <si>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</si>
  <si>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</si>
  <si>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</si>
  <si>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</si>
  <si>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</si>
  <si>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</si>
  <si>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</si>
  <si>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</si>
  <si>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</si>
  <si>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</si>
  <si>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</si>
  <si>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</si>
  <si>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</si>
  <si>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</si>
  <si>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</si>
  <si>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</si>
  <si>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</si>
  <si>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</si>
  <si>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</si>
  <si>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</si>
  <si>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</si>
  <si>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</si>
  <si>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</si>
  <si>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</si>
  <si>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</si>
  <si>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</si>
  <si>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</si>
  <si>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</si>
  <si>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</si>
  <si>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</si>
  <si>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</si>
  <si>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</si>
  <si>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</si>
  <si>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</si>
  <si>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</si>
  <si>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</si>
  <si>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</si>
  <si>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</si>
  <si>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</si>
  <si>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</si>
  <si>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</si>
  <si>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</si>
  <si>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</si>
  <si>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</si>
  <si>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</si>
  <si>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</si>
  <si>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</si>
  <si>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</si>
  <si>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</si>
  <si>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</si>
  <si>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</si>
  <si>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</si>
  <si>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</si>
  <si>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</si>
  <si>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</si>
  <si>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</si>
  <si>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</si>
  <si>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</si>
  <si>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</si>
  <si>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</si>
  <si>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</si>
  <si>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</si>
  <si>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</si>
  <si>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</si>
  <si>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</si>
  <si>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</si>
  <si>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</si>
  <si>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</si>
  <si>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</si>
  <si>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</si>
  <si>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</si>
  <si>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</si>
  <si>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</si>
  <si>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</si>
  <si>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</si>
  <si>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</si>
  <si>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</si>
  <si>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</si>
  <si>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</si>
  <si>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</si>
  <si>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</si>
  <si>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</si>
  <si>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</si>
  <si>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</si>
  <si>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</si>
  <si>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</si>
  <si>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</si>
  <si>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</si>
  <si>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</si>
  <si>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</si>
  <si>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</si>
  <si>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</si>
  <si>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</si>
  <si>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</si>
  <si>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</si>
  <si>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</si>
  <si>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</si>
  <si>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</si>
  <si>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</si>
  <si>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</si>
  <si>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</si>
  <si>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</si>
  <si>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</si>
  <si>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</si>
  <si>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</si>
  <si>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</si>
  <si>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</si>
  <si>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</si>
  <si>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</si>
  <si>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</si>
  <si>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</si>
  <si>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</si>
  <si>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</si>
  <si>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</si>
  <si>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</si>
  <si>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</si>
  <si>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</si>
  <si>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</si>
  <si>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</si>
  <si>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</si>
  <si>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</si>
  <si>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</si>
  <si>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</si>
  <si>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</si>
  <si>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</si>
  <si>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</si>
  <si>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</si>
  <si>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</si>
  <si>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</si>
  <si>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</si>
  <si>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</si>
  <si>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</si>
  <si>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</si>
  <si>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</si>
  <si>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</si>
  <si>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</si>
  <si>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</si>
  <si>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</si>
  <si>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</si>
  <si>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</si>
  <si>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</si>
  <si>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</si>
  <si>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</si>
  <si>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</si>
  <si>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</si>
  <si>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</si>
  <si>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</si>
  <si>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</si>
  <si>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</si>
  <si>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</si>
  <si>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</si>
  <si>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</si>
  <si>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</si>
  <si>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</si>
  <si>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</si>
  <si>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</si>
  <si>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</si>
  <si>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</si>
  <si>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</si>
  <si>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</si>
  <si>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</si>
  <si>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</si>
  <si>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</si>
  <si>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</si>
  <si>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</si>
  <si>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</si>
  <si>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</si>
  <si>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</si>
  <si>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</si>
  <si>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</si>
  <si>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</si>
  <si>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</si>
  <si>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</si>
  <si>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</si>
  <si>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</si>
  <si>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</si>
  <si>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</si>
  <si>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</si>
  <si>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</si>
  <si>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</si>
  <si>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</si>
  <si>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</si>
  <si>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</si>
  <si>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</si>
  <si>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</si>
  <si>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</si>
  <si>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</si>
  <si>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</si>
  <si>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</si>
  <si>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</si>
  <si>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</si>
  <si>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</si>
  <si>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</si>
  <si>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</si>
  <si>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</si>
  <si>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</si>
  <si>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</si>
  <si>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</si>
  <si>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</si>
  <si>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</si>
  <si>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</si>
  <si>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</si>
  <si>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</si>
  <si>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</si>
  <si>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</si>
  <si>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</si>
  <si>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</si>
  <si>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</si>
  <si>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</si>
  <si>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</si>
  <si>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</si>
  <si>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</si>
  <si>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</si>
  <si>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</si>
  <si>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</si>
  <si>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</si>
  <si>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</si>
  <si>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</si>
  <si>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</si>
  <si>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</si>
  <si>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</si>
  <si>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</si>
  <si>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</si>
  <si>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</si>
  <si>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</si>
  <si>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</si>
  <si>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</si>
  <si>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</si>
  <si>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</si>
  <si>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</si>
  <si>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</si>
  <si>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</si>
  <si>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</si>
  <si>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</si>
  <si>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</si>
  <si>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</si>
  <si>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</si>
  <si>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</si>
  <si>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</si>
  <si>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</si>
  <si>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</si>
  <si>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</si>
  <si>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</si>
  <si>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</si>
  <si>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</si>
  <si>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</si>
  <si>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</si>
  <si>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</si>
  <si>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</si>
  <si>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</si>
  <si>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</si>
  <si>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</si>
  <si>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</si>
  <si>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</si>
  <si>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</si>
  <si>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</si>
  <si>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</si>
  <si>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</si>
  <si>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</si>
  <si>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</si>
  <si>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</si>
  <si>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</si>
  <si>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</si>
  <si>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</si>
  <si>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</si>
  <si>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</si>
  <si>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</si>
  <si>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</si>
  <si>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</si>
  <si>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</si>
  <si>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</si>
  <si>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</si>
  <si>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</si>
  <si>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</si>
  <si>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</si>
  <si>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</si>
  <si>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</si>
  <si>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</si>
  <si>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</si>
  <si>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</si>
  <si>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</si>
  <si>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</si>
  <si>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</si>
  <si>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</si>
  <si>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</si>
  <si>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</si>
  <si>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</si>
  <si>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</si>
  <si>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</si>
  <si>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</si>
  <si>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</si>
  <si>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</si>
  <si>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</si>
  <si>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</si>
  <si>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</si>
  <si>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</si>
  <si>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</si>
  <si>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</si>
  <si>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</si>
  <si>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</si>
  <si>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</si>
  <si>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</si>
  <si>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</si>
  <si>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</si>
  <si>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</si>
  <si>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</si>
  <si>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</si>
  <si>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</si>
  <si>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</si>
  <si>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</si>
  <si>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</si>
  <si>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</si>
  <si>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</si>
  <si>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</si>
  <si>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</si>
  <si>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</si>
  <si>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</si>
  <si>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</si>
  <si>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</si>
  <si>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</si>
  <si>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</si>
  <si>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</si>
  <si>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</si>
  <si>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</si>
  <si>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</si>
  <si>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</si>
  <si>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</si>
  <si>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</si>
  <si>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</si>
  <si>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</si>
  <si>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</si>
  <si>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</si>
  <si>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</si>
  <si>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</si>
  <si>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</si>
  <si>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</si>
  <si>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</si>
  <si>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</si>
  <si>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</si>
  <si>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</si>
  <si>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</si>
  <si>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</si>
  <si>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</si>
  <si>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</si>
  <si>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</si>
  <si>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</si>
  <si>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</si>
  <si>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</si>
  <si>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</si>
  <si>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</si>
  <si>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</si>
  <si>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</si>
  <si>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</si>
  <si>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</si>
  <si>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</si>
  <si>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</si>
  <si>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</si>
  <si>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</si>
  <si>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</si>
  <si>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</si>
  <si>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</si>
  <si>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</si>
  <si>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</si>
  <si>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</si>
  <si>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</si>
  <si>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</si>
  <si>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</si>
  <si>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</si>
  <si>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</si>
  <si>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</si>
  <si>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</si>
  <si>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</si>
  <si>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</si>
  <si>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</si>
  <si>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</si>
  <si>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</si>
  <si>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</si>
  <si>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</si>
  <si>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</si>
  <si>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</si>
  <si>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</si>
  <si>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</si>
  <si>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</si>
  <si>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</si>
  <si>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</si>
  <si>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</si>
  <si>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</si>
  <si>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</si>
  <si>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</si>
  <si>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</si>
  <si>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</si>
  <si>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</si>
  <si>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</si>
  <si>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</si>
  <si>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</si>
  <si>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</si>
  <si>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</si>
  <si>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</si>
  <si>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</si>
  <si>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</si>
  <si>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</si>
  <si>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</si>
  <si>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</si>
  <si>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</si>
  <si>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</si>
  <si>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</si>
  <si>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</si>
  <si>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</si>
  <si>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</si>
  <si>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</si>
  <si>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</si>
  <si>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</si>
  <si>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</si>
  <si>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</si>
  <si>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</si>
  <si>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</si>
  <si>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</si>
  <si>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</si>
  <si>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</si>
  <si>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</si>
  <si>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</si>
  <si>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</si>
  <si>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</si>
  <si>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</si>
  <si>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</si>
  <si>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</si>
  <si>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</si>
  <si>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</si>
  <si>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</si>
  <si>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</si>
  <si>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</si>
  <si>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</si>
  <si>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</si>
  <si>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</si>
  <si>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</si>
  <si>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</si>
  <si>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</si>
  <si>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</si>
  <si>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</si>
  <si>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</si>
  <si>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</si>
  <si>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</si>
  <si>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</si>
  <si>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</si>
  <si>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</si>
  <si>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</si>
  <si>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</si>
  <si>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</si>
  <si>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</si>
  <si>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</si>
  <si>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</si>
  <si>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</si>
  <si>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</si>
  <si>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</si>
  <si>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</si>
  <si>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</si>
  <si>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</si>
  <si>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</si>
  <si>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</si>
  <si>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</si>
  <si>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</si>
  <si>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</si>
  <si>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</si>
  <si>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</si>
  <si>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</si>
  <si>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</si>
  <si>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</si>
  <si>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</si>
  <si>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</si>
  <si>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</si>
  <si>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</si>
  <si>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</si>
  <si>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</si>
  <si>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</si>
  <si>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</si>
  <si>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</si>
  <si>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</si>
  <si>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</si>
  <si>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</si>
  <si>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</si>
  <si>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</si>
  <si>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</si>
  <si>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</si>
  <si>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</si>
  <si>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</si>
  <si>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</si>
  <si>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</si>
  <si>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</si>
  <si>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</si>
  <si>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</si>
  <si>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</si>
  <si>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</si>
  <si>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</si>
  <si>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</si>
  <si>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</si>
  <si>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</si>
  <si>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</si>
  <si>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</si>
  <si>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</si>
  <si>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</si>
  <si>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</si>
  <si>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</si>
  <si>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</si>
  <si>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</si>
  <si>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</si>
  <si>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</si>
  <si>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</si>
  <si>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</si>
  <si>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</si>
  <si>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</si>
  <si>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</si>
  <si>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</si>
  <si>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</si>
  <si>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</si>
  <si>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</si>
  <si>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</si>
  <si>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</si>
  <si>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</si>
  <si>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</si>
  <si>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</si>
  <si>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</si>
  <si>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</si>
  <si>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</si>
  <si>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</si>
  <si>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</si>
  <si>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</si>
  <si>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</si>
  <si>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</si>
  <si>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</si>
  <si>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</si>
  <si>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</si>
  <si>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</si>
  <si>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</si>
  <si>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</si>
  <si>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</si>
  <si>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</si>
  <si>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</si>
  <si>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</si>
  <si>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</si>
  <si>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</si>
  <si>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</si>
  <si>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</si>
  <si>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</si>
  <si>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</si>
  <si>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</si>
  <si>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</si>
  <si>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</si>
  <si>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</si>
  <si>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</si>
  <si>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</si>
  <si>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</si>
  <si>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</si>
  <si>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</si>
  <si>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</si>
  <si>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</si>
  <si>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</si>
  <si>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</si>
  <si>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</si>
  <si>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</si>
  <si>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</si>
  <si>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</si>
  <si>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</si>
  <si>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</si>
  <si>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</si>
  <si>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</si>
  <si>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</si>
  <si>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</si>
  <si>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</si>
  <si>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</si>
  <si>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</si>
  <si>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</si>
  <si>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</si>
  <si>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</si>
  <si>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</si>
  <si>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</si>
  <si>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</si>
  <si>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</si>
  <si>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</si>
  <si>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</si>
  <si>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</si>
  <si>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</si>
  <si>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</si>
  <si>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</si>
  <si>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</si>
  <si>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</si>
  <si>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</si>
  <si>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</si>
  <si>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</si>
  <si>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</si>
  <si>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</si>
  <si>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</si>
  <si>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</si>
  <si>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</si>
  <si>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</si>
  <si>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</si>
  <si>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</si>
  <si>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</si>
  <si>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</si>
  <si>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</si>
  <si>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</si>
  <si>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</si>
  <si>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</si>
  <si>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</si>
  <si>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</si>
  <si>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</si>
  <si>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</si>
  <si>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</si>
  <si>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</si>
  <si>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</si>
  <si>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</si>
  <si>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</si>
  <si>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</si>
  <si>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</si>
  <si>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</si>
  <si>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</si>
  <si>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</si>
  <si>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</si>
  <si>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</si>
  <si>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</si>
  <si>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</si>
  <si>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</si>
  <si>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</si>
  <si>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</si>
  <si>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</si>
  <si>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</si>
  <si>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</si>
  <si>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</si>
  <si>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</si>
  <si>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</si>
  <si>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</si>
  <si>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</si>
  <si>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</si>
  <si>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</si>
  <si>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</si>
  <si>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</si>
  <si>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</si>
  <si>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</si>
  <si>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</si>
  <si>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</si>
  <si>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</si>
  <si>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</si>
  <si>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</si>
  <si>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</si>
  <si>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</si>
  <si>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</si>
  <si>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</si>
  <si>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</si>
  <si>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</si>
  <si>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</si>
  <si>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</si>
  <si>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</si>
  <si>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</si>
  <si>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</si>
  <si>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</si>
  <si>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</si>
  <si>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</si>
  <si>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</si>
  <si>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</si>
  <si>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</si>
  <si>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</si>
  <si>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</si>
  <si>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</si>
  <si>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</si>
  <si>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</si>
  <si>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</si>
  <si>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</si>
  <si>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</si>
  <si>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</si>
  <si>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</si>
  <si>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</si>
  <si>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</si>
  <si>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</si>
  <si>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</si>
  <si>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</si>
  <si>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</si>
  <si>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</si>
  <si>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</si>
  <si>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</si>
  <si>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</si>
  <si>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</si>
  <si>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</si>
  <si>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</si>
  <si>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</si>
  <si>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</si>
  <si>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</si>
  <si>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</si>
  <si>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</si>
  <si>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</si>
  <si>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</si>
  <si>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</si>
  <si>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</si>
  <si>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</si>
  <si>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</si>
  <si>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</si>
  <si>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</si>
  <si>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</si>
  <si>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</si>
  <si>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</si>
  <si>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</si>
  <si>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</si>
  <si>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</si>
  <si>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</si>
  <si>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</si>
  <si>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</si>
  <si>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</si>
  <si>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</si>
  <si>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</si>
  <si>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</si>
  <si>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</si>
  <si>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</si>
  <si>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</si>
  <si>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</si>
  <si>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</si>
  <si>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</si>
  <si>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</si>
  <si>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</si>
  <si>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</si>
  <si>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</si>
  <si>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</si>
  <si>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</si>
  <si>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</si>
  <si>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</si>
  <si>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</si>
  <si>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</si>
  <si>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</si>
  <si>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</si>
  <si>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</si>
  <si>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</si>
  <si>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</si>
  <si>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</si>
  <si>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</si>
  <si>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</si>
  <si>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</si>
  <si>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</si>
  <si>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</si>
  <si>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</si>
  <si>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</si>
  <si>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</si>
  <si>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</si>
  <si>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</si>
  <si>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</si>
  <si>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</si>
  <si>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</si>
  <si>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</si>
  <si>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</si>
  <si>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</si>
  <si>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</si>
  <si>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</si>
  <si>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</si>
  <si>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</si>
  <si>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</si>
  <si>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</si>
  <si>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</si>
  <si>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</si>
  <si>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</si>
  <si>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</si>
  <si>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</si>
  <si>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</si>
  <si>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</si>
  <si>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</si>
  <si>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</si>
  <si>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</si>
  <si>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</si>
  <si>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</si>
  <si>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</si>
  <si>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</si>
  <si>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</si>
  <si>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</si>
  <si>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</si>
  <si>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</si>
  <si>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</si>
  <si>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</si>
  <si>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</si>
  <si>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</si>
  <si>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</si>
  <si>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</si>
  <si>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</si>
  <si>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</si>
  <si>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</si>
  <si>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</si>
  <si>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</si>
  <si>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</si>
  <si>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</si>
  <si>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</si>
  <si>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</si>
  <si>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</si>
  <si>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</si>
  <si>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</si>
  <si>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</si>
  <si>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</si>
  <si>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</si>
  <si>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</si>
  <si>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</si>
  <si>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</si>
  <si>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</si>
  <si>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</si>
  <si>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</si>
  <si>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</si>
  <si>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</si>
  <si>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</si>
  <si>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</si>
  <si>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</si>
  <si>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</si>
  <si>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</si>
  <si>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</si>
  <si>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</si>
  <si>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</si>
  <si>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</si>
  <si>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</si>
  <si>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</si>
  <si>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</si>
  <si>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</si>
  <si>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</si>
  <si>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</si>
  <si>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</si>
  <si>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</si>
  <si>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</si>
  <si>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</si>
  <si>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</si>
  <si>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</si>
  <si>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</si>
  <si>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</si>
  <si>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</si>
  <si>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</si>
  <si>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</si>
  <si>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</si>
  <si>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</si>
  <si>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</si>
  <si>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</si>
  <si>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</si>
  <si>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</si>
  <si>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</si>
  <si>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</si>
  <si>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</si>
  <si>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</si>
  <si>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</si>
  <si>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</si>
  <si>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</si>
  <si>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</si>
  <si>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</si>
  <si>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</si>
  <si>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</si>
  <si>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</si>
  <si>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</si>
  <si>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</si>
  <si>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</si>
  <si>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</si>
  <si>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</si>
  <si>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</si>
  <si>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</si>
  <si>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</si>
  <si>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</si>
  <si>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</si>
  <si>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</si>
  <si>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</si>
  <si>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</si>
  <si>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</si>
  <si>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</si>
  <si>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</si>
  <si>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</si>
  <si>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</si>
  <si>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</si>
  <si>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</si>
  <si>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</si>
  <si>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</si>
  <si>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</si>
  <si>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</si>
  <si>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</si>
  <si>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</si>
  <si>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</si>
  <si>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</si>
  <si>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</si>
  <si>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</si>
  <si>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</si>
  <si>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</si>
  <si>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</si>
  <si>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</si>
  <si>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</si>
  <si>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</si>
  <si>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</si>
  <si>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</si>
  <si>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</si>
  <si>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</si>
  <si>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</si>
  <si>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</si>
  <si>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</si>
  <si>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</si>
  <si>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</si>
  <si>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</si>
  <si>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</si>
  <si>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</si>
  <si>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</si>
  <si>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</si>
  <si>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</si>
  <si>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</si>
  <si>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</si>
  <si>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</si>
  <si>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</si>
  <si>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</si>
  <si>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</si>
  <si>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</si>
  <si>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</si>
  <si>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</si>
  <si>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</si>
  <si>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</si>
  <si>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</si>
  <si>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</si>
  <si>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</si>
  <si>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</si>
  <si>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</si>
  <si>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</si>
  <si>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</si>
  <si>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</si>
  <si>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</si>
  <si>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</si>
  <si>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</si>
  <si>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</si>
  <si>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</si>
  <si>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</si>
  <si>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</si>
  <si>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</si>
  <si>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</si>
  <si>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</si>
  <si>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</si>
  <si>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</si>
  <si>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</si>
  <si>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</si>
  <si>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</si>
  <si>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</si>
  <si>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</si>
  <si>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</si>
  <si>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</si>
  <si>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</si>
  <si>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</si>
  <si>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</si>
  <si>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</si>
  <si>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</si>
  <si>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</si>
  <si>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</si>
  <si>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</si>
  <si>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</si>
  <si>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</si>
  <si>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</si>
  <si>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</si>
  <si>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</si>
  <si>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</si>
  <si>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</si>
  <si>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</si>
  <si>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</si>
  <si>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</si>
  <si>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</si>
  <si>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</si>
  <si>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</si>
  <si>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</si>
  <si>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</si>
  <si>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</si>
  <si>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</si>
  <si>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</si>
  <si>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</si>
  <si>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</si>
  <si>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</si>
  <si>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</si>
  <si>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</si>
  <si>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</si>
  <si>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</si>
  <si>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</si>
  <si>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</si>
  <si>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</si>
  <si>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</si>
  <si>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</si>
  <si>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</si>
  <si>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</si>
  <si>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</si>
  <si>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</si>
  <si>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</si>
  <si>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</si>
  <si>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</si>
  <si>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</si>
  <si>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</si>
  <si>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</si>
  <si>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</si>
  <si>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</si>
  <si>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</si>
  <si>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</si>
  <si>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</si>
  <si>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</si>
  <si>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</si>
  <si>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</si>
  <si>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</si>
  <si>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</si>
  <si>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</si>
  <si>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</si>
  <si>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</si>
  <si>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</si>
  <si>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</si>
  <si>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</si>
  <si>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</si>
  <si>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</si>
  <si>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</si>
  <si>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</si>
  <si>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</si>
  <si>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</si>
  <si>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</si>
  <si>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</si>
  <si>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</si>
  <si>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</si>
  <si>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</si>
  <si>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</si>
  <si>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</si>
  <si>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</si>
  <si>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</si>
  <si>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</si>
  <si>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</si>
  <si>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</si>
  <si>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</si>
  <si>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</si>
  <si>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</si>
  <si>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</si>
  <si>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</si>
  <si>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</si>
  <si>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</si>
  <si>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</si>
  <si>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</si>
  <si>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</si>
  <si>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</si>
  <si>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</si>
  <si>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</si>
  <si>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</si>
  <si>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</si>
  <si>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</si>
  <si>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</si>
  <si>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</si>
  <si>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</si>
  <si>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</si>
  <si>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</si>
  <si>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</si>
  <si>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</si>
  <si>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</si>
  <si>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</si>
  <si>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</si>
  <si>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</si>
  <si>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</si>
  <si>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</si>
  <si>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</si>
  <si>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</si>
  <si>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</si>
  <si>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</si>
  <si>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</si>
  <si>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</si>
  <si>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</si>
  <si>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</si>
  <si>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</si>
  <si>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</si>
  <si>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</si>
  <si>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</si>
  <si>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</si>
  <si>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</si>
  <si>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</si>
  <si>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</si>
  <si>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</si>
  <si>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</si>
  <si>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</si>
  <si>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</si>
  <si>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</si>
  <si>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</si>
  <si>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</si>
  <si>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</si>
  <si>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</si>
  <si>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</si>
  <si>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</si>
  <si>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</si>
  <si>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</si>
  <si>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</si>
  <si>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</si>
  <si>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</si>
  <si>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</si>
  <si>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</si>
  <si>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</si>
  <si>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</si>
  <si>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</si>
  <si>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</si>
  <si>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</si>
  <si>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</si>
  <si>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</si>
  <si>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</si>
  <si>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</si>
  <si>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</si>
  <si>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</si>
  <si>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</si>
  <si>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</si>
  <si>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</si>
  <si>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</si>
  <si>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</si>
  <si>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</si>
  <si>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</si>
  <si>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</si>
  <si>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</si>
  <si>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</si>
  <si>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</si>
  <si>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</si>
  <si>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</si>
  <si>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</si>
  <si>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</si>
  <si>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</si>
  <si>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</si>
  <si>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</si>
  <si>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</si>
  <si>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</si>
  <si>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</si>
  <si>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</si>
  <si>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</si>
  <si>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</si>
  <si>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</si>
  <si>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</si>
  <si>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</si>
  <si>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</si>
  <si>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</si>
  <si>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</si>
  <si>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</si>
  <si>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</si>
  <si>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</si>
  <si>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</si>
  <si>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</si>
  <si>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</si>
  <si>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</si>
  <si>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</si>
  <si>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</si>
  <si>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</si>
  <si>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</si>
  <si>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</si>
  <si>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</si>
  <si>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</si>
  <si>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</si>
  <si>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</si>
  <si>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</si>
  <si>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</si>
  <si>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</si>
  <si>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</si>
  <si>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</si>
  <si>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</si>
  <si>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</si>
  <si>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</si>
  <si>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</si>
  <si>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</si>
  <si>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</si>
  <si>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</si>
  <si>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</si>
  <si>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</si>
  <si>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</si>
  <si>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</si>
  <si>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</si>
  <si>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</si>
  <si>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</si>
  <si>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</si>
  <si>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</si>
  <si>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</si>
  <si>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</si>
  <si>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</si>
  <si>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</si>
  <si>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</si>
  <si>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</si>
  <si>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</si>
  <si>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</si>
  <si>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</si>
  <si>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</si>
  <si>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</si>
  <si>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</si>
  <si>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</si>
  <si>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</si>
  <si>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</si>
  <si>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</si>
  <si>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</si>
  <si>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</si>
  <si>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</si>
  <si>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</si>
  <si>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</si>
  <si>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</si>
  <si>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</si>
  <si>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</si>
  <si>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</si>
  <si>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</si>
  <si>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</si>
  <si>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</si>
  <si>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</si>
  <si>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</si>
  <si>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</si>
  <si>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</si>
  <si>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</si>
  <si>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</si>
  <si>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</si>
  <si>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</si>
  <si>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</si>
  <si>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</si>
  <si>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</si>
  <si>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</si>
  <si>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</si>
  <si>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</si>
  <si>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</si>
  <si>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</si>
  <si>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</si>
  <si>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</si>
  <si>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</si>
  <si>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</si>
  <si>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</si>
  <si>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</si>
  <si>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</si>
  <si>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</si>
  <si>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</si>
  <si>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</si>
  <si>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</si>
  <si>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</si>
  <si>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</si>
  <si>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</si>
  <si>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</si>
  <si>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</si>
  <si>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</si>
  <si>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</si>
  <si>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</si>
  <si>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</si>
  <si>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</si>
  <si>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</si>
  <si>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</si>
  <si>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</si>
  <si>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</si>
  <si>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</si>
  <si>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</si>
  <si>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</si>
  <si>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</si>
  <si>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</si>
  <si>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</si>
  <si>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</si>
  <si>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</si>
  <si>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</si>
  <si>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</si>
  <si>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</si>
  <si>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</si>
  <si>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</si>
  <si>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</si>
  <si>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</si>
  <si>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</si>
  <si>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</si>
  <si>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</si>
  <si>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</si>
  <si>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</si>
  <si>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</si>
  <si>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</si>
  <si>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</si>
  <si>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</si>
  <si>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</si>
  <si>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</si>
  <si>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</si>
  <si>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</si>
  <si>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</si>
  <si>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</si>
  <si>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</si>
  <si>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</si>
  <si>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</si>
  <si>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</si>
  <si>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</si>
  <si>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</si>
  <si>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</si>
  <si>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</si>
  <si>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</si>
  <si>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</si>
  <si>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</si>
  <si>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</si>
  <si>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</si>
  <si>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</si>
  <si>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</si>
  <si>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</si>
  <si>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</si>
  <si>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</si>
  <si>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</si>
  <si>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</si>
  <si>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</si>
  <si>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</si>
  <si>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</si>
  <si>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</si>
  <si>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</si>
  <si>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</si>
  <si>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</si>
  <si>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</si>
  <si>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</si>
  <si>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</si>
  <si>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</si>
  <si>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</si>
  <si>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</si>
  <si>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</si>
  <si>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</si>
  <si>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</si>
  <si>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</si>
  <si>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</si>
  <si>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</si>
  <si>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</si>
  <si>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</si>
  <si>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</si>
  <si>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</si>
  <si>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</si>
  <si>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</si>
  <si>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</si>
  <si>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</si>
  <si>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</si>
  <si>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</si>
  <si>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</si>
  <si>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</si>
  <si>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</si>
  <si>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</si>
  <si>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</si>
  <si>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</si>
  <si>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</si>
  <si>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</si>
  <si>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</si>
  <si>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</si>
  <si>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</si>
  <si>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</si>
  <si>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</si>
  <si>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</si>
  <si>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</si>
  <si>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</si>
  <si>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</si>
  <si>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</si>
  <si>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</si>
  <si>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</si>
  <si>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</si>
  <si>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</si>
  <si>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</si>
  <si>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</si>
  <si>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</si>
  <si>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</si>
  <si>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</si>
  <si>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</si>
  <si>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</si>
  <si>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</si>
  <si>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</si>
  <si>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</si>
  <si>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</si>
  <si>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</si>
  <si>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</si>
  <si>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</si>
  <si>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</si>
  <si>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</si>
  <si>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</si>
  <si>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</si>
  <si>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</si>
  <si>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</si>
  <si>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</si>
  <si>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</si>
  <si>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</si>
  <si>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</si>
  <si>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</si>
  <si>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</si>
  <si>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</si>
  <si>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</si>
  <si>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</si>
  <si>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</si>
  <si>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</si>
  <si>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</si>
  <si>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</si>
  <si>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</si>
  <si>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</si>
  <si>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</si>
  <si>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</si>
  <si>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</si>
  <si>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</si>
  <si>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</si>
  <si>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</si>
  <si>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</si>
  <si>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</si>
  <si>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</si>
  <si>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</si>
  <si>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</si>
  <si>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</si>
  <si>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</si>
  <si>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</si>
  <si>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</si>
  <si>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</si>
  <si>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</si>
  <si>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</si>
  <si>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</si>
  <si>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</si>
  <si>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</si>
  <si>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</si>
  <si>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</si>
  <si>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</si>
  <si>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</si>
  <si>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</si>
  <si>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</si>
  <si>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</si>
  <si>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</si>
  <si>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</si>
  <si>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</si>
  <si>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</si>
  <si>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</si>
  <si>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</si>
  <si>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</si>
  <si>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</si>
  <si>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</si>
  <si>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</si>
  <si>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</si>
  <si>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</si>
  <si>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</si>
  <si>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</si>
  <si>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</si>
  <si>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</si>
  <si>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</si>
  <si>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</si>
  <si>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</si>
  <si>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</si>
  <si>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</si>
  <si>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</si>
  <si>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</si>
  <si>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</si>
  <si>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</si>
  <si>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</si>
  <si>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</si>
  <si>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</si>
  <si>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</si>
  <si>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</si>
  <si>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</si>
  <si>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</si>
  <si>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</si>
  <si>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</si>
  <si>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</si>
  <si>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</si>
  <si>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</si>
  <si>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</si>
  <si>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</si>
  <si>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</si>
  <si>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</si>
  <si>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</si>
  <si>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</si>
  <si>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</si>
  <si>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</si>
  <si>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</si>
  <si>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</si>
  <si>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</si>
  <si>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</si>
  <si>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</si>
  <si>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</si>
  <si>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</si>
  <si>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</si>
  <si>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</si>
  <si>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</si>
  <si>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</si>
  <si>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</si>
  <si>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</si>
  <si>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</si>
  <si>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</si>
  <si>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</si>
  <si>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</si>
  <si>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</si>
  <si>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</si>
  <si>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</si>
  <si>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</si>
  <si>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</si>
  <si>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</si>
  <si>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</si>
  <si>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</si>
  <si>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</si>
  <si>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</si>
  <si>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</si>
  <si>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</si>
  <si>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</si>
  <si>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</si>
  <si>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</si>
  <si>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</si>
  <si>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</si>
  <si>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</si>
  <si>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</si>
  <si>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</si>
  <si>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</si>
  <si>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</si>
  <si>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</si>
  <si>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</si>
  <si>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</si>
  <si>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</si>
  <si>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</si>
  <si>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</si>
  <si>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</si>
  <si>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</si>
  <si>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</si>
  <si>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</si>
  <si>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</si>
  <si>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</si>
  <si>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</si>
  <si>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</si>
  <si>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</si>
  <si>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</si>
  <si>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</si>
  <si>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</si>
  <si>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</si>
  <si>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</si>
  <si>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</si>
  <si>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</si>
  <si>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</si>
  <si>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</si>
  <si>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</si>
  <si>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</si>
  <si>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</si>
  <si>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</si>
  <si>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</si>
  <si>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</si>
  <si>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</si>
  <si>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</si>
  <si>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</si>
  <si>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</si>
  <si>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</si>
  <si>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</si>
  <si>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</si>
  <si>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</si>
  <si>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</si>
  <si>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</si>
  <si>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</si>
  <si>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</si>
  <si>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</si>
  <si>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</si>
  <si>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</si>
  <si>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</si>
  <si>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</si>
  <si>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</si>
  <si>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</si>
  <si>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</si>
  <si>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</si>
  <si>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</si>
  <si>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</si>
  <si>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</si>
  <si>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</si>
  <si>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</si>
  <si>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</si>
  <si>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</si>
  <si>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</si>
  <si>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</si>
  <si>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</si>
  <si>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</si>
  <si>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</si>
  <si>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</si>
  <si>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</si>
  <si>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</si>
  <si>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</si>
  <si>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</si>
  <si>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</si>
  <si>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</si>
  <si>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</si>
  <si>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</si>
  <si>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</si>
  <si>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</si>
  <si>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</si>
  <si>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</si>
  <si>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</si>
  <si>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</si>
  <si>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</si>
  <si>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</si>
  <si>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</si>
  <si>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</si>
  <si>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</si>
  <si>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</si>
  <si>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</si>
  <si>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</si>
  <si>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</si>
  <si>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</si>
  <si>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</si>
  <si>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</si>
  <si>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</si>
  <si>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</si>
  <si>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</si>
  <si>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</si>
  <si>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</si>
  <si>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</si>
  <si>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</si>
  <si>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</si>
  <si>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</si>
  <si>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</si>
  <si>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</si>
  <si>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</si>
  <si>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</si>
  <si>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</si>
  <si>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</si>
  <si>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</si>
  <si>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</si>
  <si>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</si>
  <si>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</si>
  <si>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</si>
  <si>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</si>
  <si>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</si>
  <si>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</si>
  <si>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</si>
  <si>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</si>
  <si>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</si>
  <si>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</si>
  <si>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</si>
  <si>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</si>
  <si>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</si>
  <si>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</si>
  <si>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</si>
  <si>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</si>
  <si>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</si>
  <si>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</si>
  <si>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</si>
  <si>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</si>
  <si>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</si>
  <si>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</si>
  <si>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</si>
  <si>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</si>
  <si>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</si>
  <si>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</si>
  <si>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</si>
  <si>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</si>
  <si>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</si>
  <si>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</si>
  <si>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</si>
  <si>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</si>
  <si>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</si>
  <si>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</si>
  <si>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</si>
  <si>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</si>
  <si>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</si>
  <si>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</si>
  <si>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</si>
  <si>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</si>
  <si>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</si>
  <si>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</si>
  <si>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</si>
  <si>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</si>
  <si>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</si>
  <si>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</si>
  <si>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</si>
  <si>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</si>
  <si>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</si>
  <si>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</si>
  <si>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</si>
  <si>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</si>
  <si>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</si>
  <si>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</si>
  <si>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</si>
  <si>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</si>
  <si>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</si>
  <si>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</si>
  <si>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</si>
  <si>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</si>
  <si>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</si>
  <si>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</si>
  <si>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</si>
  <si>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</si>
  <si>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</si>
  <si>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</si>
  <si>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</si>
  <si>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</si>
  <si>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</si>
  <si>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</si>
  <si>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</si>
  <si>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</si>
  <si>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</si>
  <si>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</si>
  <si>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</si>
  <si>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</si>
  <si>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</si>
  <si>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</si>
  <si>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</si>
  <si>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</si>
  <si>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</si>
  <si>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</si>
  <si>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</si>
  <si>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</si>
  <si>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</si>
  <si>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</si>
  <si>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</si>
  <si>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</si>
  <si>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</si>
  <si>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</si>
  <si>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</si>
  <si>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</si>
  <si>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</si>
  <si>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</si>
  <si>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</si>
  <si>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</si>
  <si>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</si>
  <si>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</si>
  <si>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</si>
  <si>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</si>
  <si>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</si>
  <si>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</si>
  <si>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</si>
  <si>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</si>
  <si>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</si>
  <si>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</si>
  <si>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</si>
  <si>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</si>
  <si>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</si>
  <si>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</si>
  <si>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</si>
  <si>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</si>
  <si>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</si>
  <si>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</si>
  <si>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</si>
  <si>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</si>
  <si>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</si>
  <si>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</si>
  <si>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</si>
  <si>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</si>
  <si>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</si>
  <si>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</si>
  <si>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</si>
  <si>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</si>
  <si>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</si>
  <si>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</si>
  <si>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</si>
  <si>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</si>
  <si>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</si>
  <si>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</si>
  <si>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</si>
  <si>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</si>
  <si>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</si>
  <si>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</si>
  <si>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</si>
  <si>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</si>
  <si>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</si>
  <si>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</si>
  <si>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</si>
  <si>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</si>
  <si>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</si>
  <si>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</si>
  <si>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</si>
  <si>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</si>
  <si>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</si>
  <si>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</si>
  <si>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</si>
  <si>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</si>
  <si>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</si>
  <si>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</si>
  <si>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</si>
  <si>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</si>
  <si>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</si>
  <si>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</si>
  <si>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</si>
  <si>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</si>
  <si>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</si>
  <si>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</si>
  <si>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</si>
  <si>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</si>
  <si>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</si>
  <si>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</si>
  <si>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</si>
  <si>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</si>
  <si>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</si>
  <si>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</si>
  <si>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</si>
  <si>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</si>
  <si>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</si>
  <si>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</si>
  <si>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</si>
  <si>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</si>
  <si>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</si>
  <si>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</si>
  <si>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</si>
  <si>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</si>
  <si>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</si>
  <si>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</si>
  <si>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</si>
  <si>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</si>
  <si>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</si>
  <si>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</si>
  <si>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</si>
  <si>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</si>
  <si>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</si>
  <si>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</si>
  <si>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</si>
  <si>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</si>
  <si>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</si>
  <si>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</si>
  <si>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</si>
  <si>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</si>
  <si>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</si>
  <si>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</si>
  <si>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</si>
  <si>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</si>
  <si>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</si>
  <si>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</si>
  <si>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</si>
  <si>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</si>
  <si>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</si>
  <si>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</si>
  <si>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</si>
  <si>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</si>
  <si>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</si>
  <si>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</si>
  <si>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</si>
  <si>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</si>
  <si>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</si>
  <si>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</si>
  <si>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</si>
  <si>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</si>
  <si>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</si>
  <si>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</si>
  <si>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</si>
  <si>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</si>
  <si>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</si>
  <si>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</si>
  <si>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</si>
  <si>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</si>
  <si>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</si>
  <si>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</si>
  <si>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</si>
  <si>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</si>
  <si>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</si>
  <si>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</si>
  <si>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</si>
  <si>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</si>
  <si>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</si>
  <si>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</si>
  <si>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</si>
  <si>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</si>
  <si>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</si>
  <si>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</si>
  <si>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</si>
  <si>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</si>
  <si>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</si>
  <si>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</si>
  <si>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</si>
  <si>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</si>
  <si>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</si>
  <si>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</si>
  <si>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</si>
  <si>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</si>
  <si>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</si>
  <si>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</si>
  <si>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</si>
  <si>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</si>
  <si>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</si>
  <si>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</si>
  <si>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</si>
  <si>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</si>
  <si>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</si>
  <si>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</si>
  <si>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</si>
  <si>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</si>
  <si>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</si>
  <si>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</si>
  <si>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</si>
  <si>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</si>
  <si>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</si>
  <si>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</si>
  <si>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</si>
  <si>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</si>
  <si>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</si>
  <si>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</si>
  <si>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</si>
  <si>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</si>
  <si>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</si>
  <si>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</si>
  <si>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</si>
  <si>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</si>
  <si>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</si>
  <si>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</si>
  <si>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</si>
  <si>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</si>
  <si>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</si>
  <si>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</si>
  <si>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</si>
  <si>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</si>
  <si>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</si>
  <si>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</si>
  <si>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</si>
  <si>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</si>
  <si>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</si>
  <si>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</si>
  <si>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</si>
  <si>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</si>
  <si>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</si>
  <si>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</si>
  <si>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</si>
  <si>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</si>
  <si>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</si>
  <si>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</si>
  <si>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</si>
  <si>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</si>
  <si>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</si>
  <si>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</si>
  <si>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</si>
  <si>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</si>
  <si>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</si>
  <si>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</si>
  <si>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</si>
  <si>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</si>
  <si>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</si>
  <si>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</si>
  <si>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</si>
  <si>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</si>
  <si>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</si>
  <si>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</si>
  <si>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</si>
  <si>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</si>
  <si>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</si>
  <si>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</si>
  <si>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</si>
  <si>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</si>
  <si>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</si>
  <si>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</si>
  <si>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</si>
  <si>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</si>
  <si>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</si>
  <si>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</si>
  <si>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</si>
  <si>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</si>
  <si>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</si>
  <si>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</si>
  <si>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</si>
  <si>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</si>
  <si>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</si>
  <si>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</si>
  <si>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</si>
  <si>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</si>
  <si>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</si>
  <si>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</si>
  <si>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</si>
  <si>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</si>
  <si>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</si>
  <si>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</si>
  <si>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</si>
  <si>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</si>
  <si>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</si>
  <si>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</si>
  <si>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</si>
  <si>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</si>
  <si>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</si>
  <si>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</si>
  <si>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</si>
  <si>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</si>
  <si>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</si>
  <si>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</si>
  <si>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</si>
  <si>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</si>
  <si>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</si>
  <si>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</si>
  <si>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</si>
  <si>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</si>
  <si>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</si>
  <si>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</si>
  <si>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</si>
  <si>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</si>
  <si>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</si>
  <si>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</si>
  <si>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</si>
  <si>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</si>
  <si>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</si>
  <si>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</si>
  <si>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</si>
  <si>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</si>
  <si>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</si>
  <si>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</si>
  <si>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</si>
  <si>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</si>
  <si>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</si>
  <si>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</si>
  <si>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</si>
  <si>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</si>
  <si>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</si>
  <si>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</si>
  <si>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</si>
  <si>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</si>
  <si>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</si>
  <si>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</si>
  <si>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</si>
  <si>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</si>
  <si>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</si>
  <si>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</si>
  <si>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</si>
  <si>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</si>
  <si>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</si>
  <si>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</si>
  <si>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</si>
  <si>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</si>
  <si>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</si>
  <si>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</si>
  <si>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</si>
  <si>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</si>
  <si>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</si>
  <si>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</si>
  <si>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</si>
  <si>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</si>
  <si>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</si>
  <si>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</si>
  <si>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</si>
  <si>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</si>
  <si>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</si>
  <si>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</si>
  <si>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</si>
  <si>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</si>
  <si>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</si>
  <si>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</si>
  <si>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</si>
  <si>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</si>
  <si>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</si>
  <si>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</si>
  <si>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</si>
  <si>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</si>
  <si>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</si>
  <si>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</si>
  <si>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</si>
  <si>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</si>
  <si>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</si>
  <si>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</si>
  <si>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</si>
  <si>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</si>
  <si>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</si>
  <si>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</si>
  <si>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</si>
  <si>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</si>
  <si>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</si>
  <si>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</si>
  <si>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</si>
  <si>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</si>
  <si>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</si>
  <si>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</si>
  <si>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</si>
  <si>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</si>
  <si>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</si>
  <si>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</si>
  <si>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</si>
  <si>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</si>
  <si>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</si>
  <si>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</si>
  <si>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</si>
  <si>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</si>
  <si>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</si>
  <si>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</si>
  <si>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</si>
  <si>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</si>
  <si>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</si>
  <si>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</si>
  <si>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</si>
  <si>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</si>
  <si>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</si>
  <si>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</si>
  <si>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</si>
  <si>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</si>
  <si>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</si>
  <si>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</si>
  <si>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</si>
  <si>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</si>
  <si>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</si>
  <si>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</si>
  <si>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</si>
  <si>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</si>
  <si>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</si>
  <si>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</si>
  <si>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</si>
  <si>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</si>
  <si>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</si>
  <si>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</si>
  <si>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</si>
  <si>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</si>
  <si>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</si>
  <si>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</si>
  <si>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</si>
  <si>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</si>
  <si>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</si>
  <si>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</si>
  <si>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</si>
  <si>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</si>
  <si>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</si>
  <si>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</si>
  <si>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</si>
  <si>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</si>
  <si>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</si>
  <si>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</si>
  <si>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</si>
  <si>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</si>
  <si>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</si>
  <si>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</si>
  <si>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</si>
  <si>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</si>
  <si>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</si>
  <si>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</si>
  <si>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</si>
  <si>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</si>
  <si>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</si>
  <si>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</si>
  <si>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</si>
  <si>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</si>
  <si>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</si>
  <si>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</si>
  <si>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</si>
  <si>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</si>
  <si>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</si>
  <si>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</si>
  <si>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</si>
  <si>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</si>
  <si>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</si>
  <si>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</si>
  <si>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</si>
  <si>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</si>
  <si>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</si>
  <si>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</si>
  <si>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</si>
  <si>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</si>
  <si>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</si>
  <si>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</si>
  <si>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</si>
  <si>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</si>
  <si>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</si>
  <si>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</si>
  <si>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</si>
  <si>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</si>
  <si>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</si>
  <si>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</si>
  <si>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</si>
  <si>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</si>
  <si>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</si>
  <si>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</si>
  <si>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</si>
  <si>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</si>
  <si>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</si>
  <si>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</si>
  <si>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</si>
  <si>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</si>
  <si>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</si>
  <si>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</si>
  <si>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</si>
  <si>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</si>
  <si>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</si>
  <si>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</si>
  <si>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</si>
  <si>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</si>
  <si>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</si>
  <si>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</si>
  <si>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</si>
  <si>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</si>
  <si>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</si>
  <si>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</si>
  <si>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</si>
  <si>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</si>
  <si>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</si>
  <si>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</si>
  <si>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</si>
  <si>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</si>
  <si>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</si>
  <si>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</si>
  <si>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</si>
  <si>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</si>
  <si>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</si>
  <si>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</si>
  <si>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</si>
  <si>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</si>
  <si>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</si>
  <si>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</si>
  <si>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</si>
  <si>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</si>
  <si>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</si>
  <si>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</si>
  <si>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</si>
  <si>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</si>
  <si>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</si>
  <si>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</si>
  <si>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</si>
  <si>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</si>
  <si>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</si>
  <si>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</si>
  <si>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</si>
  <si>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</si>
  <si>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</si>
  <si>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</si>
  <si>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</si>
  <si>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</si>
  <si>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</si>
  <si>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</si>
  <si>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</si>
  <si>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</si>
  <si>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</si>
  <si>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</si>
  <si>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</si>
  <si>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</si>
  <si>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</si>
  <si>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</si>
  <si>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</si>
  <si>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</si>
  <si>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</si>
  <si>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</si>
  <si>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</si>
  <si>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</si>
  <si>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</si>
  <si>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</si>
  <si>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</si>
  <si>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</si>
  <si>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</si>
  <si>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</si>
  <si>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</si>
  <si>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</si>
  <si>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</si>
  <si>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</si>
  <si>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</si>
  <si>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</si>
  <si>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</si>
  <si>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</si>
  <si>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</si>
  <si>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</si>
  <si>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</si>
  <si>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</si>
  <si>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</si>
  <si>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</si>
  <si>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</si>
  <si>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</si>
  <si>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</si>
  <si>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</si>
  <si>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</si>
  <si>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</si>
  <si>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</si>
  <si>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</si>
  <si>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</si>
  <si>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</si>
  <si>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</si>
  <si>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</si>
  <si>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</si>
  <si>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</si>
  <si>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</si>
  <si>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</si>
  <si>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</si>
  <si>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</si>
  <si>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</si>
  <si>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</si>
  <si>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</si>
  <si>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</si>
  <si>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</si>
  <si>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</si>
  <si>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</si>
  <si>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</si>
  <si>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</si>
  <si>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</si>
  <si>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</si>
  <si>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</si>
  <si>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</si>
  <si>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</si>
  <si>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</si>
  <si>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</si>
  <si>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</si>
  <si>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</si>
  <si>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</si>
  <si>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</si>
  <si>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</si>
  <si>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</si>
  <si>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</si>
  <si>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</si>
  <si>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</si>
  <si>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</si>
  <si>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</si>
  <si>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</si>
  <si>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</si>
  <si>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</si>
  <si>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</si>
  <si>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</si>
  <si>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</si>
  <si>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</si>
  <si>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</si>
  <si>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</si>
  <si>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</si>
  <si>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</si>
  <si>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</si>
  <si>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</si>
  <si>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</si>
  <si>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</si>
  <si>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</si>
  <si>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</si>
  <si>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</si>
  <si>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</si>
  <si>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</si>
  <si>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</si>
  <si>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</si>
  <si>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</si>
  <si>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</si>
  <si>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</si>
  <si>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</si>
  <si>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</si>
  <si>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</si>
  <si>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</si>
  <si>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</si>
  <si>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</si>
  <si>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</si>
  <si>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</si>
  <si>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</si>
  <si>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</si>
  <si>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</si>
  <si>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</si>
  <si>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</si>
  <si>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</si>
  <si>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</si>
  <si>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</si>
  <si>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</si>
  <si>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</si>
  <si>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</si>
  <si>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</si>
  <si>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</si>
  <si>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</si>
  <si>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</si>
  <si>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</si>
  <si>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</si>
  <si>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</si>
  <si>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</si>
  <si>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</si>
  <si>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</si>
  <si>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</si>
  <si>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</si>
  <si>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</si>
  <si>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</si>
  <si>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</si>
  <si>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</si>
  <si>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</si>
  <si>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</si>
  <si>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</si>
  <si>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</si>
  <si>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</si>
  <si>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</si>
  <si>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</si>
  <si>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</si>
  <si>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</si>
  <si>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</si>
  <si>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</si>
  <si>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</si>
  <si>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</si>
  <si>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</si>
  <si>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</si>
  <si>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</si>
  <si>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</si>
  <si>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</si>
  <si>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</si>
  <si>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</si>
  <si>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</si>
  <si>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</si>
  <si>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</si>
  <si>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</si>
  <si>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</si>
  <si>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</si>
  <si>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</si>
  <si>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</si>
  <si>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</si>
  <si>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</si>
  <si>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</si>
  <si>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</si>
  <si>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</si>
  <si>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</si>
  <si>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</si>
  <si>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</si>
  <si>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</si>
  <si>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</si>
  <si>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</si>
  <si>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</si>
  <si>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</si>
  <si>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</si>
  <si>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</si>
  <si>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</si>
  <si>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</si>
  <si>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</si>
  <si>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</si>
  <si>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</si>
  <si>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</si>
  <si>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</si>
  <si>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</si>
  <si>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</si>
  <si>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</si>
  <si>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</si>
  <si>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</si>
  <si>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</si>
  <si>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</si>
  <si>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</si>
  <si>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</si>
  <si>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</si>
  <si>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</si>
  <si>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</si>
  <si>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</si>
  <si>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</si>
  <si>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</si>
  <si>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</si>
  <si>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</si>
  <si>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</si>
  <si>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</si>
  <si>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</si>
  <si>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</si>
  <si>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</si>
  <si>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</si>
  <si>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</si>
  <si>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</si>
  <si>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</si>
  <si>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</si>
  <si>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</si>
  <si>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</si>
  <si>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</si>
  <si>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</si>
  <si>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</si>
  <si>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</si>
  <si>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</si>
  <si>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</si>
  <si>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</si>
  <si>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</si>
  <si>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</si>
  <si>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</si>
  <si>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</si>
  <si>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</si>
  <si>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</si>
  <si>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</si>
  <si>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</si>
  <si>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</si>
  <si>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</si>
  <si>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</si>
  <si>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</si>
  <si>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</si>
  <si>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</si>
  <si>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</si>
  <si>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</si>
  <si>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</si>
  <si>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</si>
  <si>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</si>
  <si>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</si>
  <si>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</si>
  <si>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</si>
  <si>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</si>
  <si>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</si>
  <si>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</si>
  <si>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</si>
  <si>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</si>
  <si>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</si>
  <si>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</si>
  <si>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</si>
  <si>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</si>
  <si>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</si>
  <si>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</si>
  <si>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</si>
  <si>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</si>
  <si>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</si>
  <si>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</si>
  <si>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</si>
  <si>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</si>
  <si>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</si>
  <si>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</si>
  <si>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</si>
  <si>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</si>
  <si>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</si>
  <si>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</si>
  <si>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</si>
  <si>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</si>
  <si>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</si>
  <si>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</si>
  <si>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</si>
  <si>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</si>
  <si>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</si>
  <si>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</si>
  <si>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</si>
  <si>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</si>
  <si>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</si>
  <si>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</si>
  <si>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</si>
  <si>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</si>
  <si>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</si>
  <si>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</si>
  <si>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</si>
  <si>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</si>
  <si>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</si>
  <si>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</si>
  <si>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</si>
  <si>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</si>
  <si>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</si>
  <si>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</si>
  <si>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</si>
  <si>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</si>
  <si>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</si>
  <si>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</si>
  <si>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</si>
  <si>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</si>
  <si>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</si>
  <si>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</si>
  <si>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</si>
  <si>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</si>
  <si>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</si>
  <si>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</si>
  <si>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</si>
  <si>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</si>
  <si>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</si>
  <si>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</si>
  <si>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</si>
  <si>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</si>
  <si>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</si>
  <si>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</si>
  <si>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</si>
  <si>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</si>
  <si>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</si>
  <si>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</si>
  <si>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</si>
  <si>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</si>
  <si>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</si>
  <si>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</si>
  <si>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</si>
  <si>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</si>
  <si>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</si>
  <si>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</si>
  <si>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</si>
  <si>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</si>
  <si>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</si>
  <si>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</si>
  <si>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</si>
  <si>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</si>
  <si>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</si>
  <si>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</si>
  <si>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</si>
  <si>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</si>
  <si>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</si>
  <si>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</si>
  <si>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</si>
  <si>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</si>
  <si>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</si>
  <si>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</si>
  <si>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</si>
  <si>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</si>
  <si>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</si>
  <si>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</si>
  <si>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</si>
  <si>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</si>
  <si>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</si>
  <si>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</si>
  <si>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</si>
  <si>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</si>
  <si>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</si>
  <si>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</si>
  <si>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</si>
  <si>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</si>
  <si>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</si>
  <si>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</si>
  <si>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</si>
  <si>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</si>
  <si>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</si>
  <si>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</si>
  <si>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</si>
  <si>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</si>
  <si>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</si>
  <si>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</si>
  <si>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</si>
  <si>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</si>
  <si>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</si>
  <si>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</si>
  <si>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</si>
  <si>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</si>
  <si>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</si>
  <si>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</si>
  <si>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</si>
  <si>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</si>
  <si>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</si>
  <si>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</si>
  <si>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</si>
  <si>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</si>
  <si>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</si>
  <si>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</si>
  <si>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</si>
  <si>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</si>
  <si>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</si>
  <si>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</si>
  <si>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</si>
  <si>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</si>
  <si>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</si>
  <si>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</si>
  <si>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</si>
  <si>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</si>
  <si>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</si>
  <si>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</si>
  <si>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</si>
  <si>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</si>
  <si>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</si>
  <si>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</si>
  <si>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</si>
  <si>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</si>
  <si>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</si>
  <si>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</si>
  <si>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</si>
  <si>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</si>
  <si>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</si>
  <si>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</si>
  <si>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</si>
  <si>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</si>
  <si>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</si>
  <si>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</si>
  <si>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</si>
  <si>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</si>
  <si>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</si>
  <si>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</si>
  <si>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</si>
  <si>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</si>
  <si>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</si>
  <si>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</si>
  <si>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</si>
  <si>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</si>
  <si>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</si>
  <si>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</si>
  <si>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</si>
  <si>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</si>
  <si>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</si>
  <si>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</si>
  <si>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</si>
  <si>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</si>
  <si>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</si>
  <si>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</si>
  <si>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</si>
  <si>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</si>
  <si>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</si>
  <si>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</si>
  <si>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</si>
  <si>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</si>
  <si>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</si>
  <si>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</si>
  <si>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</si>
  <si>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</si>
  <si>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</si>
  <si>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</si>
  <si>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</si>
  <si>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</si>
  <si>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</si>
  <si>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</si>
  <si>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</si>
  <si>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</si>
  <si>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</si>
  <si>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</si>
  <si>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</si>
  <si>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</si>
  <si>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</si>
  <si>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</si>
  <si>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</si>
  <si>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</si>
  <si>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</si>
  <si>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</si>
  <si>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</si>
  <si>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</si>
  <si>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</si>
  <si>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</si>
  <si>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</si>
  <si>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</si>
  <si>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</si>
  <si>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</si>
  <si>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</si>
  <si>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</si>
  <si>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</si>
  <si>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</si>
  <si>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</si>
  <si>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</si>
  <si>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</si>
  <si>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</si>
  <si>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</si>
  <si>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</si>
  <si>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</si>
  <si>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</si>
  <si>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</si>
  <si>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</si>
  <si>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</si>
  <si>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</si>
  <si>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</si>
  <si>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</si>
  <si>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</si>
  <si>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</si>
  <si>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</si>
  <si>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</si>
  <si>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</si>
  <si>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</si>
  <si>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</si>
  <si>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</si>
  <si>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</si>
  <si>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</si>
  <si>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</si>
  <si>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</si>
  <si>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</si>
  <si>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</si>
  <si>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</si>
  <si>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</si>
  <si>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</si>
  <si>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</si>
  <si>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</si>
  <si>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</si>
  <si>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</si>
  <si>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</si>
  <si>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</si>
  <si>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</si>
  <si>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</si>
  <si>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</si>
  <si>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</si>
  <si>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</si>
  <si>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</si>
  <si>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</si>
  <si>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</si>
  <si>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</si>
  <si>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</si>
  <si>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</si>
  <si>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</si>
  <si>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</si>
  <si>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</si>
  <si>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</si>
  <si>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</si>
  <si>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</si>
  <si>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</si>
  <si>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</si>
  <si>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</si>
  <si>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</si>
  <si>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</si>
  <si>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</si>
  <si>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</si>
  <si>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</si>
  <si>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</si>
  <si>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</si>
  <si>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</si>
  <si>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</si>
  <si>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</si>
  <si>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</si>
  <si>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</si>
  <si>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</si>
  <si>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</si>
  <si>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</si>
  <si>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</si>
  <si>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</si>
  <si>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</si>
  <si>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</si>
  <si>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</si>
  <si>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</si>
  <si>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</si>
  <si>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</si>
  <si>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</si>
  <si>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</si>
  <si>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</si>
  <si>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</si>
  <si>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</si>
  <si>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</si>
  <si>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</si>
  <si>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</si>
  <si>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</si>
  <si>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</si>
  <si>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</si>
  <si>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</si>
  <si>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</si>
  <si>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</si>
  <si>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</si>
  <si>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</si>
  <si>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</si>
  <si>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</si>
  <si>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</si>
  <si>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</si>
  <si>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</si>
  <si>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</si>
  <si>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</si>
  <si>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</si>
  <si>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</si>
  <si>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</si>
  <si>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</si>
  <si>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</si>
  <si>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</si>
  <si>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</si>
  <si>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</si>
  <si>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</si>
  <si>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</si>
  <si>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</si>
  <si>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</si>
  <si>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</si>
  <si>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</si>
  <si>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</si>
  <si>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</si>
  <si>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</si>
  <si>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</si>
  <si>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</si>
  <si>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</si>
  <si>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</si>
  <si>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</si>
  <si>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</si>
  <si>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</si>
  <si>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</si>
  <si>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</si>
  <si>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</si>
  <si>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</si>
  <si>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</si>
  <si>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</si>
  <si>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</si>
  <si>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</si>
  <si>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</si>
  <si>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</si>
  <si>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</si>
  <si>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</si>
  <si>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</si>
  <si>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</si>
  <si>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</si>
  <si>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</si>
  <si>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</si>
  <si>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</si>
  <si>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</si>
  <si>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</si>
  <si>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</si>
  <si>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</si>
  <si>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</si>
  <si>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</si>
  <si>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</si>
  <si>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</si>
  <si>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</si>
  <si>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</si>
  <si>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</si>
  <si>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</si>
  <si>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</si>
  <si>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</si>
  <si>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</si>
  <si>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</si>
  <si>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</si>
  <si>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</si>
  <si>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</si>
  <si>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</si>
  <si>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</si>
  <si>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</si>
  <si>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</si>
  <si>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</si>
  <si>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</si>
  <si>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</si>
  <si>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</si>
  <si>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</si>
  <si>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</si>
  <si>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</si>
  <si>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</si>
  <si>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</si>
  <si>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</si>
  <si>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</si>
  <si>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</si>
  <si>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</si>
  <si>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</si>
  <si>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</si>
  <si>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</si>
  <si>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</si>
  <si>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</si>
  <si>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</si>
  <si>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</si>
  <si>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</si>
  <si>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</si>
  <si>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</si>
  <si>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</si>
  <si>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</si>
  <si>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</si>
  <si>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</si>
  <si>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</si>
  <si>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</si>
  <si>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</si>
  <si>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</si>
  <si>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</si>
  <si>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</si>
  <si>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</si>
  <si>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</si>
  <si>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</si>
  <si>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</si>
  <si>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</si>
  <si>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</si>
  <si>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</si>
  <si>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</si>
  <si>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</si>
  <si>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</si>
  <si>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</si>
  <si>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</si>
  <si>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</si>
  <si>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</si>
  <si>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</si>
  <si>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</si>
  <si>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</si>
  <si>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</si>
  <si>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</si>
  <si>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</si>
  <si>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</si>
  <si>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</si>
  <si>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</si>
  <si>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</si>
  <si>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</si>
  <si>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</si>
  <si>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</si>
  <si>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</si>
  <si>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</si>
  <si>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</si>
  <si>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</si>
  <si>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</si>
  <si>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</si>
  <si>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</si>
  <si>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</si>
  <si>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</si>
  <si>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</si>
  <si>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</si>
  <si>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</si>
  <si>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</si>
  <si>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</si>
  <si>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</si>
  <si>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</si>
  <si>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</si>
  <si>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</si>
  <si>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</si>
  <si>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</si>
  <si>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</si>
  <si>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</si>
  <si>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</si>
  <si>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</si>
  <si>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</si>
  <si>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</si>
  <si>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</si>
  <si>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</si>
  <si>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</si>
  <si>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</si>
  <si>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</si>
  <si>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</si>
  <si>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</si>
  <si>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</si>
  <si>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</si>
  <si>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</si>
  <si>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</si>
  <si>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</si>
  <si>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</si>
  <si>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</si>
  <si>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</si>
  <si>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</si>
  <si>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</si>
  <si>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</si>
  <si>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</si>
  <si>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</si>
  <si>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</si>
  <si>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</si>
  <si>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</si>
  <si>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</si>
  <si>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</si>
  <si>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</si>
  <si>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</si>
  <si>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</si>
  <si>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</si>
  <si>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</si>
  <si>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</si>
  <si>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</si>
  <si>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</si>
  <si>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</si>
  <si>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</si>
  <si>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</si>
  <si>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</si>
  <si>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</si>
  <si>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</si>
  <si>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</si>
  <si>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</si>
  <si>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</si>
  <si>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</si>
  <si>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</si>
  <si>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</si>
  <si>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</si>
  <si>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</si>
  <si>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</si>
  <si>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</si>
  <si>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</si>
  <si>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</si>
  <si>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</si>
  <si>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</si>
  <si>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</si>
  <si>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</si>
  <si>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</si>
  <si>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</si>
  <si>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</si>
  <si>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</si>
  <si>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</si>
  <si>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</si>
  <si>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</si>
  <si>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</si>
  <si>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</si>
  <si>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</si>
  <si>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</si>
  <si>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</si>
  <si>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</si>
  <si>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</si>
  <si>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</si>
  <si>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</si>
  <si>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</si>
  <si>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</si>
  <si>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</si>
  <si>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</si>
  <si>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</si>
  <si>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</si>
  <si>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</si>
  <si>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</si>
  <si>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</si>
  <si>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</si>
  <si>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</si>
  <si>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</si>
  <si>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</si>
  <si>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</si>
  <si>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</si>
  <si>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</si>
  <si>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</si>
  <si>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</si>
  <si>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</si>
  <si>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</si>
  <si>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</si>
  <si>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</si>
  <si>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</si>
  <si>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</si>
  <si>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</si>
  <si>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</si>
  <si>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</si>
  <si>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</si>
  <si>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</si>
  <si>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</si>
  <si>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</si>
  <si>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</si>
  <si>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</si>
  <si>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</si>
  <si>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</si>
  <si>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</si>
  <si>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</si>
  <si>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</si>
  <si>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</si>
  <si>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</si>
  <si>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</si>
  <si>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</si>
  <si>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</si>
  <si>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</si>
  <si>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</si>
  <si>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</si>
  <si>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</si>
  <si>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</si>
  <si>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</si>
  <si>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</si>
  <si>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</si>
  <si>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</si>
  <si>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</si>
  <si>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</si>
  <si>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</si>
  <si>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</si>
  <si>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</si>
  <si>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</si>
  <si>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</si>
  <si>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</si>
  <si>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</si>
  <si>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</si>
  <si>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</si>
  <si>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</si>
  <si>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</si>
  <si>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</si>
  <si>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</si>
  <si>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</si>
  <si>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</si>
  <si>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</si>
  <si>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</si>
  <si>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</si>
  <si>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</si>
  <si>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</si>
  <si>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</si>
  <si>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</si>
  <si>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</si>
  <si>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</si>
  <si>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</si>
  <si>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</si>
  <si>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</si>
  <si>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</si>
  <si>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</si>
  <si>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</si>
  <si>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</si>
  <si>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</si>
  <si>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</si>
  <si>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</si>
  <si>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</si>
  <si>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</si>
  <si>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</si>
  <si>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</si>
  <si>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</si>
  <si>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</si>
  <si>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</si>
  <si>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</si>
  <si>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</si>
  <si>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</si>
  <si>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</si>
  <si>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</si>
  <si>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</si>
  <si>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</si>
  <si>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</si>
  <si>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</si>
  <si>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</si>
  <si>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</si>
  <si>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</si>
  <si>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</si>
  <si>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</si>
  <si>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</si>
  <si>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</si>
  <si>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</si>
  <si>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</si>
  <si>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</si>
  <si>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</si>
  <si>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</si>
  <si>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</si>
  <si>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</si>
  <si>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</si>
  <si>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</si>
  <si>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</si>
  <si>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</si>
  <si>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</si>
  <si>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</si>
  <si>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</si>
  <si>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</si>
  <si>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</si>
  <si>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</si>
  <si>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</si>
  <si>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</si>
  <si>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</si>
  <si>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</si>
  <si>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</si>
  <si>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</si>
  <si>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</si>
  <si>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</si>
  <si>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</si>
  <si>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</si>
  <si>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</si>
  <si>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</si>
  <si>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</si>
  <si>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</si>
  <si>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</si>
  <si>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</si>
  <si>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</si>
  <si>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</si>
  <si>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</si>
  <si>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</si>
  <si>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</si>
  <si>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</si>
  <si>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</si>
  <si>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</si>
  <si>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</si>
  <si>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</si>
  <si>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</si>
  <si>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</si>
  <si>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</si>
  <si>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</si>
  <si>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</si>
  <si>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</si>
  <si>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</si>
  <si>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</si>
  <si>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</si>
  <si>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</si>
  <si>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</si>
  <si>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</si>
  <si>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</si>
  <si>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</si>
  <si>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</si>
  <si>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</si>
  <si>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</si>
  <si>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</si>
  <si>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</si>
  <si>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</si>
  <si>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</si>
  <si>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</si>
  <si>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</si>
  <si>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</si>
  <si>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</si>
  <si>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</si>
  <si>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</si>
  <si>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</si>
  <si>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</si>
  <si>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</si>
  <si>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</si>
  <si>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</si>
  <si>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</si>
  <si>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</si>
  <si>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</si>
  <si>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</si>
  <si>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</si>
  <si>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</si>
  <si>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</si>
  <si>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</si>
  <si>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</si>
  <si>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</si>
  <si>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</si>
  <si>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</si>
  <si>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</si>
  <si>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</si>
  <si>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</si>
  <si>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</si>
  <si>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</si>
  <si>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</si>
  <si>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</si>
  <si>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</si>
  <si>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</si>
  <si>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</si>
  <si>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</si>
  <si>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</si>
  <si>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</si>
  <si>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</si>
  <si>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</si>
  <si>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</si>
  <si>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</si>
  <si>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</si>
  <si>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</si>
  <si>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</si>
  <si>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</si>
  <si>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</si>
  <si>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</si>
  <si>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</si>
  <si>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</si>
  <si>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</si>
  <si>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</si>
  <si>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</si>
  <si>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</si>
  <si>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</si>
  <si>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</si>
  <si>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</si>
  <si>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</si>
  <si>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</si>
  <si>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</si>
  <si>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</si>
  <si>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</si>
  <si>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</si>
  <si>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</si>
  <si>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</si>
  <si>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</si>
  <si>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</si>
  <si>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</si>
  <si>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</si>
  <si>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</si>
  <si>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</si>
  <si>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</si>
  <si>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</si>
  <si>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</si>
  <si>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</si>
  <si>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</si>
  <si>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</si>
  <si>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</si>
  <si>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</si>
  <si>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</si>
  <si>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</si>
  <si>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</si>
  <si>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</si>
  <si>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</si>
  <si>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</si>
  <si>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</si>
  <si>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</si>
  <si>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</si>
  <si>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</si>
  <si>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</si>
  <si>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</si>
  <si>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</si>
  <si>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</si>
  <si>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</si>
  <si>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</si>
  <si>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</si>
  <si>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</si>
  <si>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</si>
  <si>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</si>
  <si>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</si>
  <si>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</si>
  <si>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</si>
  <si>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</si>
  <si>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</si>
  <si>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</si>
  <si>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</si>
  <si>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</si>
  <si>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</si>
  <si>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</si>
  <si>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</si>
  <si>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</si>
  <si>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</si>
  <si>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</si>
  <si>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</si>
  <si>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</si>
  <si>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</si>
  <si>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</si>
  <si>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</si>
  <si>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</si>
  <si>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</si>
  <si>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</si>
  <si>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</si>
  <si>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</si>
  <si>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</si>
  <si>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</si>
  <si>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</si>
  <si>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</si>
  <si>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</si>
  <si>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</si>
  <si>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</si>
  <si>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</si>
  <si>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</si>
  <si>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</si>
  <si>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</si>
  <si>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</si>
  <si>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</si>
  <si>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</si>
  <si>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</si>
  <si>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</si>
  <si>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</si>
  <si>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</si>
  <si>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</si>
  <si>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</si>
  <si>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</si>
  <si>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</si>
  <si>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</si>
  <si>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</si>
  <si>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</si>
  <si>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</si>
  <si>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</si>
  <si>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</si>
  <si>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</si>
  <si>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</si>
  <si>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</si>
  <si>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</si>
  <si>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</si>
  <si>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</si>
  <si>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</si>
  <si>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</si>
  <si>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</si>
  <si>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</si>
  <si>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</si>
  <si>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</si>
  <si>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</si>
  <si>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</si>
  <si>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</si>
  <si>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</si>
  <si>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</si>
  <si>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</si>
  <si>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</si>
  <si>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</si>
  <si>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</si>
  <si>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</si>
  <si>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</si>
  <si>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</si>
  <si>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</si>
  <si>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</si>
  <si>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</si>
  <si>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</si>
  <si>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</si>
  <si>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</si>
  <si>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</si>
  <si>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</si>
  <si>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</si>
  <si>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</si>
  <si>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</si>
  <si>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</si>
  <si>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</si>
  <si>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</si>
  <si>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</si>
  <si>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</si>
  <si>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</si>
  <si>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</si>
  <si>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</si>
  <si>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</si>
  <si>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</si>
  <si>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</si>
  <si>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</si>
  <si>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</si>
  <si>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</si>
  <si>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</si>
  <si>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</si>
  <si>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</si>
  <si>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</si>
  <si>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</si>
  <si>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</si>
  <si>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</si>
  <si>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</si>
  <si>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</si>
  <si>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</si>
  <si>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</si>
  <si>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</si>
  <si>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</si>
  <si>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</si>
  <si>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</si>
  <si>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</si>
  <si>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</si>
  <si>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</si>
  <si>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</si>
  <si>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</si>
  <si>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</si>
  <si>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</si>
  <si>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</si>
  <si>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</si>
  <si>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</si>
  <si>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</si>
  <si>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</si>
  <si>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</si>
  <si>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</si>
  <si>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</si>
  <si>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</si>
  <si>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</si>
  <si>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</si>
  <si>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</si>
  <si>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</si>
  <si>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</si>
  <si>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</si>
  <si>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</si>
  <si>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</si>
  <si>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</si>
  <si>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</si>
  <si>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</si>
  <si>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</si>
  <si>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</si>
  <si>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</si>
  <si>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</si>
  <si>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</si>
  <si>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</si>
  <si>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</si>
  <si>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</si>
  <si>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</si>
  <si>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</si>
  <si>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</si>
  <si>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</si>
  <si>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</si>
  <si>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</si>
  <si>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</si>
  <si>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</si>
  <si>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</si>
  <si>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</si>
  <si>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</si>
  <si>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</si>
  <si>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</si>
  <si>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</si>
  <si>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</si>
  <si>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</si>
  <si>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</si>
  <si>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</si>
  <si>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</si>
  <si>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</si>
  <si>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</si>
  <si>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</si>
  <si>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</si>
  <si>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</si>
  <si>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</si>
  <si>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</si>
  <si>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</si>
  <si>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</si>
  <si>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</si>
  <si>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</si>
  <si>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</si>
  <si>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</si>
  <si>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</si>
  <si>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</si>
  <si>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</si>
  <si>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</si>
  <si>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</si>
  <si>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</si>
  <si>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</si>
  <si>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</si>
  <si>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</si>
  <si>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</si>
  <si>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</si>
  <si>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</si>
  <si>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</si>
  <si>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</si>
  <si>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</si>
  <si>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</si>
  <si>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</si>
  <si>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</si>
  <si>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</si>
  <si>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</si>
  <si>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</si>
  <si>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</si>
  <si>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</si>
  <si>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</si>
  <si>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</si>
  <si>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</si>
  <si>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</si>
  <si>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</si>
  <si>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</si>
  <si>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</si>
  <si>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</si>
  <si>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</si>
  <si>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</si>
  <si>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</si>
  <si>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</si>
  <si>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</si>
  <si>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</si>
  <si>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</si>
  <si>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</si>
  <si>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</si>
  <si>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</si>
  <si>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</si>
  <si>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</si>
  <si>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</si>
  <si>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</si>
  <si>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</si>
  <si>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</si>
  <si>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</si>
  <si>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</si>
  <si>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</si>
  <si>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</si>
  <si>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</si>
  <si>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</si>
  <si>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</si>
  <si>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</si>
  <si>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</si>
  <si>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</si>
  <si>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</si>
  <si>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</si>
  <si>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</si>
  <si>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</si>
  <si>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</si>
  <si>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</si>
  <si>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</si>
  <si>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</si>
  <si>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</si>
  <si>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</si>
  <si>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</si>
  <si>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</si>
  <si>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</si>
  <si>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</si>
  <si>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</si>
  <si>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</si>
  <si>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</si>
  <si>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</si>
  <si>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</si>
  <si>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</si>
  <si>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</si>
  <si>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</si>
  <si>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</si>
  <si>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</si>
  <si>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</si>
  <si>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</si>
  <si>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</si>
  <si>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</si>
  <si>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</si>
  <si>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</si>
  <si>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</si>
  <si>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</si>
  <si>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</si>
  <si>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</si>
  <si>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</si>
  <si>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</si>
  <si>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</si>
  <si>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</si>
  <si>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</si>
  <si>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</si>
  <si>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</si>
  <si>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</si>
  <si>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</si>
  <si>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</si>
  <si>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</si>
  <si>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</si>
  <si>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</si>
  <si>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</si>
  <si>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</si>
  <si>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</si>
  <si>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</si>
  <si>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</si>
  <si>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</si>
  <si>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</si>
  <si>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</si>
  <si>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</si>
  <si>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</si>
  <si>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</si>
  <si>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</si>
  <si>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</si>
  <si>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</si>
  <si>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</si>
  <si>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</si>
  <si>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</si>
  <si>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</si>
  <si>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</si>
  <si>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</si>
  <si>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</si>
  <si>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</si>
  <si>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</si>
  <si>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</si>
  <si>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</si>
  <si>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</si>
  <si>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</si>
  <si>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</si>
  <si>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</si>
  <si>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</si>
  <si>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</si>
  <si>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</si>
  <si>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</si>
  <si>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</si>
  <si>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</si>
  <si>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</si>
  <si>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</si>
  <si>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</si>
  <si>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</si>
  <si>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</si>
  <si>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</si>
  <si>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</si>
  <si>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</si>
  <si>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</si>
  <si>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</si>
  <si>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</si>
  <si>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</si>
  <si>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</si>
  <si>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</si>
  <si>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</si>
  <si>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</si>
  <si>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</si>
  <si>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</si>
  <si>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</si>
  <si>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</si>
  <si>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</si>
  <si>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</si>
  <si>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</si>
  <si>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</si>
  <si>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</si>
  <si>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</si>
  <si>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</si>
  <si>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</si>
  <si>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</si>
  <si>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</si>
  <si>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</si>
  <si>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</si>
  <si>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</si>
  <si>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</si>
  <si>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</si>
  <si>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</si>
  <si>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</si>
  <si>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</si>
  <si>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</si>
  <si>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</si>
  <si>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</si>
  <si>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</si>
  <si>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</si>
  <si>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</si>
  <si>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</si>
  <si>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</si>
  <si>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</si>
  <si>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</si>
  <si>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</si>
  <si>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</si>
  <si>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</si>
  <si>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</si>
  <si>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</si>
  <si>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</si>
  <si>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</si>
  <si>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</si>
  <si>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</si>
  <si>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</si>
  <si>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</si>
  <si>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</si>
  <si>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</si>
  <si>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</si>
  <si>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</si>
  <si>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</si>
  <si>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</si>
  <si>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</si>
  <si>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</si>
  <si>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</si>
  <si>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</si>
  <si>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</si>
  <si>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</si>
  <si>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</si>
  <si>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</si>
  <si>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</si>
  <si>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</si>
  <si>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</si>
  <si>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</si>
  <si>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</si>
  <si>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</si>
  <si>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</si>
  <si>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</si>
  <si>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</si>
  <si>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</si>
  <si>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</si>
  <si>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</si>
  <si>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</si>
  <si>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</si>
  <si>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</si>
  <si>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</si>
  <si>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</si>
  <si>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</si>
  <si>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</si>
  <si>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</si>
  <si>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</si>
  <si>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</si>
  <si>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</si>
  <si>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</si>
  <si>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</si>
  <si>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</si>
  <si>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</si>
  <si>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</si>
  <si>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</si>
  <si>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</si>
  <si>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</si>
  <si>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</si>
  <si>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</si>
  <si>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</si>
  <si>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</si>
  <si>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</si>
  <si>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</si>
  <si>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</si>
  <si>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</si>
  <si>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</si>
  <si>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</si>
  <si>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</si>
  <si>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</si>
  <si>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</si>
  <si>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</si>
  <si>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</si>
  <si>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</si>
  <si>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</si>
  <si>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</si>
  <si>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</si>
  <si>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</si>
  <si>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</si>
  <si>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</si>
  <si>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</si>
  <si>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</si>
  <si>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</si>
  <si>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</si>
  <si>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</si>
  <si>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</si>
  <si>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</si>
  <si>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</si>
  <si>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</si>
  <si>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</si>
  <si>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</si>
  <si>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</si>
  <si>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</si>
  <si>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</si>
  <si>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</si>
  <si>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</si>
  <si>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</si>
  <si>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</si>
  <si>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</si>
  <si>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</si>
  <si>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</si>
  <si>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</si>
  <si>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</si>
  <si>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</si>
  <si>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</si>
  <si>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</si>
  <si>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</si>
  <si>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</si>
  <si>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</si>
  <si>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</si>
  <si>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</si>
  <si>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</si>
  <si>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</si>
  <si>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</si>
  <si>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</si>
  <si>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</si>
  <si>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</si>
  <si>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</si>
  <si>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</si>
  <si>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</si>
  <si>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</si>
  <si>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</si>
  <si>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</si>
  <si>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</si>
  <si>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</si>
  <si>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</si>
  <si>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</si>
  <si>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</si>
  <si>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</si>
  <si>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</si>
  <si>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</si>
  <si>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</si>
  <si>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</si>
  <si>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</si>
  <si>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</si>
  <si>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</si>
  <si>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</si>
  <si>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</si>
  <si>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</si>
  <si>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</si>
  <si>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</si>
  <si>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</si>
  <si>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</si>
  <si>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</si>
  <si>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</si>
  <si>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</si>
  <si>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</si>
  <si>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</si>
  <si>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</si>
  <si>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</si>
  <si>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</si>
  <si>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</si>
  <si>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</si>
  <si>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</si>
  <si>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</si>
  <si>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</si>
  <si>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</si>
  <si>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</si>
  <si>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</si>
  <si>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</si>
  <si>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</si>
  <si>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</si>
  <si>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</si>
  <si>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</si>
  <si>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</si>
  <si>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</si>
  <si>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</si>
  <si>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</si>
  <si>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</si>
  <si>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</si>
  <si>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</si>
  <si>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</si>
  <si>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</si>
  <si>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</si>
  <si>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</si>
  <si>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</si>
  <si>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</si>
  <si>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</si>
  <si>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</si>
  <si>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</si>
  <si>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</si>
  <si>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</si>
  <si>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</si>
  <si>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</si>
  <si>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</si>
  <si>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</si>
  <si>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</si>
  <si>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</si>
  <si>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</si>
  <si>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</si>
  <si>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</si>
  <si>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</si>
  <si>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</si>
  <si>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</si>
  <si>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</si>
  <si>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</si>
  <si>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</si>
  <si>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</si>
  <si>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</si>
  <si>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</si>
  <si>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</si>
  <si>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</si>
  <si>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</si>
  <si>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</si>
  <si>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</si>
  <si>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</si>
  <si>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</si>
  <si>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</si>
  <si>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</si>
  <si>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</si>
  <si>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</si>
  <si>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</si>
  <si>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</si>
  <si>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</si>
  <si>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</si>
  <si>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</si>
  <si>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</si>
  <si>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</si>
  <si>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</si>
  <si>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</si>
  <si>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</si>
  <si>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</si>
  <si>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</si>
  <si>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</si>
  <si>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</si>
  <si>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</si>
  <si>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</si>
  <si>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</si>
  <si>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</si>
  <si>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</si>
  <si>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</si>
  <si>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</si>
  <si>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</si>
  <si>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</si>
  <si>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</si>
  <si>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</si>
  <si>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</si>
  <si>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</si>
  <si>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</si>
  <si>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</si>
  <si>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</si>
  <si>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</si>
  <si>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</si>
  <si>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</si>
  <si>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</si>
  <si>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</si>
  <si>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</si>
  <si>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</si>
  <si>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</si>
  <si>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</si>
  <si>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</si>
  <si>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</si>
  <si>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</si>
  <si>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</si>
  <si>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</si>
  <si>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</si>
  <si>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</si>
  <si>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</si>
  <si>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</si>
  <si>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</si>
  <si>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</si>
  <si>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</si>
  <si>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</si>
  <si>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</si>
  <si>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</si>
  <si>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</si>
  <si>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</si>
  <si>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</si>
  <si>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</si>
  <si>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</si>
  <si>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</si>
  <si>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</si>
  <si>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</si>
  <si>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</si>
  <si>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</si>
  <si>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</si>
  <si>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</si>
  <si>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</si>
  <si>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</si>
  <si>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</si>
  <si>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</si>
  <si>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</si>
  <si>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</si>
  <si>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</si>
  <si>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</si>
  <si>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</si>
  <si>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</si>
  <si>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</si>
  <si>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</si>
  <si>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</si>
  <si>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</si>
  <si>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</si>
  <si>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</si>
  <si>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</si>
  <si>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</si>
  <si>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</si>
  <si>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</si>
  <si>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</si>
  <si>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</si>
  <si>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</si>
  <si>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</si>
  <si>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</si>
  <si>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</si>
  <si>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</si>
  <si>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</si>
  <si>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</si>
  <si>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</si>
  <si>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</si>
  <si>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</si>
  <si>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</si>
  <si>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</si>
  <si>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</si>
  <si>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</si>
  <si>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</si>
  <si>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</si>
  <si>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</si>
  <si>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</si>
  <si>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</si>
  <si>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</si>
  <si>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</si>
  <si>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</si>
  <si>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</si>
  <si>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</si>
  <si>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</si>
  <si>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</si>
  <si>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</si>
  <si>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</si>
  <si>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</si>
  <si>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</si>
  <si>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</si>
  <si>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</si>
  <si>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</si>
  <si>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</si>
  <si>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</si>
  <si>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</si>
  <si>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</si>
  <si>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</si>
  <si>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</si>
  <si>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</si>
  <si>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</si>
  <si>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</si>
  <si>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</si>
  <si>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</si>
  <si>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</si>
  <si>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</si>
  <si>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</si>
  <si>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</si>
  <si>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</si>
  <si>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</si>
  <si>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</si>
  <si>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</si>
  <si>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</si>
  <si>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</si>
  <si>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</si>
  <si>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</si>
  <si>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</si>
  <si>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</si>
  <si>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</si>
  <si>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</si>
  <si>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</si>
  <si>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</si>
  <si>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</si>
  <si>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</si>
  <si>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</si>
  <si>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</si>
  <si>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</si>
  <si>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</si>
  <si>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</si>
  <si>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</si>
  <si>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</si>
  <si>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</si>
  <si>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</si>
  <si>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</si>
  <si>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</si>
  <si>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</si>
  <si>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</si>
  <si>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</si>
  <si>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</si>
  <si>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</si>
  <si>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</si>
  <si>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</si>
  <si>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</si>
  <si>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</si>
  <si>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</si>
  <si>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</si>
  <si>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</si>
  <si>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</si>
  <si>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</si>
  <si>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</si>
  <si>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</si>
  <si>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</si>
  <si>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</si>
  <si>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</si>
  <si>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</si>
  <si>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</si>
  <si>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</si>
  <si>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</si>
  <si>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</si>
  <si>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</si>
  <si>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</si>
  <si>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</si>
  <si>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</si>
  <si>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</si>
  <si>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</si>
  <si>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</si>
  <si>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</si>
  <si>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</si>
  <si>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</si>
  <si>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</si>
  <si>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</si>
  <si>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</si>
  <si>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</si>
  <si>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</si>
  <si>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</si>
  <si>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</si>
  <si>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</si>
  <si>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</si>
  <si>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</si>
  <si>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</si>
  <si>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</si>
  <si>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</si>
  <si>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</si>
  <si>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</si>
  <si>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</si>
  <si>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</si>
  <si>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</si>
  <si>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</si>
  <si>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</si>
  <si>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</si>
  <si>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</si>
  <si>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</si>
  <si>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</si>
  <si>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</si>
  <si>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</si>
  <si>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</si>
  <si>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</si>
  <si>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</si>
  <si>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</si>
  <si>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</si>
  <si>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</si>
  <si>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</si>
  <si>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</si>
  <si>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</si>
  <si>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</si>
  <si>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</si>
  <si>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</si>
  <si>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</si>
  <si>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</si>
  <si>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</si>
  <si>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</si>
  <si>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</si>
  <si>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</si>
  <si>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</si>
  <si>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</si>
  <si>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</si>
  <si>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</si>
  <si>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</si>
  <si>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</si>
  <si>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</si>
  <si>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</si>
  <si>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</si>
  <si>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</si>
  <si>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</si>
  <si>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</si>
  <si>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</si>
  <si>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</si>
  <si>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</si>
  <si>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</si>
  <si>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</si>
  <si>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</si>
  <si>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</si>
  <si>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</si>
  <si>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</si>
  <si>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</si>
  <si>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</si>
  <si>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</si>
  <si>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</si>
  <si>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</si>
  <si>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</si>
  <si>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</si>
  <si>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</si>
  <si>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</si>
  <si>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</si>
  <si>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</si>
  <si>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</si>
  <si>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</si>
  <si>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</si>
  <si>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</si>
  <si>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</si>
  <si>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</si>
  <si>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</si>
  <si>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</si>
  <si>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</si>
  <si>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</si>
  <si>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</si>
  <si>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</si>
  <si>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</si>
  <si>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</si>
  <si>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</si>
  <si>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</si>
  <si>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</si>
  <si>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</si>
  <si>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</si>
  <si>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</si>
  <si>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</si>
  <si>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</si>
  <si>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</si>
  <si>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</si>
  <si>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</si>
  <si>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</si>
  <si>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</si>
  <si>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</si>
  <si>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</si>
  <si>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</si>
  <si>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</si>
  <si>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</si>
  <si>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</si>
  <si>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</si>
  <si>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</si>
  <si>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</si>
  <si>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</si>
  <si>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</si>
  <si>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</si>
  <si>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</si>
  <si>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</si>
  <si>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</si>
  <si>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</si>
  <si>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</si>
  <si>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</si>
  <si>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</si>
  <si>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</si>
  <si>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</si>
  <si>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</si>
  <si>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</si>
  <si>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</si>
  <si>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</si>
  <si>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</si>
  <si>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</si>
  <si>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</si>
  <si>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</si>
  <si>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</si>
  <si>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</si>
  <si>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</si>
  <si>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</si>
  <si>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</si>
  <si>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</si>
  <si>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</si>
  <si>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</si>
  <si>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</si>
  <si>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</si>
  <si>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</si>
  <si>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</si>
  <si>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</si>
  <si>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</si>
  <si>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</si>
  <si>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</si>
  <si>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</si>
  <si>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</si>
  <si>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</si>
  <si>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</si>
  <si>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</si>
  <si>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</si>
  <si>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</si>
  <si>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</si>
  <si>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</si>
  <si>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</si>
  <si>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</si>
  <si>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</si>
  <si>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</si>
  <si>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</si>
  <si>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</si>
  <si>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</si>
  <si>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</si>
  <si>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</si>
  <si>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</si>
  <si>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</si>
  <si>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</si>
  <si>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</si>
  <si>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</si>
  <si>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</si>
  <si>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</si>
  <si>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</si>
  <si>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</si>
  <si>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</si>
  <si>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</si>
  <si>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</si>
  <si>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</si>
  <si>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</si>
  <si>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</si>
  <si>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</si>
  <si>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</si>
  <si>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</si>
  <si>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</si>
  <si>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</si>
  <si>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</si>
  <si>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</si>
  <si>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</si>
  <si>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</si>
  <si>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</si>
  <si>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</si>
  <si>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</si>
  <si>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</si>
  <si>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</si>
  <si>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</si>
  <si>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</si>
  <si>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</si>
  <si>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</si>
  <si>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</si>
  <si>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</si>
  <si>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</si>
  <si>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</si>
  <si>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</si>
  <si>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</si>
  <si>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</si>
  <si>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</si>
  <si>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</si>
  <si>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</si>
  <si>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</si>
  <si>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</si>
  <si>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</si>
  <si>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</si>
  <si>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</si>
  <si>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</si>
  <si>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</si>
  <si>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</si>
  <si>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</si>
  <si>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</si>
  <si>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</si>
  <si>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</si>
  <si>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</si>
  <si>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</si>
  <si>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</si>
  <si>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</si>
  <si>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</si>
  <si>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</si>
  <si>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</si>
  <si>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</si>
  <si>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</si>
  <si>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</si>
  <si>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</si>
  <si>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</si>
  <si>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</si>
  <si>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</si>
  <si>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</si>
  <si>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</si>
  <si>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</si>
  <si>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</si>
  <si>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</si>
  <si>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</si>
  <si>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</si>
  <si>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</si>
  <si>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</si>
  <si>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</si>
  <si>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</si>
  <si>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</si>
  <si>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</si>
  <si>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</si>
  <si>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</si>
  <si>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</si>
  <si>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</si>
  <si>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</si>
  <si>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</si>
  <si>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</si>
  <si>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</si>
  <si>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</si>
  <si>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</si>
  <si>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</si>
  <si>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</si>
  <si>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</si>
  <si>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</si>
  <si>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</si>
  <si>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</si>
  <si>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</si>
  <si>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</si>
  <si>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</si>
  <si>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</si>
  <si>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</si>
  <si>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</si>
  <si>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</si>
  <si>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</si>
  <si>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</si>
  <si>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</si>
  <si>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</si>
  <si>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</si>
  <si>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</si>
  <si>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</si>
  <si>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</si>
  <si>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</si>
  <si>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</si>
  <si>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</si>
  <si>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</si>
  <si>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</si>
  <si>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</si>
  <si>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</si>
  <si>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</si>
  <si>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</si>
  <si>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</si>
  <si>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</si>
  <si>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</si>
  <si>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</si>
  <si>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</si>
  <si>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</si>
  <si>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</si>
  <si>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</si>
  <si>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</si>
  <si>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</si>
  <si>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</si>
  <si>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</si>
  <si>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</si>
  <si>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</si>
  <si>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</si>
  <si>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</si>
  <si>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</si>
  <si>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</si>
  <si>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</si>
  <si>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</si>
  <si>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</si>
  <si>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</si>
  <si>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</si>
  <si>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</si>
  <si>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</si>
  <si>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</si>
  <si>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</si>
  <si>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</si>
  <si>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</si>
  <si>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</si>
  <si>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</si>
  <si>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</si>
  <si>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</si>
  <si>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</si>
  <si>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</si>
  <si>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</si>
  <si>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</si>
  <si>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</si>
  <si>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</si>
  <si>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</si>
  <si>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</si>
  <si>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</si>
  <si>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</si>
  <si>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</si>
  <si>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</si>
  <si>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</si>
  <si>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</si>
  <si>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</si>
  <si>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</si>
  <si>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</si>
  <si>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</si>
  <si>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</si>
  <si>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</si>
  <si>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</si>
  <si>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</si>
  <si>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</si>
  <si>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</si>
  <si>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</si>
  <si>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</si>
  <si>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</si>
  <si>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</si>
  <si>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</si>
  <si>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</si>
  <si>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</si>
  <si>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</si>
  <si>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</si>
  <si>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</si>
  <si>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</si>
  <si>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</si>
  <si>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</si>
  <si>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</si>
  <si>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</si>
  <si>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</si>
  <si>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</si>
  <si>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</si>
  <si>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</si>
  <si>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</si>
  <si>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</si>
  <si>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</si>
  <si>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</si>
  <si>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</si>
  <si>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</si>
  <si>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</si>
  <si>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</si>
  <si>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</si>
  <si>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</si>
  <si>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</si>
  <si>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</si>
  <si>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</si>
  <si>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</si>
  <si>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</si>
  <si>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</si>
  <si>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</si>
  <si>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</si>
  <si>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</si>
  <si>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</si>
  <si>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</si>
  <si>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</si>
  <si>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</si>
  <si>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</si>
  <si>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</si>
  <si>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</si>
  <si>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</si>
  <si>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</si>
  <si>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</si>
  <si>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</si>
  <si>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</si>
  <si>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</si>
  <si>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</si>
  <si>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</si>
  <si>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</si>
  <si>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</si>
  <si>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</si>
  <si>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</si>
  <si>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</si>
  <si>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</si>
  <si>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</si>
  <si>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</si>
  <si>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</si>
  <si>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</si>
  <si>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</si>
  <si>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</si>
  <si>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</si>
  <si>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</si>
  <si>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</si>
  <si>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</si>
  <si>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</si>
  <si>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</si>
  <si>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</si>
  <si>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</si>
  <si>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</si>
  <si>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</si>
  <si>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</si>
  <si>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</si>
  <si>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</si>
  <si>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</si>
  <si>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</si>
  <si>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</si>
  <si>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</si>
  <si>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</si>
  <si>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</si>
  <si>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</si>
  <si>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</si>
  <si>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</si>
  <si>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</si>
  <si>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</si>
  <si>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</si>
  <si>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</si>
  <si>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</si>
  <si>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</si>
  <si>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</si>
  <si>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</si>
  <si>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</si>
  <si>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</si>
  <si>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</si>
  <si>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</si>
  <si>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</si>
  <si>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</si>
  <si>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</si>
  <si>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</si>
  <si>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</si>
  <si>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</si>
  <si>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</si>
  <si>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</si>
  <si>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</si>
  <si>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</si>
  <si>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</si>
  <si>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</si>
  <si>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</si>
  <si>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</si>
  <si>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</si>
  <si>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</si>
  <si>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</si>
  <si>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</si>
  <si>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</si>
  <si>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</si>
  <si>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</si>
  <si>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</si>
  <si>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</si>
  <si>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</si>
  <si>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</si>
  <si>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</si>
  <si>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</si>
  <si>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</si>
  <si>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</si>
  <si>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</si>
  <si>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</si>
  <si>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</si>
  <si>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</si>
  <si>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</si>
  <si>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</si>
  <si>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</si>
  <si>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</si>
  <si>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</si>
  <si>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</si>
  <si>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</si>
  <si>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</si>
  <si>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</si>
  <si>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</si>
  <si>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</si>
  <si>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</si>
  <si>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</si>
  <si>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</si>
  <si>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</si>
  <si>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</si>
  <si>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</si>
  <si>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</si>
  <si>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</si>
  <si>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</si>
  <si>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</si>
  <si>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</si>
  <si>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</si>
  <si>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</si>
  <si>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</si>
  <si>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</si>
  <si>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</si>
  <si>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</si>
  <si>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</si>
  <si>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</si>
  <si>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</si>
  <si>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</si>
  <si>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</si>
  <si>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</si>
  <si>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</si>
  <si>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</si>
  <si>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</si>
  <si>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</si>
  <si>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</si>
  <si>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</si>
  <si>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</si>
  <si>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</si>
  <si>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</si>
  <si>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</si>
  <si>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</si>
  <si>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</si>
  <si>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</si>
  <si>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</si>
  <si>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</si>
  <si>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</si>
  <si>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</si>
  <si>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</si>
  <si>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</si>
  <si>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</si>
  <si>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</si>
  <si>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</si>
  <si>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</si>
  <si>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</si>
  <si>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</si>
  <si>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</si>
  <si>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</si>
  <si>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</si>
  <si>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</si>
  <si>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</si>
  <si>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</si>
  <si>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</si>
  <si>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</si>
  <si>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</si>
  <si>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</si>
  <si>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</si>
  <si>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</si>
  <si>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</si>
  <si>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</si>
  <si>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</si>
  <si>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</si>
  <si>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</si>
  <si>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</si>
  <si>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</si>
  <si>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</si>
  <si>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</si>
  <si>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</si>
  <si>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</si>
  <si>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</si>
  <si>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</si>
  <si>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</si>
  <si>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</si>
  <si>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</si>
  <si>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</si>
  <si>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</si>
  <si>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</si>
  <si>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</si>
  <si>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</si>
  <si>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</si>
  <si>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</si>
  <si>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</si>
  <si>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</si>
  <si>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</si>
  <si>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</si>
  <si>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</si>
  <si>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</si>
  <si>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</si>
  <si>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</si>
  <si>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</si>
  <si>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</si>
  <si>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</si>
  <si>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</si>
  <si>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</si>
  <si>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</si>
  <si>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</si>
  <si>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</si>
  <si>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</si>
  <si>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</si>
  <si>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</si>
  <si>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</si>
  <si>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</si>
  <si>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</si>
  <si>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</si>
  <si>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</si>
  <si>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</si>
  <si>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</si>
  <si>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</si>
  <si>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</si>
  <si>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</si>
  <si>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</si>
  <si>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</si>
  <si>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</si>
  <si>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</si>
  <si>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</si>
  <si>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</si>
  <si>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</si>
  <si>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</si>
  <si>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</si>
  <si>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</si>
  <si>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</si>
  <si>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</si>
  <si>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</si>
  <si>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</si>
  <si>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</si>
  <si>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</si>
  <si>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</si>
  <si>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</si>
  <si>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</si>
  <si>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</si>
  <si>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</si>
  <si>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</si>
  <si>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</si>
  <si>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</si>
  <si>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</si>
  <si>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</si>
  <si>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</si>
  <si>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</si>
  <si>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</si>
  <si>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</si>
  <si>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</si>
  <si>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</si>
  <si>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</si>
  <si>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</si>
  <si>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</si>
  <si>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</si>
  <si>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</si>
  <si>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</si>
  <si>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</si>
  <si>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</si>
  <si>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</si>
  <si>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</si>
  <si>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</si>
  <si>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</si>
  <si>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</si>
  <si>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</si>
  <si>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</si>
  <si>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</si>
  <si>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</si>
  <si>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</si>
  <si>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</si>
  <si>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</si>
  <si>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</si>
  <si>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</si>
  <si>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</si>
  <si>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</si>
  <si>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</si>
  <si>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</si>
  <si>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</si>
  <si>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</si>
  <si>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</si>
  <si>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</si>
  <si>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</si>
  <si>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</si>
  <si>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</si>
  <si>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</si>
  <si>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</si>
  <si>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</si>
  <si>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</si>
  <si>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</si>
  <si>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</si>
  <si>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</si>
  <si>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</si>
  <si>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</si>
  <si>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</si>
  <si>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</si>
  <si>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</si>
  <si>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</si>
  <si>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</si>
  <si>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</si>
  <si>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</si>
  <si>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</si>
  <si>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</si>
  <si>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</si>
  <si>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</si>
  <si>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</si>
  <si>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</si>
  <si>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</si>
  <si>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</si>
  <si>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</si>
  <si>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</si>
  <si>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</si>
  <si>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</si>
  <si>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</si>
  <si>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</si>
  <si>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</si>
  <si>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</si>
  <si>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</si>
  <si>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</si>
  <si>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</si>
  <si>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</si>
  <si>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</si>
  <si>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</si>
  <si>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</si>
  <si>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</si>
  <si>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</si>
  <si>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</si>
  <si>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</si>
  <si>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</si>
  <si>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</si>
  <si>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</si>
  <si>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</si>
  <si>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</si>
  <si>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</si>
  <si>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</si>
  <si>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</si>
  <si>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</si>
  <si>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</si>
  <si>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</si>
  <si>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</si>
  <si>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</si>
  <si>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</si>
  <si>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</si>
  <si>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</si>
  <si>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</si>
  <si>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</si>
  <si>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</si>
  <si>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</si>
  <si>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</si>
  <si>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</si>
  <si>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</si>
  <si>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</si>
  <si>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</si>
  <si>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</si>
  <si>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</si>
  <si>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</si>
  <si>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</si>
  <si>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</si>
  <si>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</si>
  <si>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</si>
  <si>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</si>
  <si>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</si>
  <si>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</si>
  <si>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</si>
  <si>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</si>
  <si>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</si>
  <si>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</si>
  <si>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</si>
  <si>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</si>
  <si>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</si>
  <si>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</si>
  <si>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</si>
  <si>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</si>
  <si>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</si>
  <si>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</si>
  <si>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</si>
  <si>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</si>
  <si>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</si>
  <si>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</si>
  <si>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</si>
  <si>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</si>
  <si>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</si>
  <si>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</si>
  <si>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</si>
  <si>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</si>
  <si>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</si>
  <si>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</si>
  <si>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</si>
  <si>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</si>
  <si>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</si>
  <si>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</si>
  <si>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</si>
  <si>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</si>
  <si>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</si>
  <si>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</si>
  <si>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</si>
  <si>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</si>
  <si>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</si>
  <si>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</si>
  <si>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</si>
  <si>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</si>
  <si>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</si>
  <si>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</si>
  <si>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</si>
  <si>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</si>
  <si>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</si>
  <si>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</si>
  <si>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</si>
  <si>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</si>
  <si>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</si>
  <si>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</si>
  <si>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</si>
  <si>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</si>
  <si>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</si>
  <si>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</si>
  <si>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</si>
  <si>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</si>
  <si>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</si>
  <si>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</si>
  <si>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</si>
  <si>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</si>
  <si>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</si>
  <si>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</si>
  <si>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</si>
  <si>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</si>
  <si>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</si>
  <si>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</si>
  <si>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</si>
  <si>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</si>
  <si>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</si>
  <si>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</si>
  <si>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</si>
  <si>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</si>
  <si>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</si>
  <si>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</si>
  <si>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</si>
  <si>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</si>
  <si>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</si>
  <si>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</si>
  <si>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</si>
  <si>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</si>
  <si>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</si>
  <si>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</si>
  <si>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</si>
  <si>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</si>
  <si>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</si>
  <si>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</si>
  <si>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</si>
  <si>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</si>
  <si>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</si>
  <si>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</si>
  <si>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</si>
  <si>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</si>
  <si>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</si>
  <si>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</si>
  <si>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</si>
  <si>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</si>
  <si>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</si>
  <si>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</si>
  <si>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</si>
  <si>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</si>
  <si>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</si>
  <si>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</si>
  <si>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</si>
  <si>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</si>
  <si>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</si>
  <si>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</si>
  <si>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</si>
  <si>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</si>
  <si>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</si>
  <si>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</si>
  <si>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</si>
  <si>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</si>
  <si>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</si>
  <si>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</si>
  <si>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</si>
  <si>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</si>
  <si>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</si>
  <si>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</si>
  <si>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</si>
  <si>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</si>
  <si>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</si>
  <si>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</si>
  <si>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</si>
  <si>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</si>
  <si>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</si>
  <si>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</si>
  <si>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</si>
  <si>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</si>
  <si>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</si>
  <si>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</si>
  <si>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</si>
  <si>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</si>
  <si>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</si>
  <si>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</si>
  <si>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</si>
  <si>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</si>
  <si>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</si>
  <si>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</si>
  <si>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</si>
  <si>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</si>
  <si>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</si>
  <si>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</si>
  <si>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</si>
  <si>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</si>
  <si>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</si>
  <si>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</si>
  <si>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</si>
  <si>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</si>
  <si>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</si>
  <si>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</si>
  <si>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</si>
  <si>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</si>
  <si>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</si>
  <si>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</si>
  <si>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</si>
  <si>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</si>
  <si>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</si>
  <si>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</si>
  <si>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</si>
  <si>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</si>
  <si>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</si>
  <si>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</si>
  <si>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</si>
  <si>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</si>
  <si>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</si>
  <si>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</si>
  <si>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</si>
  <si>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</si>
  <si>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</si>
  <si>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</si>
  <si>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</si>
  <si>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</si>
  <si>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</si>
  <si>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</si>
  <si>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</si>
  <si>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</si>
  <si>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</si>
  <si>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</si>
  <si>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</si>
  <si>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</si>
  <si>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</si>
  <si>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</si>
  <si>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</si>
  <si>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</si>
  <si>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</si>
  <si>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</si>
  <si>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</si>
  <si>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</si>
  <si>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</si>
  <si>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</si>
  <si>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</si>
  <si>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</si>
  <si>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</si>
  <si>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</si>
  <si>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</si>
  <si>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</si>
  <si>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</si>
  <si>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</si>
  <si>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</si>
  <si>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</si>
  <si>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</si>
  <si>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</si>
  <si>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</si>
  <si>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</si>
  <si>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</si>
  <si>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</si>
  <si>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</si>
  <si>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</si>
  <si>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</si>
  <si>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</si>
  <si>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</si>
  <si>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</si>
  <si>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</si>
  <si>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</si>
  <si>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</si>
  <si>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</si>
  <si>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</si>
  <si>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</si>
  <si>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</si>
  <si>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</si>
  <si>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</si>
  <si>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</si>
  <si>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</si>
  <si>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</si>
  <si>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</si>
  <si>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</si>
  <si>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</si>
  <si>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</si>
  <si>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</si>
  <si>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</si>
  <si>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</si>
  <si>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</si>
  <si>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</si>
  <si>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</si>
  <si>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</si>
  <si>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</si>
  <si>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</si>
  <si>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</si>
  <si>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</si>
  <si>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</si>
  <si>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</si>
  <si>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</si>
  <si>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</si>
  <si>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</si>
  <si>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</si>
  <si>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</si>
  <si>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</si>
  <si>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</si>
  <si>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</si>
  <si>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</si>
  <si>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</si>
  <si>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</si>
  <si>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</si>
  <si>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</si>
  <si>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</si>
  <si>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</si>
  <si>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</si>
  <si>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</si>
  <si>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</si>
  <si>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</si>
  <si>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</si>
  <si>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</si>
  <si>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</si>
  <si>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</si>
  <si>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</si>
  <si>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</si>
  <si>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</si>
  <si>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</si>
  <si>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</si>
  <si>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</si>
  <si>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</si>
  <si>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</si>
  <si>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</si>
  <si>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</si>
  <si>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</si>
  <si>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</si>
  <si>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</si>
  <si>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</si>
  <si>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</si>
  <si>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</si>
  <si>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</si>
  <si>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</si>
  <si>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</si>
  <si>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</si>
  <si>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</si>
  <si>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</si>
  <si>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</si>
  <si>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</si>
  <si>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</si>
  <si>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</si>
  <si>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</si>
  <si>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</si>
  <si>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</si>
  <si>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</si>
  <si>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</si>
  <si>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</si>
  <si>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</si>
  <si>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</si>
  <si>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</si>
  <si>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</si>
  <si>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</si>
  <si>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</si>
  <si>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</si>
  <si>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</si>
  <si>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</si>
  <si>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</si>
  <si>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</si>
  <si>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</si>
  <si>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</si>
  <si>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</si>
  <si>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</si>
  <si>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</si>
  <si>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</si>
  <si>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</si>
  <si>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</si>
  <si>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</si>
  <si>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</si>
  <si>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</si>
  <si>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</si>
  <si>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</si>
  <si>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</si>
  <si>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</si>
  <si>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</si>
  <si>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</si>
  <si>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</si>
  <si>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</si>
  <si>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</si>
  <si>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</si>
  <si>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</si>
  <si>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</si>
  <si>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</si>
  <si>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</si>
  <si>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</si>
  <si>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</si>
  <si>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</si>
  <si>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</si>
  <si>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</si>
  <si>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</si>
  <si>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</si>
  <si>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</si>
  <si>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</si>
  <si>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</si>
  <si>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</si>
  <si>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</si>
  <si>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</si>
  <si>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</si>
  <si>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</si>
  <si>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</si>
  <si>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</si>
  <si>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</si>
  <si>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</si>
  <si>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</si>
  <si>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</si>
  <si>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</si>
  <si>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</si>
  <si>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</si>
  <si>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</si>
  <si>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</si>
  <si>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</si>
  <si>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</si>
  <si>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</si>
  <si>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</si>
  <si>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</si>
  <si>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</si>
  <si>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</si>
  <si>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</si>
  <si>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</si>
  <si>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</si>
  <si>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</si>
  <si>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</si>
  <si>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</si>
  <si>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</si>
  <si>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</si>
  <si>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</si>
  <si>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</si>
  <si>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</si>
  <si>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</si>
  <si>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</si>
  <si>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</si>
  <si>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</si>
  <si>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</si>
  <si>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</si>
  <si>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</si>
  <si>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</si>
  <si>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</si>
  <si>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</si>
  <si>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</si>
  <si>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</si>
  <si>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</si>
  <si>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</si>
  <si>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</si>
  <si>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</si>
  <si>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</si>
  <si>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</si>
  <si>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</si>
  <si>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</si>
  <si>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</si>
  <si>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</si>
  <si>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</si>
  <si>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</si>
  <si>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</si>
  <si>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</si>
  <si>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</si>
  <si>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</si>
  <si>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</si>
  <si>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</si>
  <si>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</si>
  <si>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</si>
  <si>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</si>
  <si>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</si>
  <si>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</si>
  <si>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</si>
  <si>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</si>
  <si>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</si>
  <si>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</si>
  <si>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</si>
  <si>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</si>
  <si>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</si>
  <si>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</si>
  <si>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</si>
  <si>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</si>
  <si>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</si>
  <si>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</si>
  <si>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</si>
  <si>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</si>
  <si>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</si>
  <si>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</si>
  <si>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</si>
  <si>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</si>
  <si>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</si>
  <si>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</si>
  <si>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</si>
  <si>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</si>
  <si>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</si>
  <si>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</si>
  <si>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</si>
  <si>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</si>
  <si>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</si>
  <si>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</si>
  <si>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</si>
  <si>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</si>
  <si>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</si>
  <si>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</si>
  <si>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</si>
  <si>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</si>
  <si>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</si>
  <si>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</si>
  <si>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</si>
  <si>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</si>
  <si>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</si>
  <si>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</si>
  <si>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</si>
  <si>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</si>
  <si>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</si>
  <si>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</si>
  <si>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</si>
  <si>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</si>
  <si>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</si>
  <si>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</si>
  <si>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</si>
  <si>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</si>
  <si>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</si>
  <si>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</si>
  <si>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</si>
  <si>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</si>
  <si>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</si>
  <si>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</si>
  <si>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</si>
  <si>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</si>
  <si>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</si>
  <si>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</si>
  <si>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</si>
  <si>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</si>
  <si>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</si>
  <si>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</si>
  <si>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</si>
  <si>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</si>
  <si>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</si>
  <si>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</si>
  <si>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</si>
  <si>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</si>
  <si>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</si>
  <si>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</si>
  <si>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</si>
  <si>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</si>
  <si>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</si>
  <si>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</si>
  <si>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</si>
  <si>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</si>
  <si>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</si>
  <si>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</si>
  <si>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</si>
  <si>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</si>
  <si>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</si>
  <si>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</si>
  <si>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</si>
  <si>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</si>
  <si>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</si>
  <si>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</si>
  <si>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</si>
  <si>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</si>
  <si>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</si>
  <si>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</si>
  <si>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</si>
  <si>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</si>
  <si>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</si>
  <si>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</si>
  <si>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</si>
  <si>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</si>
  <si>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</si>
  <si>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</si>
  <si>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</si>
  <si>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</si>
  <si>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</si>
  <si>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</si>
  <si>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</si>
  <si>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</si>
  <si>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</si>
  <si>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</si>
  <si>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</si>
  <si>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</si>
  <si>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</si>
  <si>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</si>
  <si>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</si>
  <si>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</si>
  <si>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</si>
  <si>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</si>
  <si>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</si>
  <si>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</si>
  <si>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</si>
  <si>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</si>
  <si>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</si>
  <si>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</si>
  <si>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</si>
  <si>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</si>
  <si>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</si>
  <si>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</si>
  <si>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</si>
  <si>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</si>
  <si>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</si>
  <si>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</si>
  <si>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</si>
  <si>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</si>
  <si>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</si>
  <si>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</si>
  <si>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</si>
  <si>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</si>
  <si>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</si>
  <si>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</si>
  <si>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</si>
  <si>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</si>
  <si>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</si>
  <si>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</si>
  <si>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</si>
  <si>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</si>
  <si>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</si>
  <si>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</si>
  <si>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</si>
  <si>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</si>
  <si>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</si>
  <si>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</si>
  <si>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</si>
  <si>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</si>
  <si>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</si>
  <si>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</si>
  <si>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</si>
  <si>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</si>
  <si>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</si>
  <si>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</si>
  <si>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</si>
  <si>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</si>
  <si>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</si>
  <si>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</si>
  <si>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</si>
  <si>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</si>
  <si>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</si>
  <si>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</si>
  <si>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</si>
  <si>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</si>
  <si>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</si>
  <si>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</si>
  <si>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</si>
  <si>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</si>
  <si>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</si>
  <si>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</si>
  <si>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</si>
  <si>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</si>
  <si>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</si>
  <si>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</si>
  <si>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</si>
  <si>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</si>
  <si>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</si>
  <si>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</si>
  <si>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</si>
  <si>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</si>
  <si>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</si>
  <si>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</si>
  <si>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</si>
  <si>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</si>
  <si>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</si>
  <si>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</si>
  <si>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</si>
  <si>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</si>
  <si>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</si>
  <si>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</si>
  <si>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</si>
  <si>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</si>
  <si>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</si>
  <si>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</si>
  <si>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</si>
  <si>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</si>
  <si>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</si>
  <si>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</si>
  <si>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</si>
  <si>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</si>
  <si>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</si>
  <si>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</si>
  <si>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</si>
  <si>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</si>
  <si>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</si>
  <si>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</si>
  <si>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</si>
  <si>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</si>
  <si>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</si>
  <si>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</si>
  <si>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</si>
  <si>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</si>
  <si>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</si>
  <si>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</si>
  <si>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</si>
  <si>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</si>
  <si>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</si>
  <si>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</si>
  <si>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</si>
  <si>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</si>
  <si>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</si>
  <si>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</si>
  <si>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</si>
  <si>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</si>
  <si>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</si>
  <si>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</si>
  <si>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</si>
  <si>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</si>
  <si>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</si>
  <si>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</si>
  <si>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</si>
  <si>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</si>
  <si>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</si>
  <si>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</si>
  <si>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</si>
  <si>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</si>
  <si>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</si>
  <si>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</si>
  <si>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</si>
  <si>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</si>
  <si>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</si>
  <si>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</si>
  <si>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</si>
  <si>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</si>
  <si>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</si>
  <si>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</si>
  <si>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</si>
  <si>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</si>
  <si>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</si>
  <si>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</si>
  <si>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</si>
  <si>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</si>
  <si>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</si>
  <si>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</si>
  <si>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</si>
  <si>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</si>
  <si>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</si>
  <si>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</si>
  <si>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</si>
  <si>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</si>
  <si>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</si>
  <si>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</si>
  <si>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</si>
  <si>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</si>
  <si>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</si>
  <si>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</si>
  <si>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</si>
  <si>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</si>
  <si>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</si>
  <si>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</si>
  <si>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</si>
  <si>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</si>
  <si>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</si>
  <si>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</si>
  <si>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</si>
  <si>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</si>
  <si>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</si>
  <si>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</si>
  <si>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</si>
  <si>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</si>
  <si>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</si>
  <si>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</si>
  <si>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</si>
  <si>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</si>
  <si>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</si>
  <si>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</si>
  <si>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</si>
  <si>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</si>
  <si>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</si>
  <si>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</si>
  <si>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</si>
  <si>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</si>
  <si>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</si>
  <si>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</si>
  <si>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</si>
  <si>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</si>
  <si>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</si>
  <si>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</si>
  <si>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</si>
  <si>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</si>
  <si>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</si>
  <si>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</si>
  <si>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</si>
  <si>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</si>
  <si>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</si>
  <si>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</si>
  <si>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</si>
  <si>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</si>
  <si>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</si>
  <si>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</si>
  <si>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</si>
  <si>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</si>
  <si>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</si>
  <si>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</si>
  <si>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</si>
  <si>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</si>
  <si>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</si>
  <si>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</si>
  <si>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</si>
  <si>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</si>
  <si>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</si>
  <si>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</si>
  <si>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</si>
  <si>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</si>
  <si>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</si>
  <si>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</si>
  <si>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</si>
  <si>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</si>
  <si>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</si>
  <si>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</si>
  <si>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</si>
  <si>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</si>
  <si>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</si>
  <si>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</si>
  <si>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</si>
  <si>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</si>
  <si>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</si>
  <si>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</si>
  <si>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</si>
  <si>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</si>
  <si>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</si>
  <si>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</si>
  <si>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</si>
  <si>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</si>
  <si>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</si>
  <si>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</si>
  <si>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</si>
  <si>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</si>
  <si>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</si>
  <si>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</si>
  <si>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</si>
  <si>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</si>
  <si>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</si>
  <si>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</si>
  <si>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</si>
  <si>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</si>
  <si>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</si>
  <si>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</si>
  <si>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</si>
  <si>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</si>
  <si>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</si>
  <si>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</si>
  <si>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</si>
  <si>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</si>
  <si>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</si>
  <si>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</si>
  <si>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</si>
  <si>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</si>
  <si>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</si>
  <si>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</si>
  <si>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</si>
  <si>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</si>
  <si>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</si>
  <si>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</si>
  <si>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</si>
  <si>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</si>
  <si>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</si>
  <si>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</si>
  <si>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</si>
  <si>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</si>
  <si>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</si>
  <si>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</si>
  <si>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</si>
  <si>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</si>
  <si>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</si>
  <si>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</si>
  <si>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</si>
  <si>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</si>
  <si>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</si>
  <si>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</si>
  <si>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</si>
  <si>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</si>
  <si>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</si>
  <si>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</si>
  <si>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</si>
  <si>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</si>
  <si>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</si>
  <si>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</si>
  <si>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</si>
  <si>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</si>
  <si>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</si>
  <si>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</si>
  <si>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</si>
  <si>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</si>
  <si>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</si>
  <si>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</si>
  <si>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</si>
  <si>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</si>
  <si>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</si>
  <si>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</si>
  <si>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</si>
  <si>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</si>
  <si>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</si>
  <si>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</si>
  <si>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</si>
  <si>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</si>
  <si>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</si>
  <si>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</si>
  <si>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</si>
  <si>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</si>
  <si>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</si>
  <si>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</si>
  <si>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</si>
  <si>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</si>
  <si>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</si>
  <si>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</si>
  <si>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</si>
  <si>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</si>
  <si>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</si>
  <si>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</si>
  <si>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</si>
  <si>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</si>
  <si>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</si>
  <si>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</si>
  <si>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</si>
  <si>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</si>
  <si>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</si>
  <si>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</si>
  <si>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</si>
  <si>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</si>
  <si>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</si>
  <si>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</si>
  <si>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</si>
  <si>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</si>
  <si>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</si>
  <si>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</si>
  <si>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</si>
  <si>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</si>
  <si>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</si>
  <si>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</si>
  <si>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</si>
  <si>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</si>
  <si>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</si>
  <si>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</si>
  <si>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</si>
  <si>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</si>
  <si>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</si>
  <si>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</si>
  <si>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</si>
  <si>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</si>
  <si>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</si>
  <si>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</si>
  <si>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</si>
  <si>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</si>
  <si>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</si>
  <si>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</si>
  <si>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</si>
  <si>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</si>
  <si>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</si>
  <si>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</si>
  <si>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</si>
  <si>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</si>
  <si>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</si>
  <si>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</si>
  <si>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</si>
  <si>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</si>
  <si>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</si>
  <si>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</si>
  <si>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</si>
  <si>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</si>
  <si>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</si>
  <si>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</si>
  <si>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</si>
  <si>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</si>
  <si>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</si>
  <si>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</si>
  <si>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</si>
  <si>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</si>
  <si>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</si>
  <si>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</si>
  <si>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</si>
  <si>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</si>
  <si>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</si>
  <si>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</si>
  <si>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</si>
  <si>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</si>
  <si>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</si>
  <si>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</si>
  <si>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</si>
  <si>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</si>
  <si>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</si>
  <si>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</si>
  <si>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</si>
  <si>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</si>
  <si>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</si>
  <si>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</si>
  <si>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</si>
  <si>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</si>
  <si>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</si>
  <si>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</si>
  <si>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</si>
  <si>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</si>
  <si>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</si>
  <si>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</si>
  <si>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</si>
  <si>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</si>
  <si>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</si>
  <si>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</si>
  <si>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</si>
  <si>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</si>
  <si>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</si>
  <si>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</si>
  <si>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</si>
  <si>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</si>
  <si>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</si>
  <si>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</si>
  <si>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</si>
  <si>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</si>
  <si>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</si>
  <si>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</si>
  <si>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</si>
  <si>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</si>
  <si>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</si>
  <si>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</si>
  <si>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</si>
  <si>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</si>
  <si>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</si>
  <si>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</si>
  <si>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</si>
  <si>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</si>
  <si>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</si>
  <si>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</si>
  <si>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</si>
  <si>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</si>
  <si>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</si>
  <si>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</si>
  <si>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</si>
  <si>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</si>
  <si>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</si>
  <si>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</si>
  <si>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</si>
  <si>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</si>
  <si>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</si>
  <si>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</si>
  <si>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</si>
  <si>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</si>
  <si>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</si>
  <si>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</si>
  <si>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</si>
  <si>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</si>
  <si>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</si>
  <si>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</si>
  <si>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</si>
  <si>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</si>
  <si>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</si>
  <si>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</si>
  <si>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</si>
  <si>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</si>
  <si>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</si>
  <si>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</si>
  <si>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</si>
  <si>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</si>
  <si>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</si>
  <si>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</si>
  <si>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</si>
  <si>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</si>
  <si>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</si>
  <si>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</si>
  <si>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</si>
  <si>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</si>
  <si>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</si>
  <si>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</si>
  <si>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</si>
  <si>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</si>
  <si>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</si>
  <si>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</si>
  <si>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</si>
  <si>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</si>
  <si>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</si>
  <si>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</si>
  <si>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</si>
  <si>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</si>
  <si>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</si>
  <si>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</si>
  <si>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</si>
  <si>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</si>
  <si>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</si>
  <si>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</si>
  <si>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</si>
  <si>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</si>
  <si>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</si>
  <si>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</si>
  <si>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</si>
  <si>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</si>
  <si>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</si>
  <si>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</si>
  <si>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</si>
  <si>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</si>
  <si>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</si>
  <si>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</si>
  <si>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</si>
  <si>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</si>
  <si>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</si>
  <si>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</si>
  <si>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</si>
  <si>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</si>
  <si>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</si>
  <si>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</si>
  <si>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</si>
  <si>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</si>
  <si>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</si>
  <si>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</si>
  <si>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</si>
  <si>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</si>
  <si>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</si>
  <si>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</si>
  <si>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</si>
  <si>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</si>
  <si>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</si>
  <si>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</si>
  <si>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</si>
  <si>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</si>
  <si>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</si>
  <si>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</si>
  <si>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</si>
  <si>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</si>
  <si>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</si>
  <si>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</si>
  <si>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</si>
  <si>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</si>
  <si>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</si>
  <si>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</si>
  <si>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</si>
  <si>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</si>
  <si>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</si>
  <si>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</si>
  <si>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</si>
  <si>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</si>
  <si>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</si>
  <si>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</si>
  <si>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</si>
  <si>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</si>
  <si>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</si>
  <si>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</si>
  <si>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</si>
  <si>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</si>
  <si>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</si>
  <si>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</si>
  <si>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</si>
  <si>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</si>
  <si>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</si>
  <si>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</si>
  <si>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</si>
  <si>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</si>
  <si>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</si>
  <si>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</si>
  <si>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</si>
  <si>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</si>
  <si>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</si>
  <si>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</si>
  <si>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</si>
  <si>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</si>
  <si>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</si>
  <si>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</si>
  <si>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</si>
  <si>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</si>
  <si>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</si>
  <si>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</si>
  <si>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</si>
  <si>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</si>
  <si>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</si>
  <si>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</si>
  <si>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</si>
  <si>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</si>
  <si>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</si>
  <si>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</si>
  <si>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</si>
  <si>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</si>
  <si>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</si>
  <si>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</si>
  <si>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</si>
  <si>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</si>
  <si>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</si>
  <si>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</si>
  <si>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</si>
  <si>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</si>
  <si>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</si>
  <si>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</si>
  <si>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</si>
  <si>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</si>
  <si>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</si>
  <si>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</si>
  <si>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</si>
  <si>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</si>
  <si>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</si>
  <si>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</si>
  <si>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</si>
  <si>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</si>
  <si>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</si>
  <si>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</si>
  <si>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</si>
  <si>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</si>
  <si>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</si>
  <si>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</si>
  <si>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</si>
  <si>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</si>
  <si>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</si>
  <si>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</si>
  <si>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</si>
  <si>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</si>
  <si>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</si>
  <si>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</si>
  <si>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</si>
  <si>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</si>
  <si>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</si>
  <si>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</si>
  <si>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</si>
  <si>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</si>
  <si>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</si>
  <si>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</si>
  <si>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</si>
  <si>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</si>
  <si>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</si>
  <si>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</si>
  <si>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</si>
  <si>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</si>
  <si>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</si>
  <si>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</si>
  <si>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</si>
  <si>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</si>
  <si>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</si>
  <si>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</si>
  <si>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</si>
  <si>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</si>
  <si>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</si>
  <si>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</si>
  <si>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</si>
  <si>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</si>
  <si>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</si>
  <si>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</si>
  <si>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</si>
  <si>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</si>
  <si>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</si>
  <si>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</si>
  <si>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</si>
  <si>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</si>
  <si>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</si>
  <si>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</si>
  <si>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</si>
  <si>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</si>
  <si>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</si>
  <si>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</si>
  <si>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</si>
  <si>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</si>
  <si>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</si>
  <si>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</si>
  <si>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</si>
  <si>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</si>
  <si>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</si>
  <si>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</si>
  <si>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</si>
  <si>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</si>
  <si>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</si>
  <si>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</si>
  <si>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</si>
  <si>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</si>
  <si>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</si>
  <si>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</si>
  <si>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</si>
  <si>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</si>
  <si>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</si>
  <si>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</si>
  <si>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</si>
  <si>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</si>
  <si>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</si>
  <si>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</si>
  <si>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</si>
  <si>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</si>
  <si>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</si>
  <si>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</si>
  <si>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</si>
  <si>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</si>
  <si>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</si>
  <si>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</si>
  <si>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</si>
  <si>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</si>
  <si>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</si>
  <si>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</si>
  <si>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</si>
  <si>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</si>
  <si>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</si>
  <si>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</si>
  <si>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</si>
  <si>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</si>
  <si>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</si>
  <si>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</si>
  <si>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</si>
  <si>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</si>
  <si>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</si>
  <si>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</si>
  <si>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</si>
  <si>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</si>
  <si>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</si>
  <si>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</si>
  <si>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</si>
  <si>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</si>
  <si>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</si>
  <si>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</si>
  <si>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</si>
  <si>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</si>
  <si>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</si>
  <si>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</si>
  <si>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</si>
  <si>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</si>
  <si>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</si>
  <si>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</si>
  <si>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</si>
  <si>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</si>
  <si>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</si>
  <si>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</si>
  <si>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</si>
  <si>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</si>
  <si>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</si>
  <si>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</si>
  <si>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</si>
  <si>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</si>
  <si>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</si>
  <si>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</si>
  <si>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</si>
  <si>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</si>
  <si>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</si>
  <si>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</si>
  <si>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</si>
  <si>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</si>
  <si>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</si>
  <si>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</si>
  <si>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</si>
  <si>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</si>
  <si>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</si>
  <si>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</si>
  <si>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</si>
  <si>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</si>
  <si>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</si>
  <si>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</si>
  <si>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</si>
  <si>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</si>
  <si>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</si>
  <si>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</si>
  <si>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</si>
  <si>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</si>
  <si>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</si>
  <si>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</si>
  <si>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</si>
  <si>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</si>
  <si>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</si>
  <si>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</si>
  <si>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</si>
  <si>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</si>
  <si>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</si>
  <si>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</si>
  <si>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</si>
  <si>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</si>
  <si>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</si>
  <si>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</si>
  <si>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</si>
  <si>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</si>
  <si>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</si>
  <si>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</si>
  <si>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</si>
  <si>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</si>
  <si>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</si>
  <si>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</si>
  <si>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</si>
  <si>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</si>
  <si>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</si>
  <si>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</si>
  <si>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</si>
  <si>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</si>
  <si>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</si>
  <si>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</si>
  <si>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</si>
  <si>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</si>
  <si>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</si>
  <si>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</si>
  <si>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</si>
  <si>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</si>
  <si>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</si>
  <si>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</si>
  <si>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</si>
  <si>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</si>
  <si>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</si>
  <si>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</si>
  <si>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</si>
  <si>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</si>
  <si>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</si>
  <si>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</si>
  <si>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</si>
  <si>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</si>
  <si>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</si>
  <si>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</si>
  <si>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</si>
  <si>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</si>
  <si>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</si>
  <si>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</si>
  <si>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</si>
  <si>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</si>
  <si>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</si>
  <si>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</si>
  <si>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</si>
  <si>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</si>
  <si>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</si>
  <si>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</si>
  <si>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</si>
  <si>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</si>
  <si>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</si>
  <si>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</si>
  <si>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</si>
  <si>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</si>
  <si>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</si>
  <si>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</si>
  <si>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</si>
  <si>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</si>
  <si>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</si>
  <si>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</si>
  <si>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</si>
  <si>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</si>
  <si>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</si>
  <si>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</si>
  <si>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</si>
  <si>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</si>
  <si>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</si>
  <si>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</si>
  <si>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</si>
  <si>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</si>
  <si>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</si>
  <si>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</si>
  <si>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</si>
  <si>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</si>
  <si>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</si>
  <si>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</si>
  <si>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</si>
  <si>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</si>
  <si>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</si>
  <si>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</si>
  <si>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</si>
  <si>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</si>
  <si>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</si>
  <si>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</si>
  <si>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</si>
  <si>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</si>
  <si>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</si>
  <si>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</si>
  <si>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</si>
  <si>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</si>
  <si>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</si>
  <si>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</si>
  <si>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</si>
  <si>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</si>
  <si>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</si>
  <si>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</si>
  <si>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</si>
  <si>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</si>
  <si>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</si>
  <si>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</si>
  <si>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</si>
  <si>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</si>
  <si>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</si>
  <si>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</si>
  <si>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</si>
  <si>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</si>
  <si>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</si>
  <si>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</si>
  <si>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</si>
  <si>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</si>
  <si>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</si>
  <si>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</si>
  <si>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</si>
  <si>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</si>
  <si>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</si>
  <si>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</si>
  <si>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</si>
  <si>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</si>
  <si>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</si>
  <si>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</si>
  <si>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</si>
  <si>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</si>
  <si>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</si>
  <si>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</si>
  <si>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</si>
  <si>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</si>
  <si>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</si>
  <si>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</si>
  <si>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</si>
  <si>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</si>
  <si>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</si>
  <si>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</si>
  <si>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</si>
  <si>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</si>
  <si>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</si>
  <si>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</si>
  <si>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</si>
  <si>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</si>
  <si>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</si>
  <si>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</si>
  <si>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</si>
  <si>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</si>
  <si>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</si>
  <si>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</si>
  <si>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</si>
  <si>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</si>
  <si>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</si>
  <si>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</si>
  <si>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</si>
  <si>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</si>
  <si>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</si>
  <si>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</si>
  <si>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</si>
  <si>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</si>
  <si>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</si>
  <si>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</si>
  <si>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</si>
  <si>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</si>
  <si>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</si>
  <si>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</si>
  <si>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</si>
  <si>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</si>
  <si>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</si>
  <si>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</si>
  <si>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</si>
  <si>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</si>
  <si>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</si>
  <si>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</si>
  <si>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</si>
  <si>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</si>
  <si>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</si>
  <si>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</si>
  <si>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</si>
  <si>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</si>
  <si>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</si>
  <si>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</si>
  <si>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</si>
  <si>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</si>
  <si>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</si>
  <si>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</si>
  <si>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</si>
  <si>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</si>
  <si>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</si>
  <si>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</si>
  <si>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</si>
  <si>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</si>
  <si>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</si>
  <si>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</si>
  <si>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</si>
  <si>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</si>
  <si>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</si>
  <si>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</si>
  <si>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</si>
  <si>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</si>
  <si>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</si>
  <si>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</si>
  <si>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</si>
  <si>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</si>
  <si>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</si>
  <si>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</si>
  <si>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</si>
  <si>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</si>
  <si>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</si>
  <si>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</si>
  <si>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</si>
  <si>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</si>
  <si>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</si>
  <si>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</si>
  <si>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</si>
  <si>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</si>
  <si>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</si>
  <si>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</si>
  <si>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</si>
  <si>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</si>
  <si>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</si>
  <si>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</si>
  <si>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</si>
  <si>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</si>
  <si>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</si>
  <si>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</si>
  <si>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</si>
  <si>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</si>
  <si>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</si>
  <si>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</si>
  <si>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</si>
  <si>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</si>
  <si>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</si>
  <si>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</si>
  <si>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</si>
  <si>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</si>
  <si>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</si>
  <si>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</si>
  <si>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</si>
  <si>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</si>
  <si>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</si>
  <si>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</si>
  <si>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</si>
  <si>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</si>
  <si>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</si>
  <si>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</si>
  <si>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</si>
  <si>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</si>
  <si>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</si>
  <si>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</si>
  <si>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</si>
  <si>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</si>
  <si>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</si>
  <si>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</si>
  <si>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</si>
  <si>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</si>
  <si>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</si>
  <si>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</si>
  <si>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</si>
  <si>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</si>
  <si>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</si>
  <si>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</si>
  <si>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</si>
  <si>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</si>
  <si>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</si>
  <si>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</si>
  <si>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</si>
  <si>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</si>
  <si>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</si>
  <si>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</si>
  <si>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</si>
  <si>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</si>
  <si>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</si>
  <si>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</si>
  <si>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</si>
  <si>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</si>
  <si>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</si>
  <si>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</si>
  <si>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</si>
  <si>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</si>
  <si>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</si>
  <si>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</si>
  <si>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</si>
  <si>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</si>
  <si>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</si>
  <si>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</si>
  <si>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</si>
  <si>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</si>
  <si>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</si>
  <si>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</si>
  <si>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</si>
  <si>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</si>
  <si>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</si>
  <si>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</si>
  <si>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</si>
  <si>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</si>
  <si>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</si>
  <si>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</si>
  <si>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</si>
  <si>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</si>
  <si>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</si>
  <si>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</si>
  <si>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</si>
  <si>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</si>
  <si>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</si>
  <si>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</si>
  <si>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</si>
  <si>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</si>
  <si>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</si>
  <si>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</si>
  <si>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</si>
  <si>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</si>
  <si>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</si>
  <si>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</si>
  <si>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</si>
  <si>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</si>
  <si>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</si>
  <si>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</si>
  <si>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</si>
  <si>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</si>
  <si>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</si>
  <si>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</si>
  <si>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</si>
  <si>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</si>
  <si>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</si>
  <si>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</si>
  <si>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</si>
  <si>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</si>
  <si>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</si>
  <si>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</si>
  <si>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</si>
  <si>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</si>
  <si>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</si>
  <si>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</si>
  <si>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</si>
  <si>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</si>
  <si>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</si>
  <si>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</si>
  <si>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</si>
  <si>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</si>
  <si>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</si>
  <si>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</si>
  <si>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</si>
  <si>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</si>
  <si>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</si>
  <si>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</si>
  <si>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</si>
  <si>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</si>
  <si>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</si>
  <si>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</si>
  <si>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</si>
  <si>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</si>
  <si>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</si>
  <si>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</si>
  <si>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</si>
  <si>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</si>
  <si>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</si>
  <si>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</si>
  <si>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</si>
  <si>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</si>
  <si>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</si>
  <si>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</si>
  <si>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</si>
  <si>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</si>
  <si>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</si>
  <si>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</si>
  <si>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</si>
  <si>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</si>
  <si>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</si>
  <si>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</si>
  <si>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</si>
  <si>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</si>
  <si>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</si>
  <si>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</si>
  <si>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</si>
  <si>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</si>
  <si>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</si>
  <si>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</si>
  <si>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</si>
  <si>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</si>
  <si>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</si>
  <si>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</si>
  <si>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</si>
  <si>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</si>
  <si>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</si>
  <si>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</si>
  <si>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</si>
  <si>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</si>
  <si>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</si>
  <si>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</si>
  <si>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</si>
  <si>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</si>
  <si>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</si>
  <si>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</si>
  <si>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</si>
  <si>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</si>
  <si>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</si>
  <si>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</si>
  <si>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</si>
  <si>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</si>
  <si>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</si>
  <si>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</si>
  <si>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</si>
  <si>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</si>
  <si>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</si>
  <si>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</si>
  <si>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</si>
  <si>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</si>
  <si>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</si>
  <si>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</si>
  <si>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</si>
  <si>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</si>
  <si>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</si>
  <si>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</si>
  <si>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</si>
  <si>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</si>
  <si>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</si>
  <si>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</si>
  <si>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</si>
  <si>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</si>
  <si>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</si>
  <si>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</si>
  <si>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</si>
  <si>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</si>
  <si>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</si>
  <si>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</si>
  <si>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</si>
  <si>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</si>
  <si>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</si>
  <si>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</si>
  <si>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</si>
  <si>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</si>
  <si>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</si>
  <si>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</si>
  <si>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</si>
  <si>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</si>
  <si>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</si>
  <si>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</si>
  <si>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</si>
  <si>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</si>
  <si>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</si>
  <si>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</si>
  <si>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</si>
  <si>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</si>
  <si>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</si>
  <si>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</si>
  <si>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</si>
  <si>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</si>
  <si>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</si>
  <si>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</si>
  <si>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</si>
  <si>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</si>
  <si>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</si>
  <si>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</si>
  <si>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</si>
  <si>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</si>
  <si>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</si>
  <si>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</si>
  <si>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</si>
  <si>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</si>
  <si>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</si>
  <si>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</si>
  <si>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</si>
  <si>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</si>
  <si>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</si>
  <si>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</si>
  <si>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</si>
  <si>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</si>
  <si>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</si>
  <si>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</si>
  <si>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</si>
  <si>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</si>
  <si>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</si>
  <si>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</si>
  <si>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</si>
  <si>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</si>
  <si>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</si>
  <si>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</si>
  <si>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</si>
  <si>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</si>
  <si>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</si>
  <si>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</si>
  <si>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</si>
  <si>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</si>
  <si>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</si>
  <si>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</si>
  <si>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</si>
  <si>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</si>
  <si>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</si>
  <si>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</si>
  <si>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</si>
  <si>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</si>
  <si>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</si>
  <si>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</si>
  <si>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</si>
  <si>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</si>
  <si>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</si>
  <si>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</si>
  <si>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</si>
  <si>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</si>
  <si>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</si>
  <si>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</si>
  <si>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</si>
  <si>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</si>
  <si>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</si>
  <si>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</si>
  <si>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</si>
  <si>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</si>
  <si>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</si>
  <si>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</si>
  <si>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</si>
  <si>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</si>
  <si>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</si>
  <si>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</si>
  <si>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</si>
  <si>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</si>
  <si>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</si>
  <si>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</si>
  <si>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</si>
  <si>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</si>
  <si>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</si>
  <si>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</si>
  <si>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</si>
  <si>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</si>
  <si>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</si>
  <si>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</si>
  <si>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</si>
  <si>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</si>
  <si>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</si>
  <si>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</si>
  <si>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</si>
  <si>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</si>
  <si>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</si>
  <si>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</si>
  <si>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</si>
  <si>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</si>
  <si>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</si>
  <si>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</si>
  <si>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</si>
  <si>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</si>
  <si>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</si>
  <si>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</si>
  <si>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</si>
  <si>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</si>
  <si>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</si>
  <si>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</si>
  <si>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</si>
  <si>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</si>
  <si>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</si>
  <si>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</si>
  <si>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</si>
  <si>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</si>
  <si>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</si>
  <si>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</si>
  <si>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</si>
  <si>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</si>
  <si>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</si>
  <si>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</si>
  <si>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</si>
  <si>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</si>
  <si>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</si>
  <si>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</si>
  <si>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</si>
  <si>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</si>
  <si>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</si>
  <si>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</si>
  <si>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</si>
  <si>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</si>
  <si>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</si>
  <si>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</si>
  <si>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</si>
  <si>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</si>
  <si>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</si>
  <si>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</si>
  <si>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</si>
  <si>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</si>
  <si>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</si>
  <si>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</si>
  <si>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</si>
  <si>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</si>
  <si>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</si>
  <si>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</si>
  <si>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</si>
  <si>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</si>
  <si>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</si>
  <si>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</si>
  <si>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</si>
  <si>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</si>
  <si>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</si>
  <si>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</si>
  <si>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</si>
  <si>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</si>
  <si>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</si>
  <si>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</si>
  <si>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</si>
  <si>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</si>
  <si>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</si>
  <si>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</si>
  <si>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</si>
  <si>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</si>
  <si>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</si>
  <si>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</si>
  <si>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</si>
  <si>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</si>
  <si>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</si>
  <si>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</si>
  <si>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</si>
  <si>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</si>
  <si>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</si>
  <si>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</si>
  <si>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</si>
  <si>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</si>
  <si>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</si>
  <si>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</si>
  <si>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</si>
  <si>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</si>
  <si>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</si>
  <si>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</si>
  <si>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</si>
  <si>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</si>
  <si>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</si>
  <si>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</si>
  <si>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</si>
  <si>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</si>
  <si>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</si>
  <si>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</si>
  <si>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</si>
  <si>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</si>
  <si>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</si>
  <si>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</si>
  <si>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</si>
  <si>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</si>
  <si>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</si>
  <si>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</si>
  <si>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</si>
  <si>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</si>
  <si>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</si>
  <si>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</si>
  <si>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</si>
  <si>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</si>
  <si>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</si>
  <si>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</si>
  <si>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</si>
  <si>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</si>
  <si>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</si>
  <si>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</si>
  <si>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</si>
  <si>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</si>
  <si>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</si>
  <si>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</si>
  <si>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</si>
  <si>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</si>
  <si>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</si>
  <si>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</si>
  <si>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</si>
  <si>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</si>
  <si>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</si>
  <si>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</si>
  <si>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</si>
  <si>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</si>
  <si>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</si>
  <si>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</si>
  <si>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</si>
  <si>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</si>
  <si>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</si>
  <si>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</si>
  <si>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</si>
  <si>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</si>
  <si>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</si>
  <si>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</si>
  <si>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</si>
  <si>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</si>
  <si>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</si>
  <si>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</si>
  <si>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</si>
  <si>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</si>
  <si>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</si>
  <si>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</si>
  <si>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</si>
  <si>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</si>
  <si>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</si>
  <si>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</si>
  <si>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</si>
  <si>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</si>
  <si>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</si>
  <si>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</si>
  <si>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</si>
  <si>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</si>
  <si>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</si>
  <si>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</si>
  <si>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</si>
  <si>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</si>
  <si>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</si>
  <si>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</si>
  <si>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</si>
  <si>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</si>
  <si>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</si>
  <si>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</si>
  <si>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</si>
  <si>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</si>
  <si>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</si>
  <si>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</si>
  <si>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</si>
  <si>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</si>
  <si>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</si>
  <si>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</si>
  <si>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</si>
  <si>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</si>
  <si>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</si>
  <si>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</si>
  <si>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</si>
  <si>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</si>
  <si>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</si>
  <si>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</si>
  <si>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</si>
  <si>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</si>
  <si>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</si>
  <si>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</si>
  <si>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</si>
  <si>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</si>
  <si>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</si>
  <si>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</si>
  <si>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</si>
  <si>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</si>
  <si>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</si>
  <si>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</si>
  <si>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</si>
  <si>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</si>
  <si>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</si>
  <si>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</si>
  <si>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</si>
  <si>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</si>
  <si>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</si>
  <si>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</si>
  <si>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</si>
  <si>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</si>
  <si>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</si>
  <si>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</si>
  <si>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</si>
  <si>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</si>
  <si>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</si>
  <si>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</si>
  <si>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</si>
  <si>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</si>
  <si>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</si>
  <si>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</si>
  <si>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</si>
  <si>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</si>
  <si>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</si>
  <si>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</si>
  <si>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</si>
  <si>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</si>
  <si>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</si>
  <si>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</si>
  <si>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</si>
  <si>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</si>
  <si>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</si>
  <si>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</si>
  <si>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</si>
  <si>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</si>
  <si>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</si>
  <si>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</si>
  <si>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</si>
  <si>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</si>
  <si>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</si>
  <si>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</si>
  <si>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</si>
  <si>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</si>
  <si>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</si>
  <si>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</si>
  <si>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</si>
  <si>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</si>
  <si>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</si>
  <si>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</si>
  <si>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</si>
  <si>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</si>
  <si>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</si>
  <si>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</si>
  <si>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</si>
  <si>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</si>
  <si>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</si>
  <si>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</si>
  <si>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</si>
  <si>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</si>
  <si>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</si>
  <si>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</si>
  <si>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</si>
  <si>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</si>
  <si>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</si>
  <si>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</si>
  <si>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</si>
  <si>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</si>
  <si>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</si>
  <si>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</si>
  <si>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</si>
  <si>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</si>
  <si>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</si>
  <si>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</si>
  <si>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</si>
  <si>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</si>
  <si>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</si>
  <si>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</si>
  <si>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</si>
  <si>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</si>
  <si>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</si>
  <si>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</si>
  <si>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</si>
  <si>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</si>
  <si>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</si>
  <si>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</si>
  <si>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</si>
  <si>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</si>
  <si>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</si>
  <si>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</si>
  <si>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</si>
  <si>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</si>
  <si>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</si>
  <si>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</si>
  <si>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</si>
  <si>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</si>
  <si>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</si>
  <si>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</si>
  <si>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</si>
  <si>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</si>
  <si>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</si>
  <si>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</si>
  <si>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</si>
  <si>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</si>
  <si>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</si>
  <si>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</si>
  <si>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</si>
  <si>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</si>
  <si>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</si>
  <si>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</si>
  <si>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</si>
  <si>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</si>
  <si>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</si>
  <si>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</si>
  <si>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</si>
  <si>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</si>
  <si>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</si>
  <si>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</si>
  <si>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</si>
  <si>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</si>
  <si>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</si>
  <si>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</si>
  <si>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</si>
  <si>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</si>
  <si>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</si>
  <si>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</si>
  <si>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</si>
  <si>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</si>
  <si>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</si>
  <si>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</si>
  <si>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</si>
  <si>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</si>
  <si>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</si>
  <si>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</si>
  <si>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</si>
  <si>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</si>
  <si>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</si>
  <si>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</si>
  <si>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</si>
  <si>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</si>
  <si>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</si>
  <si>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</si>
  <si>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</si>
  <si>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</si>
  <si>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</si>
  <si>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</si>
  <si>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</si>
  <si>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</si>
  <si>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</si>
  <si>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</si>
  <si>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</si>
  <si>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</si>
  <si>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</si>
  <si>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</si>
  <si>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</si>
  <si>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</si>
  <si>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</si>
  <si>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</si>
  <si>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</si>
  <si>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</si>
  <si>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</si>
  <si>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</si>
  <si>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</si>
  <si>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</si>
  <si>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</si>
  <si>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</si>
  <si>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</si>
  <si>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</si>
  <si>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</si>
  <si>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</si>
  <si>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</si>
  <si>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</si>
  <si>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</si>
  <si>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</si>
  <si>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</si>
  <si>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</si>
  <si>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</si>
  <si>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</si>
  <si>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</si>
  <si>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</si>
  <si>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</si>
  <si>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</si>
  <si>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</si>
  <si>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</si>
  <si>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</si>
  <si>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</si>
  <si>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</si>
  <si>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</si>
  <si>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</si>
  <si>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</si>
  <si>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</si>
  <si>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</si>
  <si>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</si>
  <si>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</si>
  <si>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</si>
  <si>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</si>
  <si>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</si>
  <si>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</si>
  <si>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</si>
  <si>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</si>
  <si>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</si>
  <si>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</si>
  <si>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</si>
  <si>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</si>
  <si>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</si>
  <si>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</si>
  <si>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</si>
  <si>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</si>
  <si>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</si>
  <si>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</si>
  <si>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</si>
  <si>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</si>
  <si>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</si>
  <si>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</si>
  <si>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</si>
  <si>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</si>
  <si>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</si>
  <si>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</si>
  <si>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</si>
  <si>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</si>
  <si>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</si>
  <si>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</si>
  <si>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</si>
  <si>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</si>
  <si>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</si>
  <si>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</si>
  <si>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</si>
  <si>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</si>
  <si>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</si>
  <si>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</si>
  <si>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</si>
  <si>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</si>
  <si>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</si>
  <si>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</si>
  <si>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</si>
  <si>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</si>
  <si>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</si>
  <si>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</si>
  <si>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</si>
  <si>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</si>
  <si>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</si>
  <si>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</si>
  <si>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</si>
  <si>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</si>
  <si>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</si>
  <si>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</si>
  <si>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</si>
  <si>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</si>
  <si>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</si>
  <si>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</si>
  <si>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</si>
  <si>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</si>
  <si>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</si>
  <si>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</si>
  <si>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</si>
  <si>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</si>
  <si>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</si>
  <si>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</si>
  <si>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</si>
  <si>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</si>
  <si>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</si>
  <si>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</si>
  <si>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</si>
  <si>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</si>
  <si>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</si>
  <si>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</si>
  <si>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</si>
  <si>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</si>
  <si>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</si>
  <si>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</si>
  <si>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</si>
  <si>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</si>
  <si>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</si>
  <si>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</si>
  <si>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</si>
  <si>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</si>
  <si>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</si>
  <si>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</si>
  <si>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</si>
  <si>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</si>
  <si>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</si>
  <si>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</si>
  <si>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</si>
  <si>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</si>
  <si>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</si>
  <si>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</si>
  <si>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</si>
  <si>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</si>
  <si>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</si>
  <si>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</si>
  <si>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</si>
  <si>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</si>
  <si>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</si>
  <si>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</si>
  <si>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</si>
  <si>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</si>
  <si>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</si>
  <si>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</si>
  <si>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</si>
  <si>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</si>
  <si>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</si>
  <si>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</si>
  <si>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</si>
  <si>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</si>
  <si>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</si>
  <si>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</si>
  <si>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</si>
  <si>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</si>
  <si>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</si>
  <si>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</si>
  <si>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</si>
  <si>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</si>
  <si>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</si>
  <si>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</si>
  <si>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</si>
  <si>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</si>
  <si>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</si>
  <si>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</si>
  <si>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</si>
  <si>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</si>
  <si>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</si>
  <si>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</si>
  <si>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</si>
  <si>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</si>
  <si>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</si>
  <si>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</si>
  <si>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</si>
  <si>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</si>
  <si>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</si>
  <si>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</si>
  <si>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</si>
  <si>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</si>
  <si>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</si>
  <si>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</si>
  <si>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</si>
  <si>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</si>
  <si>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</si>
  <si>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</si>
  <si>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</si>
  <si>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</si>
  <si>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</si>
  <si>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</si>
  <si>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</si>
  <si>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</si>
  <si>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</si>
  <si>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</si>
  <si>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</si>
  <si>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</si>
  <si>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</si>
  <si>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</si>
  <si>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</si>
  <si>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</si>
  <si>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</si>
  <si>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</si>
  <si>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</si>
  <si>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</si>
  <si>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</si>
  <si>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</si>
  <si>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</si>
  <si>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</si>
  <si>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</si>
  <si>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</si>
  <si>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</si>
  <si>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</si>
  <si>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</si>
  <si>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</si>
  <si>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</si>
  <si>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</si>
  <si>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</si>
  <si>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</si>
  <si>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</si>
  <si>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</si>
  <si>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</si>
  <si>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</si>
  <si>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</si>
  <si>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</si>
  <si>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</si>
  <si>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</si>
  <si>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</si>
  <si>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</si>
  <si>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</si>
  <si>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</si>
  <si>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</si>
  <si>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</si>
  <si>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</si>
  <si>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</si>
  <si>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</si>
  <si>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</si>
  <si>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</si>
  <si>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</si>
  <si>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</si>
  <si>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</si>
  <si>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</si>
  <si>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</si>
  <si>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</si>
  <si>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</si>
  <si>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</si>
  <si>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</si>
  <si>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</si>
  <si>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</si>
  <si>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</si>
  <si>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</si>
  <si>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</si>
  <si>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</si>
  <si>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</si>
  <si>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</si>
  <si>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</si>
  <si>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</si>
  <si>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</si>
  <si>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</si>
  <si>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</si>
  <si>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</si>
  <si>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</si>
  <si>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</si>
  <si>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</si>
  <si>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</si>
  <si>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</si>
  <si>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</si>
  <si>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</si>
  <si>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</si>
  <si>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</si>
  <si>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</si>
  <si>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</si>
  <si>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</si>
  <si>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</si>
  <si>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</si>
  <si>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</si>
  <si>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</si>
  <si>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</si>
  <si>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</si>
  <si>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</si>
  <si>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</si>
  <si>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</si>
  <si>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</si>
  <si>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</si>
  <si>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</si>
  <si>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</si>
  <si>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</si>
  <si>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</si>
  <si>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</si>
  <si>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</si>
  <si>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</si>
  <si>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</si>
  <si>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</si>
  <si>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</si>
  <si>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</si>
  <si>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</si>
  <si>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</si>
  <si>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</si>
  <si>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</si>
  <si>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</si>
  <si>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</si>
  <si>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</si>
  <si>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</si>
  <si>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</si>
  <si>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</si>
  <si>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</si>
  <si>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</si>
  <si>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</si>
  <si>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</si>
  <si>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</si>
  <si>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</si>
  <si>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</si>
  <si>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</si>
  <si>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</si>
  <si>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</si>
  <si>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</si>
  <si>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</si>
  <si>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</si>
  <si>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</si>
  <si>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</si>
  <si>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</si>
  <si>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</si>
  <si>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</si>
  <si>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</si>
  <si>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</si>
  <si>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</si>
  <si>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</si>
  <si>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</si>
  <si>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</si>
  <si>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</si>
  <si>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</si>
  <si>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</si>
  <si>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</si>
  <si>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</si>
  <si>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</si>
  <si>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</si>
  <si>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</si>
  <si>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</si>
  <si>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</si>
  <si>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</si>
  <si>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</si>
  <si>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</si>
  <si>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</si>
  <si>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</si>
  <si>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</si>
  <si>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</si>
  <si>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</si>
  <si>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</si>
  <si>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</si>
  <si>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</si>
  <si>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</si>
  <si>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</si>
  <si>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</si>
  <si>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</si>
  <si>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</si>
  <si>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</si>
  <si>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</si>
  <si>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</si>
  <si>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</si>
  <si>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</si>
  <si>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</si>
  <si>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</si>
  <si>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</si>
  <si>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</si>
  <si>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</si>
  <si>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</si>
  <si>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</si>
  <si>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</si>
  <si>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</si>
  <si>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</si>
  <si>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</si>
  <si>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</si>
  <si>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</si>
  <si>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</si>
  <si>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</si>
  <si>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</si>
  <si>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</si>
  <si>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</si>
  <si>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</si>
  <si>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</si>
  <si>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</si>
  <si>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</si>
  <si>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</si>
  <si>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</si>
  <si>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</si>
  <si>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</si>
  <si>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</si>
  <si>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</si>
  <si>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</si>
  <si>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</si>
  <si>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</si>
  <si>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</si>
  <si>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</si>
  <si>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</si>
  <si>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</si>
  <si>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</si>
  <si>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</si>
  <si>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</si>
  <si>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</si>
  <si>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</si>
  <si>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</si>
  <si>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</si>
  <si>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</si>
  <si>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</si>
  <si>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</si>
  <si>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</si>
  <si>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</si>
  <si>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</si>
  <si>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</si>
  <si>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</si>
  <si>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</si>
  <si>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</si>
  <si>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</si>
  <si>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</si>
  <si>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</si>
  <si>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</si>
  <si>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</si>
  <si>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</si>
  <si>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</si>
  <si>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</si>
  <si>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</si>
  <si>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</si>
  <si>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</si>
  <si>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</si>
  <si>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</si>
  <si>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</si>
  <si>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</si>
  <si>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</si>
  <si>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</si>
  <si>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</si>
  <si>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</si>
  <si>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</si>
  <si>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</si>
  <si>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</si>
  <si>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</si>
  <si>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</si>
  <si>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</si>
  <si>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</si>
  <si>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</si>
  <si>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</si>
  <si>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</si>
  <si>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</si>
  <si>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</si>
  <si>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</si>
  <si>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</si>
  <si>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</si>
  <si>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</si>
  <si>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</si>
  <si>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</si>
  <si>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</si>
  <si>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</si>
  <si>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</si>
  <si>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</si>
  <si>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</si>
  <si>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</si>
  <si>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</si>
  <si>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</si>
  <si>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</si>
  <si>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</si>
  <si>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</si>
  <si>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</si>
  <si>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</si>
  <si>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</si>
  <si>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</si>
  <si>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</si>
  <si>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</si>
  <si>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</si>
  <si>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</si>
  <si>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</si>
  <si>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</si>
  <si>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</si>
  <si>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</si>
  <si>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</si>
  <si>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</si>
  <si>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</si>
  <si>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</si>
  <si>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</si>
  <si>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</si>
  <si>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</si>
  <si>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</si>
  <si>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</si>
  <si>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</si>
  <si>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</si>
  <si>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</si>
  <si>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</si>
  <si>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</si>
  <si>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</si>
  <si>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</si>
  <si>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</si>
  <si>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</si>
  <si>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</si>
  <si>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</si>
  <si>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</si>
  <si>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</si>
  <si>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</si>
  <si>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</si>
  <si>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</si>
  <si>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</si>
  <si>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</si>
  <si>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</si>
  <si>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</si>
  <si>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</si>
  <si>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</si>
  <si>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</si>
  <si>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</si>
  <si>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</si>
  <si>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</si>
  <si>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</si>
  <si>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</si>
  <si>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</si>
  <si>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</si>
  <si>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</si>
  <si>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</si>
  <si>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</si>
  <si>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</si>
  <si>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</si>
  <si>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</si>
  <si>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</si>
  <si>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</si>
  <si>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</si>
  <si>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</si>
  <si>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</si>
  <si>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</si>
  <si>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</si>
  <si>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</si>
  <si>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</si>
  <si>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</si>
  <si>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</si>
  <si>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</si>
  <si>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</si>
  <si>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</si>
  <si>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</si>
  <si>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</si>
  <si>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</si>
  <si>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</si>
  <si>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</si>
  <si>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</si>
  <si>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</si>
  <si>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</si>
  <si>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</si>
  <si>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</si>
  <si>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</si>
  <si>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</si>
  <si>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</si>
  <si>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</si>
  <si>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</si>
  <si>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</si>
  <si>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</si>
  <si>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</si>
  <si>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</si>
  <si>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</si>
  <si>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</si>
  <si>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</si>
  <si>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</si>
  <si>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</si>
  <si>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</si>
  <si>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</si>
  <si>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</si>
  <si>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</si>
  <si>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</si>
  <si>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</si>
  <si>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</si>
  <si>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</si>
  <si>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</si>
  <si>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</si>
  <si>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</si>
  <si>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</si>
  <si>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</si>
  <si>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</si>
  <si>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</si>
  <si>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</si>
  <si>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</si>
  <si>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</si>
  <si>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</si>
  <si>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</si>
  <si>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</si>
  <si>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</si>
  <si>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</si>
  <si>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</si>
  <si>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</si>
  <si>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</si>
  <si>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</si>
  <si>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</si>
  <si>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</si>
  <si>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</si>
  <si>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</si>
  <si>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</si>
  <si>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</si>
  <si>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</si>
  <si>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</si>
  <si>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</si>
  <si>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</si>
  <si>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</si>
  <si>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</si>
  <si>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</si>
  <si>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</si>
  <si>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</si>
  <si>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</si>
  <si>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</si>
  <si>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</si>
  <si>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</si>
  <si>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</si>
  <si>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</si>
  <si>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</si>
  <si>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</si>
  <si>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</si>
  <si>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</si>
  <si>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</si>
  <si>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</si>
  <si>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</si>
  <si>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</si>
  <si>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</si>
  <si>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</si>
  <si>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</si>
  <si>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</si>
  <si>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</si>
  <si>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</si>
  <si>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</si>
  <si>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</si>
  <si>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</si>
  <si>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</si>
  <si>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</si>
  <si>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</si>
  <si>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</si>
  <si>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</si>
  <si>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</si>
  <si>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</si>
  <si>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</si>
  <si>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</si>
  <si>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</si>
  <si>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</si>
  <si>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</si>
  <si>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</si>
  <si>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</si>
  <si>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</si>
  <si>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</si>
  <si>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</si>
  <si>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</si>
  <si>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</si>
  <si>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</si>
  <si>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</si>
  <si>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</si>
  <si>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</si>
  <si>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</si>
  <si>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</si>
  <si>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</si>
  <si>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</si>
  <si>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</si>
  <si>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</si>
  <si>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</si>
  <si>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</si>
  <si>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</si>
  <si>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</si>
  <si>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</si>
  <si>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</si>
  <si>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</si>
  <si>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</si>
  <si>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</si>
  <si>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</si>
  <si>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</si>
  <si>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</si>
  <si>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</si>
  <si>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</si>
  <si>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</si>
  <si>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</si>
  <si>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</si>
  <si>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</si>
  <si>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</si>
  <si>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</si>
  <si>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</si>
  <si>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</si>
  <si>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</si>
  <si>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</si>
  <si>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</si>
  <si>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</si>
  <si>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</si>
  <si>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</si>
  <si>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</si>
  <si>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</si>
  <si>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</si>
  <si>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</si>
  <si>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</si>
  <si>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</si>
  <si>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</si>
  <si>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</si>
  <si>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</si>
  <si>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</si>
  <si>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</si>
  <si>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</si>
  <si>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</si>
  <si>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</si>
  <si>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</si>
  <si>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</si>
  <si>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</si>
  <si>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</si>
  <si>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</si>
  <si>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</si>
  <si>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</si>
  <si>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</si>
  <si>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</si>
  <si>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</si>
  <si>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</si>
  <si>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</si>
  <si>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</si>
  <si>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</si>
  <si>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</si>
  <si>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</si>
  <si>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</si>
  <si>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</si>
  <si>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</si>
  <si>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</si>
  <si>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</si>
  <si>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</si>
  <si>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</si>
  <si>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</si>
  <si>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</si>
  <si>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</si>
  <si>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</si>
  <si>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</si>
  <si>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</si>
  <si>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</si>
  <si>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</si>
  <si>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</si>
  <si>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</si>
  <si>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</si>
  <si>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</si>
  <si>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</si>
  <si>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</si>
  <si>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</si>
  <si>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</si>
  <si>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</si>
  <si>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</si>
  <si>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</si>
  <si>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</si>
  <si>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</si>
  <si>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</si>
  <si>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</si>
  <si>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</si>
  <si>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</si>
  <si>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</si>
  <si>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</si>
  <si>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</si>
  <si>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</si>
  <si>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</si>
  <si>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</si>
  <si>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</si>
  <si>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</si>
  <si>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</si>
  <si>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</si>
  <si>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</si>
  <si>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</si>
  <si>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</si>
  <si>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</si>
  <si>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</si>
  <si>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</si>
  <si>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</si>
  <si>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</si>
  <si>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</si>
  <si>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</si>
  <si>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</si>
  <si>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</si>
  <si>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</si>
  <si>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</si>
  <si>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</si>
  <si>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</si>
  <si>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</si>
  <si>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</si>
  <si>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</si>
  <si>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</si>
  <si>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</si>
  <si>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</si>
  <si>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</si>
  <si>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</si>
  <si>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</si>
  <si>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</si>
  <si>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</si>
  <si>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</si>
  <si>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</si>
  <si>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</si>
  <si>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</si>
  <si>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</si>
  <si>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</si>
  <si>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</si>
  <si>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</si>
  <si>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</si>
  <si>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</si>
  <si>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</si>
  <si>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</si>
  <si>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</si>
  <si>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</si>
  <si>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</si>
  <si>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</si>
  <si>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</si>
  <si>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</si>
  <si>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</si>
  <si>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</si>
  <si>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</si>
  <si>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</si>
  <si>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</si>
  <si>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</si>
  <si>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</si>
  <si>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</si>
  <si>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</si>
  <si>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</si>
  <si>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</si>
  <si>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</si>
  <si>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</si>
  <si>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</si>
  <si>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</si>
  <si>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</si>
  <si>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</si>
  <si>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</si>
  <si>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</si>
  <si>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</si>
  <si>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</si>
  <si>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</si>
  <si>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</si>
  <si>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</si>
  <si>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</si>
  <si>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</si>
  <si>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</si>
  <si>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</si>
  <si>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</si>
  <si>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</si>
  <si>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</si>
  <si>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</si>
  <si>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</si>
  <si>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</si>
  <si>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</si>
  <si>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</si>
  <si>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</si>
  <si>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</si>
  <si>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</si>
  <si>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</si>
  <si>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</si>
  <si>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</si>
  <si>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</si>
  <si>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</si>
  <si>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</si>
  <si>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</si>
  <si>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</si>
  <si>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</si>
  <si>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</si>
  <si>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</si>
  <si>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</si>
  <si>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</si>
  <si>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</si>
  <si>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</si>
  <si>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</si>
  <si>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</si>
  <si>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</si>
  <si>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</si>
  <si>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</si>
  <si>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</si>
  <si>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</si>
  <si>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</si>
  <si>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</si>
  <si>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</si>
  <si>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</si>
  <si>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</si>
  <si>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</si>
  <si>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</si>
  <si>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</si>
  <si>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</si>
  <si>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</si>
  <si>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</si>
  <si>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</si>
  <si>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</si>
  <si>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</si>
  <si>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</si>
  <si>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</si>
  <si>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</si>
  <si>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</si>
  <si>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</si>
  <si>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</si>
  <si>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</si>
  <si>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</si>
  <si>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</si>
  <si>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</si>
  <si>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</si>
  <si>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</si>
  <si>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</si>
  <si>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</si>
  <si>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</si>
  <si>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</si>
  <si>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</si>
  <si>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</si>
  <si>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</si>
  <si>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</si>
  <si>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</si>
  <si>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</si>
  <si>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</si>
  <si>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</si>
  <si>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</si>
  <si>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</si>
  <si>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</si>
  <si>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</si>
  <si>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</si>
  <si>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</si>
  <si>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</si>
  <si>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</si>
  <si>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</si>
  <si>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</si>
  <si>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</si>
  <si>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</si>
  <si>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</si>
  <si>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</si>
  <si>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</si>
  <si>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</si>
  <si>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</si>
  <si>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</si>
  <si>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</si>
  <si>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</si>
  <si>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</si>
  <si>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</si>
  <si>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</si>
  <si>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</si>
  <si>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</si>
  <si>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</si>
  <si>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</si>
  <si>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</si>
  <si>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</si>
  <si>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</si>
  <si>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</si>
  <si>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</si>
  <si>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</si>
  <si>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</si>
  <si>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</si>
  <si>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</si>
  <si>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</si>
  <si>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</si>
  <si>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</si>
  <si>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</si>
  <si>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</si>
  <si>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</si>
  <si>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</si>
  <si>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</si>
  <si>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</si>
  <si>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</si>
  <si>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</si>
  <si>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</si>
  <si>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</si>
  <si>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</si>
  <si>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</si>
  <si>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</si>
  <si>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</si>
  <si>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</si>
  <si>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</si>
  <si>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</si>
  <si>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</si>
  <si>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</si>
  <si>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</si>
  <si>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</si>
  <si>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</si>
  <si>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</si>
  <si>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</si>
  <si>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</si>
  <si>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</si>
  <si>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</si>
  <si>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</si>
  <si>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</si>
  <si>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</si>
  <si>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</si>
  <si>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</si>
  <si>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</si>
  <si>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</si>
  <si>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</si>
  <si>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</si>
  <si>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</si>
  <si>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</si>
  <si>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</si>
  <si>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</si>
  <si>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</si>
  <si>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</si>
  <si>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</si>
  <si>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</si>
  <si>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</si>
  <si>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</si>
  <si>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</si>
  <si>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</si>
  <si>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</si>
  <si>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</si>
  <si>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</si>
  <si>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</si>
  <si>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</si>
  <si>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</si>
  <si>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</si>
  <si>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</si>
  <si>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</si>
  <si>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</si>
  <si>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</si>
  <si>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</si>
  <si>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</si>
  <si>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</si>
  <si>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</si>
  <si>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</si>
  <si>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</si>
  <si>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</si>
  <si>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</si>
  <si>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</si>
  <si>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</si>
  <si>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</si>
  <si>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</si>
  <si>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</si>
  <si>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</si>
  <si>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</si>
  <si>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</si>
  <si>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</si>
  <si>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</si>
  <si>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</si>
  <si>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</si>
  <si>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</si>
  <si>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</si>
  <si>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</si>
  <si>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</si>
  <si>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</si>
  <si>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</si>
  <si>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</si>
  <si>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</si>
  <si>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</si>
  <si>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</si>
  <si>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</si>
  <si>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</si>
  <si>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</si>
  <si>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</si>
  <si>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</si>
  <si>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</si>
  <si>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</si>
  <si>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</si>
  <si>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</si>
  <si>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</si>
  <si>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</si>
  <si>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</si>
  <si>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</si>
  <si>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</si>
  <si>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</si>
  <si>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</si>
  <si>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</si>
  <si>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</si>
  <si>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</si>
  <si>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</si>
  <si>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</si>
  <si>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</si>
  <si>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</si>
  <si>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</si>
  <si>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</si>
  <si>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</si>
  <si>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</si>
  <si>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</si>
  <si>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</si>
  <si>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</si>
  <si>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</si>
  <si>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</si>
  <si>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</si>
  <si>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</si>
  <si>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</si>
  <si>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</si>
  <si>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</si>
  <si>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</si>
  <si>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</si>
  <si>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</si>
  <si>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</si>
  <si>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</si>
  <si>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</si>
  <si>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</si>
  <si>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</si>
  <si>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</si>
  <si>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</si>
  <si>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</si>
  <si>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</si>
  <si>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</si>
  <si>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</si>
  <si>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</si>
  <si>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</si>
  <si>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</si>
  <si>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</si>
  <si>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</si>
  <si>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</si>
  <si>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</si>
  <si>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</si>
  <si>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</si>
  <si>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</si>
  <si>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</si>
  <si>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</si>
  <si>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</si>
  <si>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</si>
  <si>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</si>
  <si>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</si>
  <si>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</si>
  <si>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</si>
  <si>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</si>
  <si>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</si>
  <si>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</si>
  <si>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</si>
  <si>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</si>
  <si>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</si>
  <si>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</si>
  <si>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</si>
  <si>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</si>
  <si>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</si>
  <si>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</si>
  <si>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</si>
  <si>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</si>
  <si>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</si>
  <si>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</si>
  <si>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</si>
  <si>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</si>
  <si>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</si>
  <si>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</si>
  <si>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</si>
  <si>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</si>
  <si>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</si>
  <si>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</si>
  <si>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</si>
  <si>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</si>
  <si>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</si>
  <si>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</si>
  <si>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</si>
  <si>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</si>
  <si>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</si>
  <si>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</si>
  <si>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</si>
  <si>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</si>
  <si>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</si>
  <si>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</si>
  <si>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</si>
  <si>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</si>
  <si>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</si>
  <si>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</si>
  <si>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</si>
  <si>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</si>
  <si>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</si>
  <si>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</si>
  <si>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</si>
  <si>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</si>
  <si>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</si>
  <si>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</si>
  <si>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</si>
  <si>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</si>
  <si>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</si>
  <si>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</si>
  <si>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</si>
  <si>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</si>
  <si>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</si>
  <si>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</si>
  <si>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</si>
  <si>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</si>
  <si>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</si>
  <si>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</si>
  <si>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</si>
  <si>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</si>
  <si>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</si>
  <si>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</si>
  <si>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</si>
  <si>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</si>
  <si>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</si>
  <si>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</si>
  <si>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</si>
  <si>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</si>
  <si>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</si>
  <si>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</si>
  <si>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</si>
  <si>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</si>
  <si>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</si>
  <si>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</si>
  <si>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</si>
  <si>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</si>
  <si>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</si>
  <si>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</si>
  <si>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</si>
  <si>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</si>
  <si>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</si>
  <si>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</si>
  <si>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</si>
  <si>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</si>
  <si>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</si>
  <si>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</si>
  <si>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</si>
  <si>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</si>
  <si>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</si>
  <si>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</si>
  <si>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</si>
  <si>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</si>
  <si>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</si>
  <si>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</si>
  <si>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</si>
  <si>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</si>
  <si>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</si>
  <si>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</si>
  <si>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</si>
  <si>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</si>
  <si>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</si>
  <si>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</si>
  <si>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</si>
  <si>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</si>
  <si>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</si>
  <si>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</si>
  <si>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</si>
  <si>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</si>
  <si>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</si>
  <si>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</si>
  <si>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</si>
  <si>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</si>
  <si>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</si>
  <si>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</si>
  <si>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</si>
  <si>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</si>
  <si>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</si>
  <si>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</si>
  <si>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</si>
  <si>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</si>
  <si>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</si>
  <si>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</si>
  <si>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</si>
  <si>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</si>
  <si>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</si>
  <si>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</si>
  <si>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</si>
  <si>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</si>
  <si>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</si>
  <si>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</si>
  <si>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</si>
  <si>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</si>
  <si>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</si>
  <si>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</si>
  <si>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</si>
  <si>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</si>
  <si>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</si>
  <si>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</si>
  <si>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</si>
  <si>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</si>
  <si>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</si>
  <si>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</si>
  <si>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</si>
  <si>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</si>
  <si>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</si>
  <si>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</si>
  <si>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</si>
  <si>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</si>
  <si>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</si>
  <si>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</si>
  <si>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</si>
  <si>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</si>
  <si>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</si>
  <si>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</si>
  <si>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</si>
  <si>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</si>
  <si>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</si>
  <si>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</si>
  <si>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</si>
  <si>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</si>
  <si>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</si>
  <si>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</si>
  <si>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</si>
  <si>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</si>
  <si>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</si>
  <si>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</si>
  <si>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</si>
  <si>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</si>
  <si>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</si>
  <si>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</si>
  <si>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</si>
  <si>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</si>
  <si>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</si>
  <si>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</si>
  <si>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</si>
  <si>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</si>
  <si>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</si>
  <si>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</si>
  <si>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</si>
  <si>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</si>
  <si>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</si>
  <si>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</si>
  <si>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</si>
  <si>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</si>
  <si>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</si>
  <si>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</si>
  <si>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</si>
  <si>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</si>
  <si>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</si>
  <si>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</si>
  <si>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</si>
  <si>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</si>
  <si>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</si>
  <si>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</si>
  <si>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</si>
  <si>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</si>
  <si>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</si>
  <si>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</si>
  <si>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</si>
  <si>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</si>
  <si>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</si>
  <si>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</si>
  <si>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</si>
  <si>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</si>
  <si>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</si>
  <si>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</si>
  <si>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</si>
  <si>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</si>
  <si>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</si>
  <si>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</si>
  <si>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</si>
  <si>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</si>
  <si>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</si>
  <si>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</si>
  <si>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</si>
  <si>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</si>
  <si>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</si>
  <si>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</si>
  <si>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</si>
  <si>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</si>
  <si>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</si>
  <si>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</si>
  <si>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</si>
  <si>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</si>
  <si>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</si>
  <si>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</si>
  <si>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</si>
  <si>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</si>
  <si>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</si>
  <si>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</si>
  <si>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</si>
  <si>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</si>
  <si>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</si>
  <si>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</si>
  <si>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</si>
  <si>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</si>
  <si>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</si>
  <si>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</si>
  <si>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</si>
  <si>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</si>
  <si>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</si>
  <si>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</si>
  <si>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</si>
  <si>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</si>
  <si>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</si>
  <si>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</si>
  <si>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</si>
  <si>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</si>
  <si>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</si>
  <si>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</si>
  <si>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</si>
  <si>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</si>
  <si>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</si>
  <si>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</si>
  <si>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</si>
  <si>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</si>
  <si>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</si>
  <si>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</si>
  <si>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</si>
  <si>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</si>
  <si>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</si>
  <si>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</si>
  <si>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</si>
  <si>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</si>
  <si>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</si>
  <si>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</si>
  <si>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</si>
  <si>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</si>
  <si>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</si>
  <si>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</si>
  <si>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</si>
  <si>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</si>
  <si>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</si>
  <si>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</si>
  <si>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</si>
  <si>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</si>
  <si>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</si>
  <si>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</si>
  <si>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</si>
  <si>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</si>
  <si>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</si>
  <si>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</si>
  <si>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</si>
  <si>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</si>
  <si>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</si>
  <si>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</si>
  <si>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</si>
  <si>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</si>
  <si>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</si>
  <si>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</si>
  <si>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</si>
  <si>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</si>
  <si>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</si>
  <si>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</si>
  <si>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</si>
  <si>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</si>
  <si>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</si>
  <si>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</si>
  <si>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</si>
  <si>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</si>
  <si>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</si>
  <si>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</si>
  <si>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</si>
  <si>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</si>
  <si>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</si>
  <si>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</si>
  <si>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</si>
  <si>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</si>
  <si>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</si>
  <si>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</si>
  <si>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</si>
  <si>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</si>
  <si>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</si>
  <si>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</si>
  <si>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</si>
  <si>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</si>
  <si>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</si>
  <si>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</si>
  <si>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</si>
  <si>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</si>
  <si>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</si>
  <si>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</si>
  <si>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</si>
  <si>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</si>
  <si>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</si>
  <si>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</si>
  <si>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</si>
  <si>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</si>
  <si>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</si>
  <si>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</si>
  <si>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</si>
  <si>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</si>
  <si>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</si>
  <si>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</si>
  <si>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</si>
  <si>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</si>
  <si>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</si>
  <si>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</si>
  <si>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</si>
  <si>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</si>
  <si>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</si>
  <si>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</si>
  <si>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</si>
  <si>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</si>
  <si>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</si>
  <si>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</si>
  <si>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</si>
  <si>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</si>
  <si>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</si>
  <si>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</si>
  <si>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</si>
  <si>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</si>
  <si>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</si>
  <si>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</si>
  <si>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</si>
  <si>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</si>
  <si>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</si>
  <si>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</si>
  <si>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</si>
  <si>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</si>
  <si>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</si>
  <si>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</si>
  <si>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</si>
  <si>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</si>
  <si>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</si>
  <si>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</si>
  <si>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</si>
  <si>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</si>
  <si>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</si>
  <si>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</si>
  <si>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</si>
  <si>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</si>
  <si>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</si>
  <si>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</si>
  <si>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</si>
  <si>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</si>
  <si>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</si>
  <si>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</si>
  <si>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</si>
  <si>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</si>
  <si>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</si>
  <si>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</si>
  <si>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</si>
  <si>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</si>
  <si>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</si>
  <si>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</si>
  <si>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</si>
  <si>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</si>
  <si>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</si>
  <si>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</si>
  <si>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</si>
  <si>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</si>
  <si>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</si>
  <si>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</si>
  <si>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</si>
  <si>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</si>
  <si>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</si>
  <si>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</si>
  <si>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</si>
  <si>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</si>
  <si>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</si>
  <si>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</si>
  <si>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</si>
  <si>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</si>
  <si>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</si>
  <si>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</si>
  <si>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</si>
  <si>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</si>
  <si>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</si>
  <si>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</si>
  <si>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</si>
  <si>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</si>
  <si>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</si>
  <si>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</si>
  <si>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</si>
  <si>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</si>
  <si>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</si>
  <si>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</si>
  <si>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</si>
  <si>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</si>
  <si>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</si>
  <si>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</si>
  <si>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</si>
  <si>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</si>
  <si>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</si>
  <si>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</si>
  <si>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</si>
  <si>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</si>
  <si>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</si>
  <si>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</si>
  <si>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</si>
  <si>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</si>
  <si>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</si>
  <si>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</si>
  <si>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</si>
  <si>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</si>
  <si>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</si>
  <si>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</si>
  <si>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</si>
  <si>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</si>
  <si>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</si>
  <si>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</si>
  <si>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</si>
  <si>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</si>
  <si>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</si>
  <si>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</si>
  <si>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</si>
  <si>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</si>
  <si>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</si>
  <si>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</si>
  <si>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</si>
  <si>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</si>
  <si>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</si>
  <si>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</si>
  <si>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</si>
  <si>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</si>
  <si>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</si>
  <si>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</si>
  <si>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</si>
  <si>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</si>
  <si>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</si>
  <si>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</si>
  <si>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</si>
  <si>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</si>
  <si>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</si>
  <si>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</si>
  <si>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</si>
  <si>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</si>
  <si>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</si>
  <si>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</si>
  <si>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</si>
  <si>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</si>
  <si>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</si>
  <si>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</si>
  <si>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</si>
  <si>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</si>
  <si>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</si>
  <si>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</si>
  <si>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</si>
  <si>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</si>
  <si>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</si>
  <si>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</si>
  <si>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</si>
  <si>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</si>
  <si>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</si>
  <si>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</si>
  <si>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</si>
  <si>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</si>
  <si>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</si>
  <si>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</si>
  <si>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</si>
  <si>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</si>
  <si>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</si>
  <si>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</si>
  <si>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</si>
  <si>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</si>
  <si>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</si>
  <si>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</si>
  <si>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</si>
  <si>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</si>
  <si>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</si>
  <si>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</si>
  <si>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</si>
  <si>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</si>
  <si>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</si>
  <si>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</si>
  <si>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</si>
  <si>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</si>
  <si>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</si>
  <si>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</si>
  <si>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</si>
  <si>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</si>
  <si>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</si>
  <si>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</si>
  <si>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</si>
  <si>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</si>
  <si>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</si>
  <si>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</si>
  <si>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</si>
  <si>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</si>
  <si>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</si>
  <si>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</si>
  <si>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</si>
  <si>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</si>
  <si>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</si>
  <si>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</si>
  <si>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</si>
  <si>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</si>
  <si>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</si>
  <si>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</si>
  <si>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</si>
  <si>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</si>
  <si>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</si>
  <si>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</si>
  <si>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</si>
  <si>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</si>
  <si>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</si>
  <si>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</si>
  <si>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</si>
  <si>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</si>
  <si>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</si>
  <si>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</si>
  <si>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</si>
  <si>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</si>
  <si>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</si>
  <si>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</si>
  <si>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</si>
  <si>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</si>
  <si>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</si>
  <si>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</si>
  <si>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</si>
  <si>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</si>
  <si>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</si>
  <si>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</si>
  <si>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</si>
  <si>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</si>
  <si>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</si>
  <si>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</si>
  <si>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</si>
  <si>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</si>
  <si>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</si>
  <si>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</si>
  <si>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</si>
  <si>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</si>
  <si>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</si>
  <si>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</si>
  <si>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</si>
  <si>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</si>
  <si>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</si>
  <si>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</si>
  <si>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</si>
  <si>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</si>
  <si>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</si>
  <si>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</si>
  <si>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</si>
  <si>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</si>
  <si>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</si>
  <si>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</si>
  <si>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</si>
  <si>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</si>
  <si>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</si>
  <si>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</si>
  <si>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</si>
  <si>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</si>
  <si>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</si>
  <si>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</si>
  <si>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</si>
  <si>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</si>
  <si>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</si>
  <si>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</si>
  <si>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</si>
  <si>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</si>
  <si>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</si>
  <si>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</si>
  <si>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</si>
  <si>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</si>
  <si>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</si>
  <si>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</si>
  <si>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</si>
  <si>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</si>
  <si>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</si>
  <si>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</si>
  <si>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</si>
  <si>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</si>
  <si>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</si>
  <si>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</si>
  <si>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</si>
  <si>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</si>
  <si>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</si>
  <si>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</si>
  <si>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</si>
  <si>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</si>
  <si>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</si>
  <si>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</si>
  <si>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</si>
  <si>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</si>
  <si>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</si>
  <si>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</si>
  <si>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</si>
  <si>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</si>
  <si>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</si>
  <si>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</si>
  <si>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</si>
  <si>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</si>
  <si>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</si>
  <si>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</si>
  <si>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</si>
  <si>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</si>
  <si>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</si>
  <si>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</si>
  <si>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</si>
  <si>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</si>
  <si>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</si>
  <si>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</si>
  <si>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</si>
  <si>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</si>
  <si>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</si>
  <si>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</si>
  <si>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</si>
  <si>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</si>
  <si>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</si>
  <si>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</si>
  <si>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</si>
  <si>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</si>
  <si>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</si>
  <si>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</si>
  <si>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</si>
  <si>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</si>
  <si>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</si>
  <si>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</si>
  <si>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</si>
  <si>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</si>
  <si>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</si>
  <si>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</si>
  <si>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</si>
  <si>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</si>
  <si>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</si>
  <si>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</si>
  <si>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</si>
  <si>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</si>
  <si>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</si>
  <si>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</si>
  <si>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</si>
  <si>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</si>
  <si>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</si>
  <si>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</si>
  <si>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</si>
  <si>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</si>
  <si>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</si>
  <si>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</si>
  <si>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</si>
  <si>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</si>
  <si>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</si>
  <si>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</si>
  <si>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</si>
  <si>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</si>
  <si>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</si>
  <si>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</si>
  <si>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</si>
  <si>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</si>
  <si>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</si>
  <si>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</si>
  <si>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</si>
  <si>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</si>
  <si>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</si>
  <si>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</si>
  <si>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</si>
  <si>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</si>
  <si>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</si>
  <si>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</si>
  <si>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</si>
  <si>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</si>
  <si>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</si>
  <si>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</si>
  <si>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</si>
  <si>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</si>
  <si>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</si>
  <si>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</si>
  <si>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</si>
  <si>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</si>
  <si>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</si>
  <si>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</si>
  <si>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</si>
  <si>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</si>
  <si>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</si>
  <si>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</si>
  <si>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</si>
  <si>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</si>
  <si>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</si>
  <si>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</si>
  <si>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</si>
  <si>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</si>
  <si>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</si>
  <si>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</si>
  <si>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</si>
  <si>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</si>
  <si>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</si>
  <si>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</si>
  <si>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</si>
  <si>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</si>
  <si>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</si>
  <si>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</si>
  <si>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</si>
  <si>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</si>
  <si>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</si>
  <si>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</si>
  <si>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</si>
  <si>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</si>
  <si>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</si>
  <si>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</si>
  <si>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</si>
  <si>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</si>
  <si>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</si>
  <si>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</si>
  <si>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</si>
  <si>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</si>
  <si>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</si>
  <si>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</si>
  <si>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</si>
  <si>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</si>
  <si>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</si>
  <si>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</si>
  <si>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</si>
  <si>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</si>
  <si>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</si>
  <si>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</si>
  <si>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</si>
  <si>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</si>
  <si>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</si>
  <si>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</si>
  <si>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</si>
  <si>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</si>
  <si>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</si>
  <si>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</si>
  <si>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</si>
  <si>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</si>
  <si>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</si>
  <si>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</si>
  <si>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</si>
  <si>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</si>
  <si>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</si>
  <si>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</si>
  <si>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</si>
  <si>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</si>
  <si>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</si>
  <si>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</si>
  <si>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</si>
  <si>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</si>
  <si>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</si>
  <si>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</si>
  <si>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</si>
  <si>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</si>
  <si>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</si>
  <si>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</si>
  <si>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</si>
  <si>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</si>
  <si>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</si>
  <si>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</si>
  <si>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</si>
  <si>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</si>
  <si>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</si>
  <si>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</si>
  <si>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</si>
  <si>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</si>
  <si>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</si>
  <si>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</si>
  <si>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</si>
  <si>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</si>
  <si>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</si>
  <si>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</si>
  <si>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</si>
  <si>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</si>
  <si>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</si>
  <si>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</si>
  <si>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</si>
  <si>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</si>
  <si>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</si>
  <si>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</si>
  <si>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</si>
  <si>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</si>
  <si>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</si>
  <si>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</si>
  <si>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</si>
  <si>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</si>
  <si>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</si>
  <si>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</si>
  <si>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</si>
  <si>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</si>
  <si>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</si>
  <si>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</si>
  <si>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</si>
  <si>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</si>
  <si>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</si>
  <si>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</si>
  <si>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</si>
  <si>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</si>
  <si>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</si>
  <si>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</si>
  <si>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</si>
  <si>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</si>
  <si>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</si>
  <si>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</si>
  <si>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</si>
  <si>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</si>
  <si>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</si>
  <si>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</si>
  <si>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</si>
  <si>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</si>
  <si>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</si>
  <si>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</si>
  <si>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</si>
  <si>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</si>
  <si>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</si>
  <si>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</si>
  <si>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</si>
  <si>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</si>
  <si>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</si>
  <si>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</si>
  <si>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</si>
  <si>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</si>
  <si>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</si>
  <si>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</si>
  <si>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</si>
  <si>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</si>
  <si>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</si>
  <si>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</si>
  <si>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</si>
  <si>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</si>
  <si>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</si>
  <si>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</si>
  <si>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</si>
  <si>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</si>
  <si>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</si>
  <si>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</si>
  <si>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</si>
  <si>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</si>
  <si>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</si>
  <si>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</si>
  <si>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</si>
  <si>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</si>
  <si>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</si>
  <si>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</si>
  <si>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</si>
  <si>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</si>
  <si>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</si>
  <si>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</si>
  <si>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</si>
  <si>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</si>
  <si>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</si>
  <si>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</si>
  <si>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</si>
  <si>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</si>
  <si>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</si>
  <si>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</si>
  <si>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</si>
  <si>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</si>
  <si>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</si>
  <si>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</si>
  <si>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</si>
  <si>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</si>
  <si>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</si>
  <si>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</si>
  <si>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</si>
  <si>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</si>
  <si>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</si>
  <si>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</si>
  <si>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</si>
  <si>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</si>
  <si>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</si>
  <si>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</si>
  <si>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</si>
  <si>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</si>
  <si>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</si>
  <si>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</si>
  <si>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</si>
  <si>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</si>
  <si>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</si>
  <si>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</si>
  <si>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</si>
  <si>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</si>
  <si>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</si>
  <si>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</si>
  <si>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</si>
  <si>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</si>
  <si>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</si>
  <si>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</si>
  <si>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</si>
  <si>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</si>
  <si>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</si>
  <si>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</si>
  <si>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</si>
  <si>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</si>
  <si>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</si>
  <si>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</si>
  <si>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</si>
  <si>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</si>
  <si>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</si>
  <si>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</si>
  <si>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</si>
  <si>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</si>
  <si>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</si>
  <si>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</si>
  <si>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</si>
  <si>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</si>
  <si>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</si>
  <si>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</si>
  <si>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</si>
  <si>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</si>
  <si>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</si>
  <si>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</si>
  <si>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</si>
  <si>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</si>
  <si>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</si>
  <si>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</si>
  <si>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</si>
  <si>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</si>
  <si>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</si>
  <si>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</si>
  <si>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</si>
  <si>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</si>
  <si>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</si>
  <si>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</si>
  <si>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</si>
  <si>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</si>
  <si>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</si>
  <si>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</si>
  <si>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</si>
  <si>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</si>
  <si>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</si>
  <si>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</si>
  <si>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</si>
  <si>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</si>
  <si>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</si>
  <si>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</si>
  <si>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</si>
  <si>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</si>
  <si>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</si>
  <si>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</si>
  <si>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</si>
  <si>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</si>
  <si>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</si>
  <si>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</si>
  <si>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</si>
  <si>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</si>
  <si>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</si>
  <si>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</si>
  <si>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</si>
  <si>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</si>
  <si>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</si>
  <si>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</si>
  <si>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</si>
  <si>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</si>
  <si>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</si>
  <si>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</si>
  <si>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</si>
  <si>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</si>
  <si>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</si>
  <si>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</si>
  <si>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</si>
  <si>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</si>
  <si>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</si>
  <si>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</si>
  <si>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</si>
  <si>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</si>
  <si>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</si>
  <si>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</si>
  <si>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</si>
  <si>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</si>
  <si>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</si>
  <si>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</si>
  <si>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</si>
  <si>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</si>
  <si>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</si>
  <si>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</si>
  <si>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</si>
  <si>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</si>
  <si>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</si>
  <si>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</si>
  <si>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</si>
  <si>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</si>
  <si>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</si>
  <si>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</si>
  <si>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</si>
  <si>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</si>
  <si>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</si>
  <si>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</si>
  <si>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</si>
  <si>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</si>
  <si>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</si>
  <si>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</si>
  <si>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</si>
  <si>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</si>
  <si>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</si>
  <si>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</si>
  <si>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</si>
  <si>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</si>
  <si>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</si>
  <si>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</si>
  <si>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</si>
  <si>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</si>
  <si>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</si>
  <si>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</si>
  <si>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</si>
  <si>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</si>
  <si>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</si>
  <si>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</si>
  <si>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</si>
  <si>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</si>
  <si>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</si>
  <si>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</si>
  <si>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</si>
  <si>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</si>
  <si>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</si>
  <si>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</si>
  <si>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</si>
  <si>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</si>
  <si>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</si>
  <si>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</si>
  <si>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</si>
  <si>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</si>
  <si>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</si>
  <si>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</si>
  <si>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</si>
  <si>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</si>
  <si>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</si>
  <si>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</si>
  <si>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</si>
  <si>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</si>
  <si>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</si>
  <si>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</si>
  <si>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</si>
  <si>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</si>
  <si>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</si>
  <si>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</si>
  <si>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</si>
  <si>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</si>
  <si>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</si>
  <si>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</si>
  <si>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</si>
  <si>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</si>
  <si>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</si>
  <si>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</si>
  <si>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</si>
  <si>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</si>
  <si>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</si>
  <si>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</si>
  <si>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</si>
  <si>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</si>
  <si>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</si>
  <si>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</si>
  <si>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</si>
  <si>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</si>
  <si>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</si>
  <si>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</si>
  <si>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</si>
  <si>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</si>
  <si>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</si>
  <si>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</si>
  <si>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</si>
  <si>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</si>
  <si>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</si>
  <si>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</si>
  <si>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</si>
  <si>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</si>
  <si>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</si>
  <si>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</si>
  <si>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</si>
  <si>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</si>
  <si>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</si>
  <si>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</si>
  <si>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</si>
  <si>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</si>
  <si>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</si>
  <si>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</si>
  <si>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</si>
  <si>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</si>
  <si>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</si>
  <si>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</si>
  <si>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</si>
  <si>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</si>
  <si>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</si>
  <si>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</si>
  <si>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</si>
  <si>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</si>
  <si>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</si>
  <si>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</si>
  <si>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</si>
  <si>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</si>
  <si>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</si>
  <si>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</si>
  <si>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</si>
  <si>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</si>
  <si>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</si>
  <si>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</si>
  <si>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</si>
  <si>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</si>
  <si>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</si>
  <si>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</si>
  <si>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</si>
  <si>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</si>
  <si>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</si>
  <si>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</si>
  <si>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</si>
  <si>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</si>
  <si>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</si>
  <si>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</si>
  <si>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</si>
  <si>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</si>
  <si>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</si>
  <si>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</si>
  <si>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</si>
  <si>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</si>
  <si>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</si>
  <si>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</si>
  <si>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</si>
  <si>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</si>
  <si>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</si>
  <si>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</si>
  <si>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</si>
  <si>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</si>
  <si>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</si>
  <si>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</si>
  <si>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</si>
  <si>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</si>
  <si>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</si>
  <si>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</si>
  <si>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</si>
  <si>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</si>
  <si>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</si>
  <si>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</si>
  <si>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</si>
  <si>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</si>
  <si>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</si>
  <si>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</si>
  <si>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</si>
  <si>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</si>
  <si>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</si>
  <si>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</si>
  <si>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</si>
  <si>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</si>
  <si>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</si>
  <si>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</si>
  <si>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</si>
  <si>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</si>
  <si>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</si>
  <si>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</si>
  <si>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</si>
  <si>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</si>
  <si>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</si>
  <si>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</si>
  <si>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</si>
  <si>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</si>
  <si>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</si>
  <si>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</si>
  <si>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</si>
  <si>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</si>
  <si>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</si>
  <si>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</si>
  <si>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</si>
  <si>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</si>
  <si>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</si>
  <si>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</si>
  <si>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</si>
  <si>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</si>
  <si>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</si>
  <si>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</si>
  <si>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</si>
  <si>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</si>
  <si>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</si>
  <si>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</si>
  <si>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</si>
  <si>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</si>
  <si>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</si>
  <si>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</si>
  <si>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</si>
  <si>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</si>
  <si>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</si>
  <si>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</si>
  <si>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</si>
  <si>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</si>
  <si>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</si>
  <si>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</si>
  <si>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</si>
  <si>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</si>
  <si>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</si>
  <si>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</si>
  <si>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</si>
  <si>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</si>
  <si>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</si>
  <si>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</si>
  <si>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</si>
  <si>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</si>
  <si>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</si>
  <si>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</si>
  <si>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</si>
  <si>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</si>
  <si>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</si>
  <si>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</si>
  <si>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</si>
  <si>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</si>
  <si>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</si>
  <si>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</si>
  <si>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</si>
  <si>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</si>
  <si>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</si>
  <si>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</si>
  <si>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</si>
  <si>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</si>
  <si>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</si>
  <si>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</si>
  <si>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</si>
  <si>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</si>
  <si>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</si>
  <si>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</si>
  <si>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</si>
  <si>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</si>
  <si>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</si>
  <si>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</si>
  <si>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</si>
  <si>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</si>
  <si>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</si>
  <si>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</si>
  <si>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</si>
  <si>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</si>
  <si>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</si>
  <si>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</si>
  <si>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</si>
  <si>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</si>
  <si>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</si>
  <si>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</si>
  <si>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</si>
  <si>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</si>
  <si>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</si>
  <si>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</si>
  <si>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</si>
  <si>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</si>
  <si>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</si>
  <si>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</si>
  <si>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</si>
  <si>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</si>
  <si>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</si>
  <si>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</si>
  <si>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</si>
  <si>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</si>
  <si>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</si>
  <si>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</si>
  <si>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</si>
  <si>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</si>
  <si>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</si>
  <si>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</si>
  <si>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</si>
  <si>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</si>
  <si>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</si>
  <si>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</si>
  <si>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</si>
  <si>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</si>
  <si>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</si>
  <si>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</si>
  <si>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</si>
  <si>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</si>
  <si>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</si>
  <si>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</si>
  <si>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</si>
  <si>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</si>
  <si>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</si>
  <si>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</si>
  <si>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</si>
  <si>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</si>
  <si>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</si>
  <si>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</si>
  <si>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</si>
  <si>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</si>
  <si>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</si>
  <si>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</si>
  <si>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</si>
  <si>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</si>
  <si>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</si>
  <si>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</si>
  <si>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</si>
  <si>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</si>
  <si>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</si>
  <si>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</si>
  <si>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</si>
  <si>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</si>
  <si>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</si>
  <si>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</si>
  <si>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</si>
  <si>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</si>
  <si>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</si>
  <si>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</si>
  <si>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</si>
  <si>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</si>
  <si>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</si>
  <si>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</si>
  <si>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</si>
  <si>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</si>
  <si>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</si>
  <si>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</si>
  <si>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</si>
  <si>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</si>
  <si>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</si>
  <si>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</si>
  <si>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</si>
  <si>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</si>
  <si>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</si>
  <si>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</si>
  <si>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</si>
  <si>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</si>
  <si>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</si>
  <si>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</si>
  <si>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</si>
  <si>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</si>
  <si>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</si>
  <si>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</si>
  <si>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</si>
  <si>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</si>
  <si>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</si>
  <si>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</si>
  <si>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</si>
  <si>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</si>
  <si>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</si>
  <si>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</si>
  <si>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</si>
  <si>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</si>
  <si>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</si>
  <si>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</si>
  <si>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</si>
  <si>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</si>
  <si>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</si>
  <si>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</si>
  <si>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</si>
  <si>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</si>
  <si>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</si>
  <si>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</si>
  <si>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</si>
  <si>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</si>
  <si>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</si>
  <si>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</si>
  <si>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</si>
  <si>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</si>
  <si>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</si>
  <si>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</si>
  <si>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</si>
  <si>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</si>
  <si>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</si>
  <si>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</si>
  <si>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</si>
  <si>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</si>
  <si>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</si>
  <si>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</si>
  <si>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</si>
  <si>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</si>
  <si>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</si>
  <si>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</si>
  <si>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</si>
  <si>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</si>
  <si>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</si>
  <si>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</si>
  <si>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</si>
  <si>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</si>
  <si>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</si>
  <si>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</si>
  <si>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</si>
  <si>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</si>
  <si>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</si>
  <si>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</si>
  <si>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</si>
  <si>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</si>
  <si>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</si>
  <si>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</si>
  <si>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</si>
  <si>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</si>
  <si>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</si>
  <si>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</si>
  <si>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</si>
  <si>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</si>
  <si>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</si>
  <si>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</si>
  <si>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</si>
  <si>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</si>
  <si>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</si>
  <si>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</si>
  <si>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</si>
  <si>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</si>
  <si>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</si>
  <si>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</si>
  <si>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</si>
  <si>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</si>
  <si>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</si>
  <si>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</si>
  <si>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</si>
  <si>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</si>
  <si>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</si>
  <si>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</si>
  <si>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</si>
  <si>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</si>
  <si>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</si>
  <si>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</si>
  <si>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</si>
  <si>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</si>
  <si>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</si>
  <si>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</si>
  <si>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</si>
  <si>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</si>
  <si>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</si>
  <si>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</si>
  <si>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</si>
  <si>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</si>
  <si>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</si>
  <si>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</si>
  <si>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</si>
  <si>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</si>
  <si>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</si>
  <si>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</si>
  <si>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</si>
  <si>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</si>
  <si>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</si>
  <si>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</si>
  <si>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</si>
  <si>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</si>
  <si>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</si>
  <si>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</si>
  <si>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</si>
  <si>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</si>
  <si>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</si>
  <si>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</si>
  <si>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</si>
  <si>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</si>
  <si>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</si>
  <si>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</si>
  <si>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</si>
  <si>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</si>
  <si>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</si>
  <si>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</si>
  <si>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</si>
  <si>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</si>
  <si>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</si>
  <si>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</si>
  <si>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</si>
  <si>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</si>
  <si>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</si>
  <si>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</si>
  <si>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</si>
  <si>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</si>
  <si>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</si>
  <si>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</si>
  <si>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</si>
  <si>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</si>
  <si>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</si>
  <si>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</si>
  <si>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</si>
  <si>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</si>
  <si>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</si>
  <si>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</si>
  <si>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</si>
  <si>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</si>
  <si>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</si>
  <si>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</si>
  <si>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</si>
  <si>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</si>
  <si>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</si>
  <si>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</si>
  <si>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</si>
  <si>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</si>
  <si>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</si>
  <si>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</si>
  <si>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</si>
  <si>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</si>
  <si>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</si>
  <si>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</si>
  <si>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</si>
  <si>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</si>
  <si>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</si>
  <si>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</si>
  <si>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</si>
  <si>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</si>
  <si>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</si>
  <si>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</si>
  <si>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</si>
  <si>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</si>
  <si>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</si>
  <si>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</si>
  <si>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</si>
  <si>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</si>
  <si>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</si>
  <si>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</si>
  <si>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</si>
  <si>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</si>
  <si>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</si>
  <si>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</si>
  <si>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</si>
  <si>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</si>
  <si>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</si>
  <si>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</si>
  <si>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</si>
  <si>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</si>
  <si>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</si>
  <si>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</si>
  <si>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</si>
  <si>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</si>
  <si>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</si>
  <si>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</si>
  <si>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</si>
  <si>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</si>
  <si>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</si>
  <si>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</si>
  <si>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</si>
  <si>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</si>
  <si>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</si>
  <si>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</si>
  <si>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</si>
  <si>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</si>
  <si>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</si>
  <si>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</si>
  <si>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</si>
  <si>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</si>
  <si>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</si>
  <si>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</si>
  <si>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</si>
  <si>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</si>
  <si>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</si>
  <si>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</si>
  <si>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</si>
  <si>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</si>
  <si>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</si>
  <si>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</si>
  <si>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</si>
  <si>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</si>
  <si>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</si>
  <si>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</si>
  <si>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</si>
  <si>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</si>
  <si>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</si>
  <si>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</si>
  <si>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</si>
  <si>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</si>
  <si>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</si>
  <si>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</si>
  <si>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</si>
  <si>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</si>
  <si>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</si>
  <si>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</si>
  <si>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</si>
  <si>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</si>
  <si>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</si>
  <si>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</si>
  <si>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</si>
  <si>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</si>
  <si>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</si>
  <si>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</si>
  <si>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</si>
  <si>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</si>
  <si>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</si>
  <si>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</si>
  <si>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</si>
  <si>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</si>
  <si>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</si>
  <si>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</si>
  <si>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</si>
  <si>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</si>
  <si>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</si>
  <si>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</si>
  <si>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</si>
  <si>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</si>
  <si>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</si>
  <si>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</si>
  <si>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</si>
  <si>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</si>
  <si>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</si>
  <si>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</si>
  <si>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</si>
  <si>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</si>
  <si>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</si>
  <si>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</si>
  <si>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</si>
  <si>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</si>
  <si>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</si>
  <si>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</si>
  <si>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</si>
  <si>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</si>
  <si>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</si>
  <si>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</si>
  <si>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</si>
  <si>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</si>
  <si>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</si>
  <si>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</si>
  <si>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</si>
  <si>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</si>
  <si>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</si>
  <si>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</si>
  <si>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</si>
  <si>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</si>
  <si>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</si>
  <si>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</si>
  <si>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</si>
  <si>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</si>
  <si>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</si>
  <si>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</si>
  <si>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</si>
  <si>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</si>
  <si>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</si>
  <si>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</si>
  <si>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</si>
  <si>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</si>
  <si>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</si>
  <si>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</si>
  <si>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</si>
  <si>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</si>
  <si>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</si>
  <si>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</si>
  <si>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</si>
  <si>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</si>
  <si>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</si>
  <si>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</si>
  <si>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</si>
  <si>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</si>
  <si>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</si>
  <si>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</si>
  <si>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</si>
  <si>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</si>
  <si>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</si>
  <si>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</si>
  <si>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</si>
  <si>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</si>
  <si>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</si>
  <si>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</si>
  <si>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</si>
  <si>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</si>
  <si>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</si>
  <si>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</si>
  <si>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</si>
  <si>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</si>
  <si>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</si>
  <si>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</si>
  <si>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</si>
  <si>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</si>
  <si>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</si>
  <si>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</si>
  <si>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</si>
  <si>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</si>
  <si>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</si>
  <si>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</si>
  <si>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</si>
  <si>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</si>
  <si>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</si>
  <si>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</si>
  <si>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</si>
  <si>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</si>
  <si>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</si>
  <si>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</si>
  <si>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</si>
  <si>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</si>
  <si>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</si>
  <si>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</si>
  <si>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</si>
  <si>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</si>
  <si>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</si>
  <si>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</si>
  <si>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</si>
  <si>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</si>
  <si>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</si>
  <si>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</si>
  <si>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</si>
  <si>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</si>
  <si>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</si>
  <si>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</si>
  <si>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</si>
  <si>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</si>
  <si>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</si>
  <si>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</si>
  <si>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</si>
  <si>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</si>
  <si>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</si>
  <si>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</si>
  <si>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</si>
  <si>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</si>
  <si>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</si>
  <si>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</si>
  <si>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</si>
  <si>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</si>
  <si>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</si>
  <si>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</si>
  <si>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</si>
  <si>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</si>
  <si>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</si>
  <si>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</si>
  <si>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</si>
  <si>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</si>
  <si>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</si>
  <si>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</si>
  <si>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</si>
  <si>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</si>
  <si>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</si>
  <si>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</si>
  <si>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</si>
  <si>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</si>
  <si>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</si>
  <si>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</si>
  <si>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</si>
  <si>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</si>
  <si>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</si>
  <si>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</si>
  <si>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</si>
  <si>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</si>
  <si>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</si>
  <si>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</si>
  <si>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</si>
  <si>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</si>
  <si>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</si>
  <si>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</si>
  <si>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</si>
  <si>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</si>
  <si>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</si>
  <si>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</si>
  <si>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</si>
  <si>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</si>
  <si>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</si>
  <si>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</si>
  <si>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</si>
  <si>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</si>
  <si>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</si>
  <si>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</si>
  <si>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</si>
  <si>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</si>
  <si>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</si>
  <si>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</si>
  <si>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</si>
  <si>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</si>
  <si>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</si>
  <si>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</si>
  <si>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</si>
  <si>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</si>
  <si>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</si>
  <si>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</si>
  <si>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</si>
  <si>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</si>
  <si>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</si>
  <si>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</si>
  <si>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</si>
  <si>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</si>
  <si>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</si>
  <si>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</si>
  <si>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</si>
  <si>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</si>
  <si>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</si>
  <si>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</si>
  <si>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</si>
  <si>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</si>
  <si>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</si>
  <si>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</si>
  <si>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</si>
  <si>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</si>
  <si>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</si>
  <si>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</si>
  <si>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</si>
  <si>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</si>
  <si>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</si>
  <si>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</si>
  <si>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</si>
  <si>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</si>
  <si>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</si>
  <si>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</si>
  <si>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</si>
  <si>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</si>
  <si>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</si>
  <si>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</si>
  <si>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</si>
  <si>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</si>
  <si>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</si>
  <si>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</si>
  <si>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</si>
  <si>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</si>
  <si>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</si>
  <si>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</si>
  <si>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</si>
  <si>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</si>
  <si>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</si>
  <si>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</si>
  <si>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</si>
  <si>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</si>
  <si>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</si>
  <si>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</si>
  <si>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</si>
  <si>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</si>
  <si>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</si>
  <si>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</si>
  <si>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</si>
  <si>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</si>
  <si>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</si>
  <si>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</si>
  <si>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</si>
  <si>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</si>
  <si>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</si>
  <si>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</si>
  <si>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</si>
  <si>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</si>
  <si>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</si>
  <si>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</si>
  <si>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</si>
  <si>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</si>
  <si>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</si>
  <si>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</si>
  <si>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</si>
  <si>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</si>
  <si>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</si>
  <si>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</si>
  <si>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</si>
  <si>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</si>
  <si>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</si>
  <si>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</si>
  <si>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</si>
  <si>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</si>
  <si>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</si>
  <si>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</si>
  <si>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</si>
  <si>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</si>
  <si>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</si>
  <si>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</si>
  <si>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</si>
  <si>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</si>
  <si>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</si>
  <si>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</si>
  <si>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</si>
  <si>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</si>
  <si>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</si>
  <si>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</si>
  <si>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</si>
  <si>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</si>
  <si>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</si>
  <si>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</si>
  <si>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</si>
  <si>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</si>
  <si>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</si>
  <si>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</si>
  <si>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</si>
  <si>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</si>
  <si>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</si>
  <si>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</si>
  <si>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</si>
  <si>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</si>
  <si>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</si>
  <si>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</si>
  <si>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</si>
  <si>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</si>
  <si>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</si>
  <si>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</si>
  <si>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</si>
  <si>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</si>
  <si>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</si>
  <si>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</si>
  <si>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</si>
  <si>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</si>
  <si>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</si>
  <si>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</si>
  <si>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</si>
  <si>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</si>
  <si>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</si>
  <si>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</si>
  <si>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</si>
  <si>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</si>
  <si>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</si>
  <si>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</si>
  <si>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</si>
  <si>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</si>
  <si>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</si>
  <si>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</si>
  <si>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</si>
  <si>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</si>
  <si>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</si>
  <si>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</si>
  <si>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</si>
  <si>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</si>
  <si>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</si>
  <si>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</si>
  <si>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</si>
  <si>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</si>
  <si>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</si>
  <si>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</si>
  <si>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</si>
  <si>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</si>
  <si>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</si>
  <si>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</si>
  <si>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</si>
  <si>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</si>
  <si>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</si>
  <si>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</si>
  <si>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</si>
  <si>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</si>
  <si>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</si>
  <si>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</si>
  <si>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</si>
  <si>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</si>
  <si>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</si>
  <si>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</si>
  <si>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</si>
  <si>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</si>
  <si>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</si>
  <si>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</si>
  <si>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</si>
  <si>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</si>
  <si>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</si>
  <si>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</si>
  <si>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</si>
  <si>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</si>
  <si>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</si>
  <si>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</si>
  <si>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</si>
  <si>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</si>
  <si>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</si>
  <si>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</si>
  <si>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</si>
  <si>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</si>
  <si>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</si>
  <si>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</si>
  <si>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</si>
  <si>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</si>
  <si>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</si>
  <si>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</si>
  <si>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</si>
  <si>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</si>
  <si>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</si>
  <si>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</si>
  <si>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</si>
  <si>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</si>
  <si>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</si>
  <si>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</si>
  <si>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</si>
  <si>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</si>
  <si>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</si>
  <si>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</si>
  <si>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</si>
  <si>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</si>
  <si>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</si>
  <si>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</si>
  <si>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</si>
  <si>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</si>
  <si>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</si>
  <si>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</si>
  <si>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</si>
  <si>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</si>
  <si>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</si>
  <si>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</si>
  <si>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</si>
  <si>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</si>
  <si>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</si>
  <si>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</si>
  <si>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</si>
  <si>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</si>
  <si>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</si>
  <si>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</si>
  <si>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</si>
  <si>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</si>
  <si>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</si>
  <si>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</si>
  <si>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</si>
  <si>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</si>
  <si>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</si>
  <si>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</si>
  <si>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</si>
  <si>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</si>
  <si>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</si>
  <si>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</si>
  <si>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</si>
  <si>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</si>
  <si>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</si>
  <si>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</si>
  <si>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</si>
  <si>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</si>
  <si>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</si>
  <si>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</si>
  <si>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</si>
  <si>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</si>
  <si>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</si>
  <si>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</si>
  <si>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</si>
  <si>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</si>
  <si>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</si>
  <si>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</si>
  <si>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</si>
  <si>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</si>
  <si>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</si>
  <si>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</si>
  <si>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</si>
  <si>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</si>
  <si>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</si>
  <si>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</si>
  <si>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</si>
  <si>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</si>
  <si>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</si>
  <si>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</si>
  <si>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</si>
  <si>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</si>
  <si>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</si>
  <si>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</si>
  <si>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</si>
  <si>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</si>
  <si>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</si>
  <si>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</si>
  <si>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</si>
  <si>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</si>
  <si>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</si>
  <si>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</si>
  <si>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</si>
  <si>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</si>
  <si>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</si>
  <si>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</si>
  <si>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</si>
  <si>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</si>
  <si>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</si>
  <si>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</si>
  <si>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</si>
  <si>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</si>
  <si>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</si>
  <si>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</si>
  <si>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</si>
  <si>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</si>
  <si>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</si>
  <si>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</si>
  <si>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</si>
  <si>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</si>
  <si>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</si>
  <si>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</si>
  <si>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</si>
  <si>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</si>
  <si>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</si>
  <si>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</si>
  <si>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</si>
  <si>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</si>
  <si>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</si>
  <si>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</si>
  <si>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</si>
  <si>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</si>
  <si>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</si>
  <si>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</si>
  <si>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</si>
  <si>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</si>
  <si>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</si>
  <si>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</si>
  <si>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</si>
  <si>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</si>
  <si>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</si>
  <si>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</si>
  <si>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</si>
  <si>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</si>
  <si>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</si>
  <si>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</si>
  <si>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</si>
  <si>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</si>
  <si>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</si>
  <si>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</si>
  <si>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</si>
  <si>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</si>
  <si>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</si>
  <si>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</si>
  <si>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</si>
  <si>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</si>
  <si>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</si>
  <si>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</si>
  <si>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</si>
  <si>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</si>
  <si>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</si>
  <si>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</si>
  <si>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</si>
  <si>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</si>
  <si>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</si>
  <si>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</si>
  <si>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</si>
  <si>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</si>
  <si>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</si>
  <si>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</si>
  <si>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</si>
  <si>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</si>
  <si>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</si>
  <si>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</si>
  <si>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</si>
  <si>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</si>
  <si>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</si>
  <si>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</si>
  <si>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</si>
  <si>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</si>
  <si>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</si>
  <si>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</si>
  <si>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</si>
  <si>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</si>
  <si>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</si>
  <si>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</si>
  <si>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</si>
  <si>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</si>
  <si>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</si>
  <si>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</si>
  <si>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</si>
  <si>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</si>
  <si>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</si>
  <si>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</si>
  <si>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</si>
  <si>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</si>
  <si>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</si>
  <si>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</si>
  <si>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</si>
  <si>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</si>
  <si>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</si>
  <si>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</si>
  <si>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</si>
  <si>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</si>
  <si>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</si>
  <si>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</si>
  <si>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</si>
  <si>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</si>
  <si>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</si>
  <si>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</si>
  <si>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</si>
  <si>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</si>
  <si>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</si>
  <si>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</si>
  <si>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</si>
  <si>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</si>
  <si>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</si>
  <si>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</si>
  <si>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</si>
  <si>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</si>
  <si>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</si>
  <si>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</si>
  <si>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</si>
  <si>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</si>
  <si>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</si>
  <si>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</si>
  <si>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</si>
  <si>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</si>
  <si>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</si>
  <si>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</si>
  <si>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</si>
  <si>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</si>
  <si>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</si>
  <si>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</si>
  <si>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</si>
  <si>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</si>
  <si>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</si>
  <si>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</si>
  <si>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</si>
  <si>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</si>
  <si>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</si>
  <si>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</si>
  <si>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</si>
  <si>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</si>
  <si>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</si>
  <si>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</si>
  <si>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</si>
  <si>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</si>
  <si>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</si>
  <si>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</si>
  <si>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</si>
  <si>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</si>
  <si>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</si>
  <si>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</si>
  <si>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</si>
  <si>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</si>
  <si>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</si>
  <si>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</si>
  <si>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</si>
  <si>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</si>
  <si>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</si>
  <si>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</si>
  <si>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</si>
  <si>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</si>
  <si>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</si>
  <si>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</si>
  <si>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</si>
  <si>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</si>
  <si>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</si>
  <si>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</si>
  <si>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</si>
  <si>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</si>
  <si>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</si>
  <si>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</si>
  <si>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</si>
  <si>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</si>
  <si>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</si>
  <si>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</si>
  <si>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</si>
  <si>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</si>
  <si>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</si>
  <si>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</si>
  <si>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</si>
  <si>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</si>
  <si>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</si>
  <si>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</si>
  <si>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</si>
  <si>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</si>
  <si>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</si>
  <si>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</si>
  <si>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</si>
  <si>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</si>
  <si>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</si>
  <si>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</si>
  <si>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</si>
  <si>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</si>
  <si>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</si>
  <si>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</si>
  <si>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</si>
  <si>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</si>
  <si>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</si>
  <si>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</si>
  <si>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</si>
  <si>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</si>
  <si>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</si>
  <si>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</si>
  <si>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</si>
  <si>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</si>
  <si>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</si>
  <si>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</si>
  <si>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</si>
  <si>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</si>
  <si>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</si>
  <si>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</si>
  <si>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</si>
  <si>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</si>
  <si>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</si>
  <si>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</si>
  <si>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</si>
  <si>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</si>
  <si>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</si>
  <si>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</si>
  <si>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</si>
  <si>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</si>
  <si>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</si>
  <si>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</si>
  <si>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</si>
  <si>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</si>
  <si>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</si>
  <si>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</si>
  <si>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</si>
  <si>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</si>
  <si>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</si>
  <si>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</si>
  <si>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</si>
  <si>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</si>
  <si>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</si>
  <si>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</si>
  <si>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</si>
  <si>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</si>
  <si>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</si>
  <si>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</si>
  <si>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</si>
  <si>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</si>
  <si>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</si>
  <si>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</si>
  <si>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</si>
  <si>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</si>
  <si>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</si>
  <si>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</si>
  <si>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</si>
  <si>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</si>
  <si>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</si>
  <si>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</si>
  <si>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</si>
  <si>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</si>
  <si>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</si>
  <si>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</si>
  <si>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</si>
  <si>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</si>
  <si>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</si>
  <si>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</si>
  <si>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</si>
  <si>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</si>
  <si>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</si>
  <si>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</si>
  <si>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</si>
  <si>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</si>
  <si>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</si>
  <si>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</si>
  <si>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</si>
  <si>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</si>
  <si>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</si>
  <si>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</si>
  <si>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</si>
  <si>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</si>
  <si>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</si>
  <si>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</si>
  <si>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</si>
  <si>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</si>
  <si>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</si>
  <si>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</si>
  <si>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</si>
  <si>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</si>
  <si>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</si>
  <si>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</si>
  <si>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</si>
  <si>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</si>
  <si>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</si>
  <si>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</si>
  <si>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</si>
  <si>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</si>
  <si>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</si>
  <si>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</si>
  <si>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</si>
  <si>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</si>
  <si>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</si>
  <si>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</si>
  <si>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</si>
  <si>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</si>
  <si>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</si>
  <si>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</si>
  <si>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</si>
  <si>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</si>
  <si>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</si>
  <si>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</si>
  <si>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</si>
  <si>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</si>
  <si>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</si>
  <si>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</si>
  <si>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</si>
  <si>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</si>
  <si>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</si>
  <si>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</si>
  <si>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</si>
  <si>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</si>
  <si>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</si>
  <si>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</si>
  <si>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</si>
  <si>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</si>
  <si>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</si>
  <si>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</si>
  <si>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</si>
  <si>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</si>
  <si>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</si>
  <si>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</si>
  <si>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</si>
  <si>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</si>
  <si>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</si>
  <si>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</si>
  <si>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</si>
  <si>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</si>
  <si>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</si>
  <si>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</si>
  <si>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</si>
  <si>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</si>
  <si>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</si>
  <si>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</si>
  <si>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</si>
  <si>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</si>
  <si>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</si>
  <si>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</si>
  <si>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</si>
  <si>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</si>
  <si>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</si>
  <si>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</si>
  <si>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</si>
  <si>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</si>
  <si>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</si>
  <si>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</si>
  <si>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</si>
  <si>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</si>
  <si>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</si>
  <si>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</si>
  <si>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</si>
  <si>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</si>
  <si>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</si>
  <si>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</si>
  <si>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</si>
  <si>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</si>
  <si>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</si>
  <si>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</si>
  <si>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</si>
  <si>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</si>
  <si>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</si>
  <si>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</si>
  <si>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</si>
  <si>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</si>
  <si>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</si>
  <si>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</si>
  <si>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</si>
  <si>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</si>
  <si>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</si>
  <si>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</si>
  <si>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</si>
  <si>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</si>
  <si>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</si>
  <si>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</si>
  <si>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</si>
  <si>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</si>
  <si>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</si>
  <si>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</si>
  <si>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</si>
  <si>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</si>
  <si>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</si>
  <si>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</si>
  <si>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</si>
  <si>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</si>
  <si>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</si>
  <si>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</si>
  <si>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</si>
  <si>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</si>
  <si>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</si>
  <si>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</si>
  <si>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</si>
  <si>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</si>
  <si>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</si>
  <si>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</si>
  <si>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</si>
  <si>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</si>
  <si>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</si>
  <si>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</si>
  <si>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</si>
  <si>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</si>
  <si>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</si>
  <si>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</si>
  <si>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</si>
  <si>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</si>
  <si>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</si>
  <si>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</si>
  <si>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</si>
  <si>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</si>
  <si>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</si>
  <si>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</si>
  <si>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</si>
  <si>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</si>
  <si>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</si>
  <si>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</si>
  <si>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</si>
  <si>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</si>
  <si>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</si>
  <si>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</si>
  <si>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</si>
  <si>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</si>
  <si>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</si>
  <si>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</si>
  <si>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</si>
  <si>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</si>
  <si>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</si>
  <si>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</si>
  <si>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</si>
  <si>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</si>
  <si>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</si>
  <si>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</si>
  <si>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</si>
  <si>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</si>
  <si>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</si>
  <si>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</si>
  <si>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</si>
  <si>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</si>
  <si>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</si>
  <si>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</si>
  <si>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</si>
  <si>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</si>
  <si>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</si>
  <si>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</si>
  <si>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</si>
  <si>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</si>
  <si>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</si>
  <si>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</si>
  <si>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</si>
  <si>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</si>
  <si>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</si>
  <si>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</si>
  <si>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</si>
  <si>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</si>
  <si>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</si>
  <si>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</si>
  <si>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</si>
  <si>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</si>
  <si>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</si>
  <si>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</si>
  <si>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</si>
  <si>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</si>
  <si>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</si>
  <si>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</si>
  <si>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</si>
  <si>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</si>
  <si>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</si>
  <si>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</si>
  <si>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</si>
  <si>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</si>
  <si>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</si>
  <si>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</si>
  <si>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</si>
  <si>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</si>
  <si>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</si>
  <si>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</si>
  <si>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</si>
  <si>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</si>
  <si>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</si>
  <si>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</si>
  <si>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</si>
  <si>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</si>
  <si>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</si>
  <si>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</si>
  <si>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</si>
  <si>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</si>
  <si>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</si>
  <si>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</si>
  <si>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</si>
  <si>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</si>
  <si>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</si>
  <si>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</si>
  <si>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</si>
  <si>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</si>
  <si>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</si>
  <si>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</si>
  <si>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</si>
  <si>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</si>
  <si>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</si>
  <si>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</si>
  <si>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</si>
  <si>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</si>
  <si>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</si>
  <si>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</si>
  <si>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</si>
  <si>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</si>
  <si>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</si>
  <si>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</si>
  <si>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</si>
  <si>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</si>
  <si>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</si>
  <si>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</si>
  <si>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</si>
  <si>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</si>
  <si>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</si>
  <si>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</si>
  <si>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</si>
  <si>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</si>
  <si>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</si>
  <si>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</si>
  <si>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</si>
  <si>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</si>
  <si>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</si>
  <si>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</si>
  <si>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</si>
  <si>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</si>
  <si>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</si>
  <si>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</si>
  <si>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</si>
  <si>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</si>
  <si>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</si>
  <si>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</si>
  <si>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</si>
  <si>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</si>
  <si>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</si>
  <si>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</si>
  <si>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</si>
  <si>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</si>
  <si>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</si>
  <si>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</si>
  <si>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</si>
  <si>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</si>
  <si>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</si>
  <si>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</si>
  <si>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</si>
  <si>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</si>
  <si>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</si>
  <si>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</si>
  <si>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</si>
  <si>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</si>
  <si>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</si>
  <si>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</si>
  <si>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</si>
  <si>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</si>
  <si>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</si>
  <si>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</si>
  <si>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</si>
  <si>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</si>
  <si>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</si>
  <si>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</si>
  <si>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</si>
  <si>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</si>
  <si>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</si>
  <si>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</si>
  <si>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</si>
  <si>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</si>
  <si>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</si>
  <si>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</si>
  <si>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</si>
  <si>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</si>
  <si>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</si>
  <si>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</si>
  <si>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</si>
  <si>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</si>
  <si>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</si>
  <si>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</si>
  <si>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</si>
  <si>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</si>
  <si>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</si>
  <si>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</si>
  <si>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</si>
  <si>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</si>
  <si>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</si>
  <si>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</si>
  <si>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</si>
  <si>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</si>
  <si>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</si>
  <si>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</si>
  <si>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</si>
  <si>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</si>
  <si>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</si>
  <si>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</si>
  <si>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</si>
  <si>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</si>
  <si>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</si>
  <si>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</si>
  <si>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</si>
  <si>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</si>
  <si>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</si>
  <si>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</si>
  <si>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</si>
  <si>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</si>
  <si>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</si>
  <si>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</si>
  <si>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</si>
  <si>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</si>
  <si>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</si>
  <si>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</si>
  <si>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</si>
  <si>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</si>
  <si>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</si>
  <si>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</si>
  <si>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</si>
  <si>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</si>
  <si>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</si>
  <si>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</si>
  <si>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</si>
  <si>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</si>
  <si>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</si>
  <si>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</si>
  <si>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</si>
  <si>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</si>
  <si>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</si>
  <si>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</si>
  <si>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</si>
  <si>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</si>
  <si>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</si>
  <si>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</si>
  <si>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</si>
  <si>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</si>
  <si>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</si>
  <si>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</si>
  <si>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</si>
  <si>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</si>
  <si>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</si>
  <si>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</si>
  <si>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</si>
  <si>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</si>
  <si>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</si>
  <si>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</si>
  <si>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</si>
  <si>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</si>
  <si>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</si>
  <si>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</si>
  <si>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</si>
  <si>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</si>
  <si>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</si>
  <si>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</si>
  <si>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</si>
  <si>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</si>
  <si>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</si>
  <si>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</si>
  <si>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</si>
  <si>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</si>
  <si>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</si>
  <si>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</si>
  <si>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</si>
  <si>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</si>
  <si>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</si>
  <si>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</si>
  <si>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</si>
  <si>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</si>
  <si>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</si>
  <si>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</si>
  <si>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</si>
  <si>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</si>
  <si>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</si>
  <si>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</si>
  <si>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</si>
  <si>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</si>
  <si>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</si>
  <si>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</si>
  <si>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</si>
  <si>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</si>
  <si>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</si>
  <si>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</si>
  <si>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</si>
  <si>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</si>
  <si>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</si>
  <si>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</si>
  <si>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</si>
  <si>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</si>
  <si>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</si>
  <si>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</si>
  <si>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</si>
  <si>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</si>
  <si>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</si>
  <si>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</si>
  <si>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</si>
  <si>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</si>
  <si>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</si>
  <si>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</si>
  <si>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</si>
  <si>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</si>
  <si>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</si>
  <si>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</si>
  <si>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</si>
  <si>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</si>
  <si>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</si>
  <si>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</si>
  <si>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</si>
  <si>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</si>
  <si>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</si>
  <si>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</si>
  <si>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</si>
  <si>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</si>
  <si>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</si>
  <si>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</si>
  <si>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</si>
  <si>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</si>
  <si>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</si>
  <si>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</si>
  <si>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</si>
  <si>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</si>
  <si>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</si>
  <si>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</si>
  <si>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</si>
  <si>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</si>
  <si>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</si>
  <si>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</si>
  <si>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</si>
  <si>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</si>
  <si>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</si>
  <si>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</si>
  <si>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</si>
  <si>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</si>
  <si>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</si>
  <si>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</si>
  <si>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</si>
  <si>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</si>
  <si>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</si>
  <si>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</si>
  <si>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</si>
  <si>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</si>
  <si>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</si>
  <si>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</si>
  <si>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</si>
  <si>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</si>
  <si>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</si>
  <si>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</si>
  <si>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</si>
  <si>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</si>
  <si>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</si>
  <si>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</si>
  <si>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</si>
  <si>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</si>
  <si>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</si>
  <si>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</si>
  <si>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</si>
  <si>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</si>
  <si>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</si>
  <si>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</si>
  <si>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</si>
  <si>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</si>
  <si>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</si>
  <si>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</si>
  <si>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</si>
  <si>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</si>
  <si>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</si>
  <si>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</si>
  <si>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</si>
  <si>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</si>
  <si>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</si>
  <si>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</si>
  <si>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</si>
  <si>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</si>
  <si>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</si>
  <si>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</si>
  <si>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</si>
  <si>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</si>
  <si>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</si>
  <si>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</si>
  <si>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</si>
  <si>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</si>
  <si>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</si>
  <si>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</si>
  <si>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</si>
  <si>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</si>
  <si>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</si>
  <si>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</si>
  <si>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</si>
  <si>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</si>
  <si>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</si>
  <si>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</si>
  <si>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</si>
  <si>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</si>
  <si>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</si>
  <si>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</si>
  <si>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</si>
  <si>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</si>
  <si>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</si>
  <si>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</si>
  <si>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</si>
  <si>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</si>
  <si>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</si>
  <si>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</si>
  <si>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</si>
  <si>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</si>
  <si>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</si>
  <si>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</si>
  <si>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</si>
  <si>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</si>
  <si>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</si>
  <si>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</si>
  <si>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</si>
  <si>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</si>
  <si>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</si>
  <si>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</si>
  <si>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</si>
  <si>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</si>
  <si>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</si>
  <si>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</si>
  <si>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</si>
  <si>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</si>
  <si>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</si>
  <si>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</si>
  <si>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</si>
  <si>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</si>
  <si>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</si>
  <si>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</si>
  <si>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</si>
  <si>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</si>
  <si>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</si>
  <si>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</si>
  <si>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</si>
  <si>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</si>
  <si>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</si>
  <si>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</si>
  <si>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</si>
  <si>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</si>
  <si>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</si>
  <si>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</si>
  <si>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</si>
  <si>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</si>
  <si>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</si>
  <si>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</si>
  <si>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</si>
  <si>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</si>
  <si>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</si>
  <si>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</si>
  <si>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</si>
  <si>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</si>
  <si>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</si>
  <si>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</si>
  <si>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</si>
  <si>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</si>
  <si>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</si>
  <si>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</si>
  <si>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</si>
  <si>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</si>
  <si>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</si>
  <si>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</si>
  <si>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</si>
  <si>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</si>
  <si>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</si>
  <si>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</si>
  <si>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</si>
  <si>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</si>
  <si>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</si>
  <si>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</si>
  <si>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</si>
  <si>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</si>
  <si>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</si>
  <si>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</si>
  <si>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</si>
  <si>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</si>
  <si>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</si>
  <si>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</si>
  <si>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</si>
  <si>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</si>
  <si>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</si>
  <si>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</si>
  <si>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</si>
  <si>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</si>
  <si>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</si>
  <si>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</si>
  <si>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</si>
  <si>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</si>
  <si>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</si>
  <si>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</si>
  <si>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</si>
  <si>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</si>
  <si>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</si>
  <si>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</si>
  <si>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</si>
  <si>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</si>
  <si>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</si>
  <si>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</si>
  <si>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</si>
  <si>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</si>
  <si>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</si>
  <si>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</si>
  <si>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</si>
  <si>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</si>
  <si>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</si>
  <si>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</si>
  <si>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</si>
  <si>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</si>
  <si>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</si>
  <si>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</si>
  <si>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</si>
  <si>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</si>
  <si>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</si>
  <si>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</si>
  <si>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</si>
  <si>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</si>
  <si>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</si>
  <si>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</si>
  <si>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</si>
  <si>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</si>
  <si>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</si>
  <si>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</si>
  <si>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</si>
  <si>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</si>
  <si>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</si>
  <si>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</si>
  <si>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</si>
  <si>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</si>
  <si>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</si>
  <si>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</si>
  <si>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</si>
  <si>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</si>
  <si>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</si>
  <si>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</si>
  <si>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</si>
  <si>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</si>
  <si>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</si>
  <si>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</si>
  <si>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</si>
  <si>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</si>
  <si>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</si>
  <si>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</si>
  <si>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</si>
  <si>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</si>
  <si>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</si>
  <si>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</si>
  <si>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</si>
  <si>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</si>
  <si>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</si>
  <si>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</si>
  <si>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</si>
  <si>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</si>
  <si>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</si>
  <si>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</si>
  <si>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</si>
  <si>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</si>
  <si>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</si>
  <si>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</si>
  <si>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</si>
  <si>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</si>
  <si>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</si>
  <si>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</si>
  <si>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</si>
  <si>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</si>
  <si>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</si>
  <si>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</si>
  <si>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</si>
  <si>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</si>
  <si>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</si>
  <si>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</si>
  <si>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</si>
  <si>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</si>
  <si>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</si>
  <si>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</si>
  <si>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</si>
  <si>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</si>
  <si>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</si>
  <si>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</si>
  <si>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</si>
  <si>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</si>
  <si>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</si>
  <si>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</si>
  <si>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</si>
  <si>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</si>
  <si>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</si>
  <si>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</si>
  <si>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</si>
  <si>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</si>
  <si>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</si>
  <si>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</si>
  <si>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</si>
  <si>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</si>
  <si>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</si>
  <si>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</si>
  <si>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</si>
  <si>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</si>
  <si>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</si>
  <si>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</si>
  <si>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</si>
  <si>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</si>
  <si>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</si>
  <si>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</si>
  <si>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</si>
  <si>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</si>
  <si>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</si>
  <si>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</si>
  <si>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</si>
  <si>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</si>
  <si>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</si>
  <si>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</si>
  <si>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</si>
  <si>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</si>
  <si>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</si>
  <si>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</si>
  <si>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</si>
  <si>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</si>
  <si>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</si>
  <si>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</si>
  <si>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</si>
  <si>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</si>
  <si>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</si>
  <si>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</si>
  <si>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</si>
  <si>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</si>
  <si>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</si>
  <si>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</si>
  <si>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</si>
  <si>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</si>
  <si>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</si>
  <si>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</si>
  <si>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</si>
  <si>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</si>
  <si>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</si>
  <si>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</si>
  <si>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</si>
  <si>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</si>
  <si>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</si>
  <si>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</si>
  <si>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</si>
  <si>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</si>
  <si>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</si>
  <si>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</si>
  <si>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</si>
  <si>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</si>
  <si>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</si>
  <si>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</si>
  <si>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</si>
  <si>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</si>
  <si>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</si>
  <si>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</si>
  <si>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</si>
  <si>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</si>
  <si>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</si>
  <si>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</si>
  <si>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</si>
  <si>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</si>
  <si>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</si>
  <si>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</si>
  <si>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</si>
  <si>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</si>
  <si>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</si>
  <si>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</si>
  <si>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</si>
  <si>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</si>
  <si>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</si>
  <si>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</si>
  <si>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</si>
  <si>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</si>
  <si>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</si>
  <si>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</si>
  <si>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</si>
  <si>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</si>
  <si>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</si>
  <si>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</si>
  <si>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</si>
  <si>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</si>
  <si>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</si>
  <si>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</si>
  <si>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</si>
  <si>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</si>
  <si>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</si>
  <si>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</si>
  <si>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</si>
  <si>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</si>
  <si>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</si>
  <si>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</si>
  <si>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</si>
  <si>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</si>
  <si>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</si>
  <si>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</si>
  <si>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</si>
  <si>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</si>
  <si>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</si>
  <si>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</si>
  <si>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</si>
  <si>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</si>
  <si>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</si>
  <si>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</si>
  <si>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</si>
  <si>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</si>
  <si>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</si>
  <si>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</si>
  <si>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</si>
  <si>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</si>
  <si>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</si>
  <si>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</si>
  <si>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</si>
  <si>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</si>
  <si>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</si>
  <si>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</si>
  <si>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</si>
  <si>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</si>
  <si>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</si>
  <si>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</si>
  <si>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</si>
  <si>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</si>
  <si>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</si>
  <si>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</si>
  <si>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</si>
  <si>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</si>
  <si>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</si>
  <si>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</si>
  <si>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</si>
  <si>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</si>
  <si>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</si>
  <si>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</si>
  <si>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</si>
  <si>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</si>
  <si>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</si>
  <si>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</si>
  <si>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</si>
  <si>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</si>
  <si>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</si>
  <si>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</si>
  <si>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</si>
  <si>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</si>
  <si>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</si>
  <si>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</si>
  <si>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</si>
  <si>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</si>
  <si>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</si>
  <si>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</si>
  <si>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</si>
  <si>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</si>
  <si>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</si>
  <si>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</si>
  <si>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</si>
  <si>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</si>
  <si>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</si>
  <si>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</si>
  <si>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</si>
  <si>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</si>
  <si>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</si>
  <si>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</si>
  <si>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</si>
  <si>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</si>
  <si>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</si>
  <si>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</si>
  <si>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</si>
  <si>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</si>
  <si>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</si>
  <si>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</si>
  <si>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</si>
  <si>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</si>
  <si>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</si>
  <si>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</si>
  <si>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</si>
  <si>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</si>
  <si>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</si>
  <si>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</si>
  <si>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</si>
  <si>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</si>
  <si>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</si>
  <si>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</si>
  <si>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</si>
  <si>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</si>
  <si>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</si>
  <si>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</si>
  <si>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</si>
  <si>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</si>
  <si>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</si>
  <si>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</si>
  <si>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</si>
  <si>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</si>
  <si>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</si>
  <si>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</si>
  <si>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</si>
  <si>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</si>
  <si>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</si>
  <si>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</si>
  <si>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</si>
  <si>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</si>
  <si>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</si>
  <si>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</si>
  <si>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</si>
  <si>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</si>
  <si>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</si>
  <si>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</si>
  <si>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</si>
  <si>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</si>
  <si>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</si>
  <si>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</si>
  <si>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</si>
  <si>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</si>
  <si>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</si>
  <si>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</si>
  <si>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</si>
  <si>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</si>
  <si>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</si>
  <si>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</si>
  <si>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</si>
  <si>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</si>
  <si>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</si>
  <si>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</si>
  <si>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</si>
  <si>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</si>
  <si>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</si>
  <si>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</si>
  <si>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</si>
  <si>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</si>
  <si>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</si>
  <si>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</si>
  <si>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</si>
  <si>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</si>
  <si>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</si>
  <si>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</si>
  <si>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</si>
  <si>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</si>
  <si>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</si>
  <si>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</si>
  <si>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</si>
  <si>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</si>
  <si>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</si>
  <si>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</si>
  <si>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</si>
  <si>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</si>
  <si>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</si>
  <si>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</si>
  <si>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</si>
  <si>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</si>
  <si>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</si>
  <si>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</si>
  <si>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</si>
  <si>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</si>
  <si>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</si>
  <si>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</si>
  <si>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</si>
  <si>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</si>
  <si>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</si>
  <si>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</si>
  <si>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</si>
  <si>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</si>
  <si>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</si>
  <si>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</si>
  <si>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</si>
  <si>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</si>
  <si>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</si>
  <si>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</si>
  <si>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</si>
  <si>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</si>
  <si>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</si>
  <si>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</si>
  <si>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</si>
  <si>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</si>
  <si>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</si>
  <si>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</si>
  <si>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</si>
  <si>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</si>
  <si>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</si>
  <si>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</si>
  <si>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</si>
  <si>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</si>
  <si>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</si>
  <si>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</si>
  <si>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</si>
  <si>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</si>
  <si>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</si>
  <si>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</si>
  <si>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</si>
  <si>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</si>
  <si>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</si>
  <si>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</si>
  <si>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</si>
  <si>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</si>
  <si>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</si>
  <si>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</si>
  <si>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</si>
  <si>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</si>
  <si>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</si>
  <si>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</si>
  <si>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</si>
  <si>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</si>
  <si>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</si>
  <si>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</si>
  <si>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</si>
  <si>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</si>
  <si>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</si>
  <si>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</si>
  <si>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</si>
  <si>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</si>
  <si>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</si>
  <si>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</si>
  <si>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</si>
  <si>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</si>
  <si>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</si>
  <si>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</si>
  <si>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</si>
  <si>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</si>
  <si>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</si>
  <si>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</si>
  <si>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</si>
  <si>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</si>
  <si>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</si>
  <si>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</si>
  <si>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</si>
  <si>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</si>
  <si>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</si>
  <si>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</si>
  <si>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</si>
  <si>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</si>
  <si>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</si>
  <si>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</si>
  <si>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</si>
  <si>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</si>
  <si>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</si>
  <si>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</si>
  <si>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</si>
  <si>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</si>
  <si>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</si>
  <si>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</si>
  <si>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</si>
  <si>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</si>
  <si>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</si>
  <si>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</si>
  <si>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</si>
  <si>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</si>
  <si>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</si>
  <si>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</si>
  <si>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</si>
  <si>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</si>
  <si>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</si>
  <si>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</si>
  <si>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</si>
  <si>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</si>
  <si>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</si>
  <si>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</si>
  <si>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</si>
  <si>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</si>
  <si>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</si>
  <si>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</si>
  <si>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</si>
  <si>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</si>
  <si>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</si>
  <si>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</si>
  <si>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</si>
  <si>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</si>
  <si>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</si>
  <si>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</si>
  <si>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</si>
  <si>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</si>
  <si>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</si>
  <si>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</si>
  <si>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</si>
  <si>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</si>
  <si>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</si>
  <si>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</si>
  <si>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</si>
  <si>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</si>
  <si>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</si>
  <si>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</si>
  <si>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</si>
  <si>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</si>
  <si>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</si>
  <si>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</si>
  <si>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</si>
  <si>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</si>
  <si>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</si>
  <si>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</si>
  <si>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</si>
  <si>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</si>
  <si>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</si>
  <si>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</si>
  <si>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</si>
  <si>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</si>
  <si>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</si>
  <si>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</si>
  <si>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</si>
  <si>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</si>
  <si>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</si>
  <si>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</si>
  <si>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</si>
  <si>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</si>
  <si>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</si>
  <si>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</si>
  <si>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</si>
  <si>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</si>
  <si>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</si>
  <si>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</si>
  <si>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</si>
  <si>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</si>
  <si>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</si>
  <si>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</si>
  <si>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</si>
  <si>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</si>
  <si>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</si>
  <si>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</si>
  <si>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</si>
  <si>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</si>
  <si>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</si>
  <si>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</si>
  <si>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</si>
  <si>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</si>
  <si>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</si>
  <si>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</si>
  <si>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</si>
  <si>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</si>
  <si>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</si>
  <si>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</si>
  <si>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</si>
  <si>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</si>
  <si>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</si>
  <si>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</si>
  <si>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</si>
  <si>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</si>
  <si>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</si>
  <si>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</si>
  <si>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</si>
  <si>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</si>
  <si>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</si>
  <si>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</si>
  <si>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</si>
  <si>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</si>
  <si>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</si>
  <si>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</si>
  <si>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</si>
  <si>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</si>
  <si>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</si>
  <si>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</si>
  <si>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</si>
  <si>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</si>
  <si>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</si>
  <si>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</si>
  <si>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</si>
  <si>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</si>
  <si>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</si>
  <si>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</si>
  <si>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</si>
  <si>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</si>
  <si>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</si>
  <si>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</si>
  <si>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</si>
  <si>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</si>
  <si>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</si>
  <si>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</si>
  <si>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</si>
  <si>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</si>
  <si>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</si>
  <si>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</si>
  <si>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</si>
  <si>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</si>
  <si>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</si>
  <si>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</si>
  <si>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</si>
  <si>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</si>
  <si>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</si>
  <si>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</si>
  <si>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</si>
  <si>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</si>
  <si>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</si>
  <si>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</si>
  <si>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</si>
  <si>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</si>
  <si>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</si>
  <si>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</si>
  <si>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</si>
  <si>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</si>
  <si>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</si>
  <si>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</si>
  <si>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</si>
  <si>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</si>
  <si>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</si>
  <si>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</si>
  <si>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</si>
  <si>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</si>
  <si>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</si>
  <si>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</si>
  <si>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</si>
  <si>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</si>
  <si>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</si>
  <si>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</si>
  <si>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</si>
  <si>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</si>
  <si>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</si>
  <si>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</si>
  <si>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</si>
  <si>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</si>
  <si>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</si>
  <si>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</si>
  <si>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</si>
  <si>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</si>
  <si>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</si>
  <si>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</si>
  <si>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</si>
  <si>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</si>
  <si>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</si>
  <si>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</si>
  <si>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</si>
  <si>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</si>
  <si>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</si>
  <si>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</si>
  <si>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</si>
  <si>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</si>
  <si>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</si>
  <si>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</si>
  <si>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</si>
  <si>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</si>
  <si>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</si>
  <si>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</si>
  <si>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</si>
  <si>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</si>
  <si>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</si>
  <si>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</si>
  <si>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</si>
  <si>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</si>
  <si>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</si>
  <si>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</si>
  <si>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</si>
  <si>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</si>
  <si>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</si>
  <si>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</si>
  <si>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</si>
  <si>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</si>
  <si>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</si>
  <si>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</si>
  <si>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</si>
  <si>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</si>
  <si>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</si>
  <si>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</si>
  <si>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</si>
  <si>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</si>
  <si>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</si>
  <si>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</si>
  <si>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</si>
  <si>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</si>
  <si>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</si>
  <si>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</si>
  <si>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</si>
  <si>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</si>
  <si>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</si>
  <si>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</si>
  <si>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</si>
  <si>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</si>
  <si>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</si>
  <si>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</si>
  <si>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</si>
  <si>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</si>
  <si>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</si>
  <si>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</si>
  <si>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</si>
  <si>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</si>
  <si>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</si>
  <si>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</si>
  <si>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</si>
  <si>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</si>
  <si>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</si>
  <si>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</si>
  <si>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</si>
  <si>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</si>
  <si>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</si>
  <si>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</si>
  <si>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</si>
  <si>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</si>
  <si>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</si>
  <si>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</si>
  <si>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</si>
  <si>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</si>
  <si>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</si>
  <si>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</si>
  <si>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</si>
  <si>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</si>
  <si>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</si>
  <si>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</si>
  <si>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</si>
  <si>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</si>
  <si>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</si>
  <si>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</si>
  <si>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</si>
  <si>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</si>
  <si>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</si>
  <si>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</si>
  <si>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</si>
  <si>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</si>
  <si>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</si>
  <si>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</si>
  <si>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</si>
  <si>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</si>
  <si>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</si>
  <si>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</si>
  <si>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</si>
  <si>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</si>
  <si>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</si>
  <si>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</si>
  <si>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</si>
  <si>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</si>
  <si>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</si>
  <si>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</si>
  <si>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</si>
  <si>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</si>
  <si>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</si>
  <si>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</si>
  <si>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</si>
  <si>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</si>
  <si>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</si>
  <si>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</si>
  <si>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</si>
  <si>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</si>
  <si>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</si>
  <si>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</si>
  <si>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</si>
  <si>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</si>
  <si>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</si>
  <si>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</si>
  <si>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</si>
  <si>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</si>
  <si>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</si>
  <si>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</si>
  <si>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</si>
  <si>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</si>
  <si>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</si>
  <si>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</si>
  <si>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</si>
  <si>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</si>
  <si>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</si>
  <si>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</si>
  <si>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</si>
  <si>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</si>
  <si>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</si>
  <si>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</si>
  <si>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</si>
  <si>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</si>
  <si>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</si>
  <si>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</si>
  <si>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</si>
  <si>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</si>
  <si>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</si>
  <si>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</si>
  <si>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</si>
  <si>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</si>
  <si>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</si>
  <si>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</si>
  <si>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</si>
  <si>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</si>
  <si>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</si>
  <si>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</si>
  <si>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</si>
  <si>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</si>
  <si>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</si>
  <si>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</si>
  <si>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</si>
  <si>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</si>
  <si>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</si>
  <si>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</si>
  <si>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</si>
  <si>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</si>
  <si>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</si>
  <si>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</si>
  <si>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</si>
  <si>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</si>
  <si>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</si>
  <si>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</si>
  <si>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</si>
  <si>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</si>
  <si>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</si>
  <si>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</si>
  <si>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</si>
  <si>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</si>
  <si>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</si>
  <si>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</si>
  <si>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</si>
  <si>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</si>
  <si>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</si>
  <si>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</si>
  <si>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</si>
  <si>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</si>
  <si>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</si>
  <si>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</si>
  <si>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</si>
  <si>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</si>
  <si>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</si>
  <si>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</si>
  <si>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</si>
  <si>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</si>
  <si>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</si>
  <si>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</si>
  <si>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</si>
  <si>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</si>
  <si>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</si>
  <si>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</si>
  <si>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</si>
  <si>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</si>
  <si>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</si>
  <si>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</si>
  <si>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</si>
  <si>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</si>
  <si>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</si>
  <si>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</si>
  <si>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</si>
  <si>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</si>
  <si>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</si>
  <si>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</si>
  <si>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</si>
  <si>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</si>
  <si>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</si>
  <si>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</si>
  <si>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</si>
  <si>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</si>
  <si>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</si>
  <si>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</si>
  <si>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</si>
  <si>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</si>
  <si>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</si>
  <si>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</si>
  <si>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</si>
  <si>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</si>
  <si>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</si>
  <si>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</si>
  <si>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</si>
  <si>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</si>
  <si>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</si>
  <si>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</si>
  <si>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</si>
  <si>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</si>
  <si>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</si>
  <si>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</si>
  <si>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</si>
  <si>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</si>
  <si>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</si>
  <si>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</si>
  <si>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</si>
  <si>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</si>
  <si>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</si>
  <si>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</si>
  <si>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</si>
  <si>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</si>
  <si>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</si>
  <si>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</si>
  <si>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</si>
  <si>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</si>
  <si>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</si>
  <si>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</si>
  <si>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</si>
  <si>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</si>
  <si>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</si>
  <si>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</si>
  <si>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</si>
  <si>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</si>
  <si>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</si>
  <si>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</si>
  <si>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</si>
  <si>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</si>
  <si>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</si>
  <si>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</si>
  <si>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</si>
  <si>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</si>
  <si>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</si>
  <si>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</si>
  <si>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</si>
  <si>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</si>
  <si>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</si>
  <si>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</si>
  <si>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</si>
  <si>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</si>
  <si>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</si>
  <si>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</si>
  <si>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</si>
  <si>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</si>
  <si>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</si>
  <si>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</si>
  <si>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</si>
  <si>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</si>
  <si>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</si>
  <si>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</si>
  <si>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</si>
  <si>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</si>
  <si>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</si>
  <si>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</si>
  <si>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</si>
  <si>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</si>
  <si>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</si>
  <si>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</si>
  <si>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</si>
  <si>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</si>
  <si>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</si>
  <si>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</si>
  <si>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</si>
  <si>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</si>
  <si>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</si>
  <si>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</si>
  <si>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</si>
  <si>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</si>
  <si>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</si>
  <si>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</si>
  <si>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</si>
  <si>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</si>
  <si>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</si>
  <si>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</si>
  <si>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</si>
  <si>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</si>
  <si>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</si>
  <si>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</si>
  <si>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</si>
  <si>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</si>
  <si>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</si>
  <si>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</si>
  <si>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</si>
  <si>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</si>
  <si>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</si>
  <si>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</si>
  <si>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</si>
  <si>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</si>
  <si>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</si>
  <si>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</si>
  <si>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</si>
  <si>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</si>
  <si>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</si>
  <si>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</si>
  <si>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</si>
  <si>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</si>
  <si>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</si>
  <si>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</si>
  <si>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</si>
  <si>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</si>
  <si>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</si>
  <si>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</si>
  <si>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</si>
  <si>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</si>
  <si>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</si>
  <si>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</si>
  <si>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</si>
  <si>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</si>
  <si>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</si>
  <si>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</si>
  <si>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</si>
  <si>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</si>
  <si>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</si>
  <si>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</si>
  <si>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</si>
  <si>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</si>
  <si>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</si>
  <si>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</si>
  <si>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</si>
  <si>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</si>
  <si>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</si>
  <si>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</si>
  <si>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</si>
  <si>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</si>
  <si>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</si>
  <si>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</si>
  <si>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</si>
  <si>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</si>
  <si>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</si>
  <si>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</si>
  <si>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</si>
  <si>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</si>
  <si>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</si>
  <si>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</si>
  <si>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</si>
  <si>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</si>
  <si>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</si>
  <si>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</si>
  <si>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</si>
  <si>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</si>
  <si>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</si>
  <si>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</si>
  <si>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</si>
  <si>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</si>
  <si>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</si>
  <si>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</si>
  <si>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</si>
  <si>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</si>
  <si>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</si>
  <si>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</si>
  <si>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</si>
  <si>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</si>
  <si>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</si>
  <si>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</si>
  <si>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</si>
  <si>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</si>
  <si>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</si>
  <si>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</si>
  <si>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</si>
  <si>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</si>
  <si>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</si>
  <si>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</si>
  <si>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</si>
  <si>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</si>
  <si>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</si>
  <si>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</si>
  <si>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</si>
  <si>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</si>
  <si>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</si>
  <si>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</si>
  <si>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</si>
  <si>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</si>
  <si>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</si>
  <si>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</si>
  <si>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</si>
  <si>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</si>
  <si>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</si>
  <si>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</si>
  <si>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</si>
  <si>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</si>
  <si>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</si>
  <si>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</si>
  <si>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</si>
  <si>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</si>
  <si>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</si>
  <si>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</si>
  <si>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</si>
  <si>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</si>
  <si>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</si>
  <si>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</si>
  <si>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</si>
  <si>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</si>
  <si>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</si>
  <si>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</si>
  <si>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</si>
  <si>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</si>
  <si>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</si>
  <si>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</si>
  <si>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</si>
  <si>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</si>
  <si>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</si>
  <si>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</si>
  <si>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</si>
  <si>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</si>
  <si>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</si>
  <si>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</si>
  <si>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</si>
  <si>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</si>
  <si>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</si>
  <si>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</si>
  <si>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</si>
  <si>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</si>
  <si>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</si>
  <si>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</si>
  <si>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</si>
  <si>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</si>
  <si>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</si>
  <si>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</si>
  <si>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</si>
  <si>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</si>
  <si>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</si>
  <si>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</si>
  <si>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</si>
  <si>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</si>
  <si>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</si>
  <si>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</si>
  <si>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</si>
  <si>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</si>
  <si>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</si>
  <si>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</si>
  <si>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</si>
  <si>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</si>
  <si>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</si>
  <si>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</si>
  <si>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</si>
  <si>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</si>
  <si>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</si>
  <si>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</si>
  <si>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</si>
  <si>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</si>
  <si>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</si>
  <si>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</si>
  <si>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</si>
  <si>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</si>
  <si>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</si>
  <si>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</si>
  <si>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</si>
  <si>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</si>
  <si>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</si>
  <si>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</si>
  <si>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</si>
  <si>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</si>
  <si>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</si>
  <si>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</si>
  <si>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</si>
  <si>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</si>
  <si>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</si>
  <si>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</si>
  <si>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</si>
  <si>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</si>
  <si>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</si>
  <si>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</si>
  <si>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</si>
  <si>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</si>
  <si>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</si>
  <si>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</si>
  <si>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</si>
  <si>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</si>
  <si>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</si>
  <si>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</si>
  <si>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</si>
  <si>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</si>
  <si>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</si>
  <si>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</si>
  <si>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</si>
  <si>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</si>
  <si>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</si>
  <si>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</si>
  <si>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</si>
  <si>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</si>
  <si>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</si>
  <si>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</si>
  <si>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</si>
  <si>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</si>
  <si>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</si>
  <si>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</si>
  <si>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</si>
  <si>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</si>
  <si>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</si>
  <si>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</si>
  <si>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</si>
  <si>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</si>
  <si>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</si>
  <si>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</si>
  <si>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</si>
  <si>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</si>
  <si>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</si>
  <si>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</si>
  <si>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</si>
  <si>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</si>
  <si>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</si>
  <si>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</si>
  <si>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</si>
  <si>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</si>
  <si>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</si>
  <si>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</si>
  <si>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</si>
  <si>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</si>
  <si>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</si>
  <si>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</si>
  <si>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</si>
  <si>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</si>
  <si>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</si>
  <si>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</si>
  <si>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</si>
  <si>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</si>
  <si>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</si>
  <si>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</si>
  <si>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</si>
  <si>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</si>
  <si>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</si>
  <si>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</si>
  <si>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</si>
  <si>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</si>
  <si>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</si>
  <si>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</si>
  <si>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</si>
  <si>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</si>
  <si>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</si>
  <si>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</si>
  <si>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</si>
  <si>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</si>
  <si>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</si>
  <si>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</si>
  <si>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</si>
  <si>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</si>
  <si>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</si>
  <si>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</si>
  <si>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</si>
  <si>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</si>
  <si>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</si>
  <si>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</si>
  <si>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</si>
  <si>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</si>
  <si>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</si>
  <si>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</si>
  <si>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</si>
  <si>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</si>
  <si>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</si>
  <si>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</si>
  <si>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</si>
  <si>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</si>
  <si>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</si>
  <si>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</si>
  <si>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</si>
  <si>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</si>
  <si>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</si>
  <si>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</si>
  <si>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</si>
  <si>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</si>
  <si>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</si>
  <si>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</si>
  <si>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</si>
  <si>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</si>
  <si>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</si>
  <si>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</si>
  <si>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</si>
  <si>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</si>
  <si>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</si>
  <si>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</si>
  <si>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</si>
  <si>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</si>
  <si>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</si>
  <si>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</si>
  <si>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</si>
  <si>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</si>
  <si>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</si>
  <si>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</si>
  <si>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</si>
  <si>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</si>
  <si>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</si>
  <si>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</si>
  <si>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</si>
  <si>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</si>
  <si>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</si>
  <si>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</si>
  <si>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</si>
  <si>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</si>
  <si>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</si>
  <si>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</si>
  <si>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</si>
  <si>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</si>
  <si>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</si>
  <si>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</si>
  <si>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</si>
  <si>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</si>
  <si>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</si>
  <si>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</si>
  <si>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</si>
  <si>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</si>
  <si>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</si>
  <si>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</si>
  <si>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</si>
  <si>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</si>
  <si>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</si>
  <si>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</si>
  <si>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</si>
  <si>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</si>
  <si>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</si>
  <si>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</si>
  <si>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</si>
  <si>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</si>
  <si>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</si>
  <si>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</si>
  <si>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</si>
  <si>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</si>
  <si>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</si>
  <si>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</si>
  <si>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</si>
  <si>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</si>
  <si>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</si>
  <si>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</si>
  <si>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</si>
  <si>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</si>
  <si>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</si>
  <si>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</si>
  <si>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</si>
  <si>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</si>
  <si>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</si>
  <si>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</si>
  <si>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</si>
  <si>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</si>
  <si>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</si>
  <si>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</si>
  <si>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</si>
  <si>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</si>
  <si>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</si>
  <si>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</si>
  <si>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</si>
  <si>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</si>
  <si>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</si>
  <si>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</si>
  <si>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</si>
  <si>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</si>
  <si>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</si>
  <si>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</si>
  <si>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</si>
  <si>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</si>
  <si>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</si>
  <si>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</si>
  <si>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</si>
  <si>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</si>
  <si>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</si>
  <si>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</si>
  <si>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</si>
  <si>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</si>
  <si>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</si>
  <si>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</si>
  <si>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</si>
  <si>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</si>
  <si>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</si>
  <si>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</si>
  <si>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</si>
  <si>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</si>
  <si>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</si>
  <si>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</si>
  <si>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</si>
  <si>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</si>
  <si>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</si>
  <si>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</si>
  <si>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</si>
  <si>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</si>
  <si>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</si>
  <si>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</si>
  <si>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</si>
  <si>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</si>
  <si>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</si>
  <si>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</si>
  <si>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</si>
  <si>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</si>
  <si>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</si>
  <si>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</si>
  <si>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</si>
  <si>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</si>
  <si>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</si>
  <si>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</si>
  <si>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</si>
  <si>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</si>
  <si>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</si>
  <si>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</si>
  <si>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</si>
  <si>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</si>
  <si>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</si>
  <si>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</si>
  <si>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</si>
  <si>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</si>
  <si>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</si>
  <si>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</si>
  <si>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</si>
  <si>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</si>
  <si>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</si>
  <si>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</si>
  <si>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</si>
  <si>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</si>
  <si>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</si>
  <si>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</si>
  <si>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</si>
  <si>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</si>
  <si>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</si>
  <si>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</si>
  <si>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</si>
  <si>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</si>
  <si>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</si>
  <si>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</si>
  <si>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</si>
  <si>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</si>
  <si>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</si>
  <si>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</si>
  <si>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</si>
  <si>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</si>
  <si>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</si>
  <si>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</si>
  <si>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</si>
  <si>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</si>
  <si>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</si>
  <si>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</si>
  <si>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</si>
  <si>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</si>
  <si>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</si>
  <si>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</si>
  <si>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</si>
  <si>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</si>
  <si>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</si>
  <si>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</si>
  <si>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</si>
  <si>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</si>
  <si>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</si>
  <si>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</si>
  <si>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</si>
  <si>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</si>
  <si>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</si>
  <si>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</si>
  <si>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</si>
  <si>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</si>
  <si>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</si>
  <si>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</si>
  <si>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</si>
  <si>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</si>
  <si>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</si>
  <si>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</si>
  <si>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</si>
  <si>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</si>
  <si>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</si>
  <si>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</si>
  <si>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</si>
  <si>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</si>
  <si>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</si>
  <si>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</si>
  <si>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</si>
  <si>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</si>
  <si>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</si>
  <si>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</si>
  <si>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</si>
  <si>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</si>
  <si>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</si>
  <si>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</si>
  <si>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</si>
  <si>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</si>
  <si>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</si>
  <si>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</si>
  <si>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</si>
  <si>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</si>
  <si>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</si>
  <si>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</si>
  <si>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</si>
  <si>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</si>
  <si>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</si>
  <si>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</si>
  <si>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</si>
  <si>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</si>
  <si>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</si>
  <si>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</si>
  <si>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</si>
  <si>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</si>
  <si>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</si>
  <si>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</si>
  <si>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</si>
  <si>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</si>
  <si>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</si>
  <si>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</si>
  <si>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</si>
  <si>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</si>
  <si>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</si>
  <si>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</si>
  <si>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</si>
  <si>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</si>
  <si>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</si>
  <si>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</si>
  <si>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</si>
  <si>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</si>
  <si>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</si>
  <si>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</si>
  <si>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</si>
  <si>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</si>
  <si>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</si>
  <si>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</si>
  <si>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</si>
  <si>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</si>
  <si>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</si>
  <si>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</si>
  <si>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</si>
  <si>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</si>
  <si>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</si>
  <si>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</si>
  <si>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</si>
  <si>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</si>
  <si>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</si>
  <si>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</si>
  <si>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</si>
  <si>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</si>
  <si>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</si>
  <si>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</si>
  <si>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</si>
  <si>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</si>
  <si>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</si>
  <si>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</si>
  <si>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</si>
  <si>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</si>
  <si>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</si>
  <si>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</si>
  <si>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</si>
  <si>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</si>
  <si>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</si>
  <si>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</si>
  <si>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</si>
  <si>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</si>
  <si>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</si>
  <si>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</si>
  <si>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</si>
  <si>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</si>
  <si>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</si>
  <si>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</si>
  <si>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</si>
  <si>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</si>
  <si>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</si>
  <si>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</si>
  <si>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</si>
  <si>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</si>
  <si>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</si>
  <si>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</si>
  <si>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</si>
  <si>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</si>
  <si>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</si>
  <si>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</si>
  <si>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</si>
  <si>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</si>
  <si>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</si>
  <si>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</si>
  <si>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</si>
  <si>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</si>
  <si>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</si>
  <si>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</si>
  <si>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</si>
  <si>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</si>
  <si>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</si>
  <si>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</si>
  <si>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</si>
  <si>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</si>
  <si>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</si>
  <si>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</si>
  <si>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</si>
  <si>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</si>
  <si>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</si>
  <si>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</si>
  <si>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</si>
  <si>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</si>
  <si>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</si>
  <si>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</si>
  <si>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</si>
  <si>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</si>
  <si>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</si>
  <si>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</si>
  <si>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</si>
  <si>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</si>
  <si>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</si>
  <si>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</si>
  <si>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</si>
  <si>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</si>
  <si>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</si>
  <si>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</si>
  <si>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</si>
  <si>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</si>
  <si>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</si>
  <si>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</si>
  <si>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</si>
  <si>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</si>
  <si>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</si>
  <si>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</si>
  <si>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</si>
  <si>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</si>
  <si>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</si>
  <si>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</si>
  <si>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</si>
  <si>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</si>
  <si>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</si>
  <si>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</si>
  <si>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</si>
  <si>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</si>
  <si>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</si>
  <si>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</si>
  <si>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</si>
  <si>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</si>
  <si>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</si>
  <si>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</si>
  <si>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</si>
  <si>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</si>
  <si>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</si>
  <si>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</si>
  <si>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</si>
  <si>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</si>
  <si>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</si>
  <si>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</si>
  <si>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</si>
  <si>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</si>
  <si>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</si>
  <si>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</si>
  <si>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</si>
  <si>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</si>
  <si>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</si>
  <si>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</si>
  <si>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</si>
  <si>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</si>
  <si>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</si>
  <si>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</si>
  <si>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</si>
  <si>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</si>
  <si>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</si>
  <si>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</si>
  <si>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</si>
  <si>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</si>
  <si>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</si>
  <si>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</si>
  <si>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</si>
  <si>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</si>
  <si>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</si>
  <si>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</si>
  <si>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</si>
  <si>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</si>
  <si>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</si>
  <si>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</si>
  <si>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</si>
  <si>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</si>
  <si>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</si>
  <si>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</si>
  <si>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</si>
  <si>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</si>
  <si>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</si>
  <si>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</si>
  <si>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</si>
  <si>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</si>
  <si>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</si>
  <si>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</si>
  <si>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</si>
  <si>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</si>
  <si>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</si>
  <si>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</si>
  <si>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</si>
  <si>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</si>
  <si>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</si>
  <si>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</si>
  <si>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</si>
  <si>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</si>
  <si>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</si>
  <si>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</si>
  <si>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</si>
  <si>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</si>
  <si>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</si>
  <si>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</si>
  <si>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</si>
  <si>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</si>
  <si>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</si>
  <si>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</si>
  <si>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</si>
  <si>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</si>
  <si>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</si>
  <si>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</si>
  <si>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</si>
  <si>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</si>
  <si>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</si>
  <si>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</si>
  <si>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</si>
  <si>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</si>
  <si>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</si>
  <si>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</si>
  <si>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</si>
  <si>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</si>
  <si>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</si>
  <si>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</si>
  <si>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</si>
  <si>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</si>
  <si>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</si>
  <si>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</si>
  <si>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</si>
  <si>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</si>
  <si>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</si>
  <si>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</si>
  <si>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</si>
  <si>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</si>
  <si>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</si>
  <si>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</si>
  <si>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</si>
  <si>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</si>
  <si>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</si>
  <si>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</si>
  <si>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</si>
  <si>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</si>
  <si>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</si>
  <si>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</si>
  <si>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</si>
  <si>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</si>
  <si>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</si>
  <si>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</si>
  <si>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</si>
  <si>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</si>
  <si>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</si>
  <si>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</si>
  <si>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</si>
  <si>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</si>
  <si>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</si>
  <si>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</si>
  <si>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</si>
  <si>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</si>
  <si>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</si>
  <si>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</si>
  <si>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</si>
  <si>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</si>
  <si>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</si>
  <si>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</si>
  <si>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</si>
  <si>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</si>
  <si>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</si>
  <si>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</si>
  <si>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</si>
  <si>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</si>
  <si>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</si>
  <si>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</si>
  <si>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</si>
  <si>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</si>
  <si>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</si>
  <si>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</si>
  <si>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</si>
  <si>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</si>
  <si>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</si>
  <si>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</si>
  <si>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</si>
  <si>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</si>
  <si>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</si>
  <si>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</si>
  <si>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</si>
  <si>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</si>
  <si>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</si>
  <si>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</si>
  <si>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</si>
  <si>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</si>
  <si>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</si>
  <si>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</si>
  <si>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</si>
  <si>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</si>
  <si>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</si>
  <si>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</si>
  <si>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</si>
  <si>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</si>
  <si>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</si>
  <si>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</si>
  <si>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</si>
  <si>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</si>
  <si>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</si>
  <si>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</si>
  <si>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</si>
  <si>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</si>
  <si>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</si>
  <si>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</si>
  <si>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</si>
  <si>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</si>
  <si>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</si>
  <si>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</si>
  <si>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</si>
  <si>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</si>
  <si>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</si>
  <si>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</si>
  <si>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</si>
  <si>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</si>
  <si>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</si>
  <si>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</si>
  <si>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</si>
  <si>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</si>
  <si>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</si>
  <si>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</si>
  <si>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</si>
  <si>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</si>
  <si>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</si>
  <si>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</si>
  <si>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</si>
  <si>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</si>
  <si>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</si>
  <si>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</si>
  <si>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</si>
  <si>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</si>
  <si>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</si>
  <si>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</si>
  <si>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</si>
  <si>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</si>
  <si>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</si>
  <si>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</si>
  <si>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</si>
  <si>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</si>
  <si>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</si>
  <si>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</si>
  <si>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</si>
  <si>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</si>
  <si>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</si>
  <si>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</si>
  <si>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</si>
  <si>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</si>
  <si>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</si>
  <si>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</si>
  <si>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</si>
  <si>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</si>
  <si>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</si>
  <si>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</si>
  <si>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</si>
  <si>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</si>
  <si>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</si>
  <si>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</si>
  <si>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</si>
  <si>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</si>
  <si>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</si>
  <si>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</si>
  <si>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</si>
  <si>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</si>
  <si>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</si>
  <si>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</si>
  <si>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</si>
  <si>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</si>
  <si>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</si>
  <si>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</si>
  <si>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</si>
  <si>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</si>
  <si>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</si>
  <si>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</si>
  <si>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</si>
  <si>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</si>
  <si>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</si>
  <si>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</si>
  <si>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</si>
  <si>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</si>
  <si>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</si>
  <si>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</si>
  <si>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</si>
  <si>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</si>
  <si>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</si>
  <si>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</si>
  <si>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</si>
  <si>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</si>
  <si>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</si>
  <si>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</si>
  <si>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</si>
  <si>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</si>
  <si>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</si>
  <si>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</si>
  <si>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</si>
  <si>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</si>
  <si>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</si>
  <si>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</si>
  <si>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</si>
  <si>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</si>
  <si>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</si>
  <si>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</si>
  <si>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</si>
  <si>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</si>
  <si>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</si>
  <si>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</si>
  <si>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</si>
  <si>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</si>
  <si>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</si>
  <si>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</si>
  <si>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</si>
  <si>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</si>
  <si>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</si>
  <si>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</si>
  <si>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</si>
  <si>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</si>
  <si>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</si>
  <si>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</si>
  <si>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</si>
  <si>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</si>
  <si>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</si>
  <si>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</si>
  <si>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</si>
  <si>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</si>
  <si>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</si>
  <si>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</si>
  <si>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</si>
  <si>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</si>
  <si>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</si>
  <si>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</si>
  <si>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</si>
  <si>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</si>
  <si>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</si>
  <si>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</si>
  <si>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</si>
  <si>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</si>
  <si>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</si>
  <si>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</si>
  <si>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</si>
  <si>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</si>
  <si>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</si>
  <si>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</si>
  <si>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</si>
  <si>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</si>
  <si>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</si>
  <si>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</si>
  <si>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</si>
  <si>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</si>
  <si>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</si>
  <si>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</si>
  <si>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</si>
  <si>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</si>
  <si>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</si>
  <si>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</si>
  <si>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</si>
  <si>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</si>
  <si>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</si>
  <si>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</si>
  <si>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</si>
  <si>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</si>
  <si>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</si>
  <si>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</si>
  <si>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</si>
  <si>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</si>
  <si>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</si>
  <si>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</si>
  <si>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</si>
  <si>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</si>
  <si>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</si>
  <si>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</si>
  <si>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</si>
  <si>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</si>
  <si>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</si>
  <si>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</si>
  <si>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</si>
  <si>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</si>
  <si>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</si>
  <si>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</si>
  <si>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</si>
  <si>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</si>
  <si>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</si>
  <si>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</si>
  <si>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</si>
  <si>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</si>
  <si>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</si>
  <si>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</si>
  <si>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</si>
  <si>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</si>
  <si>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</si>
  <si>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</si>
  <si>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</si>
  <si>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</si>
  <si>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</si>
  <si>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</si>
  <si>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</si>
  <si>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</si>
  <si>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</si>
  <si>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</si>
  <si>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</si>
  <si>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</si>
  <si>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</si>
  <si>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</si>
  <si>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</si>
  <si>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</si>
  <si>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</si>
  <si>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</si>
  <si>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</si>
  <si>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</si>
  <si>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</si>
  <si>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</si>
  <si>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</si>
  <si>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</si>
  <si>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</si>
  <si>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</si>
  <si>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</si>
  <si>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</si>
  <si>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</si>
  <si>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</si>
  <si>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</si>
  <si>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</si>
  <si>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</si>
  <si>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</si>
  <si>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</si>
  <si>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</si>
  <si>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</si>
  <si>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</si>
  <si>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</si>
  <si>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</si>
  <si>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</si>
  <si>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</si>
  <si>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</si>
  <si>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</si>
  <si>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</si>
  <si>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</si>
  <si>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</si>
  <si>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</si>
  <si>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</si>
  <si>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</si>
  <si>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</si>
  <si>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</si>
  <si>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</si>
  <si>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</si>
  <si>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</si>
  <si>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</si>
  <si>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</si>
  <si>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</si>
  <si>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</si>
  <si>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</si>
  <si>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</si>
  <si>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</si>
  <si>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</si>
  <si>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</si>
  <si>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</si>
  <si>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</si>
  <si>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</si>
  <si>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</si>
  <si>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</si>
  <si>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</si>
  <si>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</si>
  <si>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</si>
  <si>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</si>
  <si>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</si>
  <si>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</si>
  <si>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</si>
  <si>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</si>
  <si>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</si>
  <si>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</si>
  <si>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</si>
  <si>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</si>
  <si>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</si>
  <si>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</si>
  <si>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</si>
  <si>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</si>
  <si>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</si>
  <si>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</si>
  <si>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</si>
  <si>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</si>
  <si>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</si>
  <si>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</si>
  <si>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</si>
  <si>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</si>
  <si>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</si>
  <si>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</si>
  <si>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</si>
  <si>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</si>
  <si>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</si>
  <si>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</si>
  <si>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</si>
  <si>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</si>
  <si>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</si>
  <si>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</si>
  <si>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</si>
  <si>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</si>
  <si>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</si>
  <si>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</si>
  <si>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</si>
  <si>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</si>
  <si>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</si>
  <si>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</si>
  <si>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</si>
  <si>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</si>
  <si>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</si>
  <si>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</si>
  <si>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</si>
  <si>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</si>
  <si>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</si>
  <si>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</si>
  <si>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</si>
  <si>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</si>
  <si>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</si>
  <si>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</si>
  <si>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</si>
  <si>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</si>
  <si>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</si>
  <si>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</si>
  <si>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</si>
  <si>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</si>
  <si>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</si>
  <si>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</si>
  <si>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</si>
  <si>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</si>
  <si>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</si>
  <si>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</si>
  <si>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</si>
  <si>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</si>
  <si>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</si>
  <si>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</si>
  <si>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</si>
  <si>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</si>
  <si>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</si>
  <si>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</si>
  <si>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</si>
  <si>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</si>
  <si>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</si>
  <si>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</si>
  <si>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</si>
  <si>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</si>
  <si>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</si>
  <si>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</si>
  <si>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</si>
  <si>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</si>
  <si>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</si>
  <si>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</si>
  <si>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</si>
  <si>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</si>
  <si>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</si>
  <si>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</si>
  <si>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</si>
  <si>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</si>
  <si>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</si>
  <si>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</si>
  <si>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</si>
  <si>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</si>
  <si>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</si>
  <si>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</si>
  <si>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</si>
  <si>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</si>
  <si>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</si>
  <si>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</si>
  <si>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</si>
  <si>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</si>
  <si>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</si>
  <si>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</si>
  <si>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</si>
  <si>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</si>
  <si>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</si>
  <si>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</si>
  <si>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</si>
  <si>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</si>
  <si>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</si>
  <si>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</si>
  <si>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</si>
  <si>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</si>
  <si>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</si>
  <si>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</si>
  <si>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</si>
  <si>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</si>
  <si>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</si>
  <si>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</si>
  <si>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</si>
  <si>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</si>
  <si>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</si>
  <si>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</si>
  <si>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</si>
  <si>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</si>
  <si>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</si>
  <si>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</si>
  <si>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</si>
  <si>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</si>
  <si>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</si>
  <si>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</si>
  <si>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</si>
  <si>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</si>
  <si>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</si>
  <si>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</si>
  <si>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</si>
  <si>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</si>
  <si>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</si>
  <si>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</si>
  <si>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</si>
  <si>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</si>
  <si>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</si>
  <si>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</si>
  <si>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</si>
  <si>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</si>
  <si>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</si>
  <si>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</si>
  <si>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</si>
  <si>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</si>
  <si>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</si>
  <si>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</si>
  <si>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</si>
  <si>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</si>
  <si>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</si>
  <si>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</si>
  <si>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</si>
  <si>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</si>
  <si>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</si>
  <si>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</si>
  <si>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</si>
  <si>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</si>
  <si>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</si>
  <si>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</si>
  <si>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</si>
  <si>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</si>
  <si>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</si>
  <si>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</si>
  <si>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</si>
  <si>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</si>
  <si>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</si>
  <si>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</si>
  <si>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</si>
  <si>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</si>
  <si>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</si>
  <si>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</si>
  <si>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</si>
  <si>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</si>
  <si>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</si>
  <si>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</si>
  <si>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</si>
  <si>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</si>
  <si>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</si>
  <si>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</si>
  <si>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</si>
  <si>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</si>
  <si>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</si>
  <si>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</si>
  <si>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</si>
  <si>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</si>
  <si>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</si>
  <si>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</si>
  <si>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</si>
  <si>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</si>
  <si>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</si>
  <si>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</si>
  <si>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</si>
  <si>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</si>
  <si>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</si>
  <si>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</si>
  <si>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</si>
  <si>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</si>
  <si>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</si>
  <si>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</si>
  <si>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</si>
  <si>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</si>
  <si>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</si>
  <si>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</si>
  <si>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</si>
  <si>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</si>
  <si>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</si>
  <si>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</si>
  <si>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</si>
  <si>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</si>
  <si>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</si>
  <si>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</si>
  <si>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</si>
  <si>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</si>
  <si>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</si>
  <si>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</si>
  <si>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</si>
  <si>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</si>
  <si>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</si>
  <si>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</si>
  <si>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</si>
  <si>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</si>
  <si>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</si>
  <si>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</si>
  <si>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</si>
  <si>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</si>
  <si>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</si>
  <si>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</si>
  <si>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</si>
  <si>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</si>
  <si>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</si>
  <si>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</si>
  <si>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</si>
  <si>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</si>
  <si>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</si>
  <si>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</si>
  <si>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</si>
  <si>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</si>
  <si>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</si>
  <si>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</si>
  <si>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</si>
  <si>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</si>
  <si>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</si>
  <si>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</si>
  <si>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</si>
  <si>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</si>
  <si>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</si>
  <si>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</si>
  <si>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</si>
  <si>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</si>
  <si>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</si>
  <si>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</si>
  <si>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</si>
  <si>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</si>
  <si>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</si>
  <si>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</si>
  <si>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</si>
  <si>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</si>
  <si>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</si>
  <si>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</si>
  <si>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</si>
  <si>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</si>
  <si>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</si>
  <si>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</si>
  <si>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</si>
  <si>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</si>
  <si>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</si>
  <si>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</si>
  <si>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</si>
  <si>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</si>
  <si>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</si>
  <si>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</si>
  <si>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</si>
  <si>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</si>
  <si>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</si>
  <si>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</si>
  <si>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</si>
  <si>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</si>
  <si>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</si>
  <si>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</si>
  <si>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</si>
  <si>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</si>
  <si>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</si>
  <si>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</si>
  <si>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</si>
  <si>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</si>
  <si>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</si>
  <si>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</si>
  <si>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</si>
  <si>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</si>
  <si>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</si>
  <si>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</si>
  <si>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</si>
  <si>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</si>
  <si>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</si>
  <si>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</si>
  <si>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</si>
  <si>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</si>
  <si>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</si>
  <si>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</si>
  <si>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</si>
  <si>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</si>
  <si>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</si>
  <si>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</si>
  <si>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</si>
  <si>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</si>
  <si>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</si>
  <si>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</si>
  <si>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</si>
  <si>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</si>
  <si>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</si>
  <si>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</si>
  <si>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</si>
  <si>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</si>
  <si>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</si>
  <si>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</si>
  <si>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</si>
  <si>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</si>
  <si>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</si>
  <si>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</si>
  <si>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</si>
  <si>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</si>
  <si>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</si>
  <si>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</si>
  <si>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</si>
  <si>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</si>
  <si>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</si>
  <si>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</si>
  <si>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</si>
  <si>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</si>
  <si>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</si>
  <si>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</si>
  <si>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</si>
  <si>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</si>
  <si>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</si>
  <si>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</si>
  <si>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</si>
  <si>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</si>
  <si>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</si>
  <si>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</si>
  <si>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</si>
  <si>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</si>
  <si>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</si>
  <si>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</si>
  <si>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</si>
  <si>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</si>
  <si>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</si>
  <si>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</si>
  <si>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</si>
  <si>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</si>
  <si>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</si>
  <si>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</si>
  <si>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</si>
  <si>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</si>
  <si>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</si>
  <si>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</si>
  <si>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</si>
  <si>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</si>
  <si>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</si>
  <si>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</si>
  <si>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</si>
  <si>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</si>
  <si>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</si>
  <si>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</si>
  <si>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</si>
  <si>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</si>
  <si>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</si>
  <si>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</si>
  <si>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</si>
  <si>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</si>
  <si>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</si>
  <si>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</si>
  <si>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</si>
  <si>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</si>
  <si>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</si>
  <si>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</si>
  <si>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</si>
  <si>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</si>
  <si>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</si>
  <si>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</si>
  <si>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</si>
  <si>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</si>
  <si>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</si>
  <si>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</si>
  <si>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</si>
  <si>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</si>
  <si>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</si>
  <si>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</si>
  <si>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</si>
  <si>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</si>
  <si>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</si>
  <si>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</si>
  <si>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</si>
  <si>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</si>
  <si>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</si>
  <si>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</si>
  <si>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</si>
  <si>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</si>
  <si>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</si>
  <si>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</si>
  <si>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</si>
  <si>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</si>
  <si>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</si>
  <si>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</si>
  <si>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</si>
  <si>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</si>
  <si>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</si>
  <si>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</si>
  <si>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</si>
  <si>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</si>
  <si>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</si>
  <si>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</si>
  <si>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</si>
  <si>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</si>
  <si>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</si>
  <si>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</si>
  <si>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</si>
  <si>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</si>
  <si>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</si>
  <si>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</si>
  <si>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</si>
  <si>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</si>
  <si>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</si>
  <si>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</si>
  <si>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</si>
  <si>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</si>
  <si>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</si>
  <si>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</si>
  <si>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</si>
  <si>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</si>
  <si>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</si>
  <si>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</si>
  <si>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</si>
  <si>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</si>
  <si>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</si>
  <si>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</si>
  <si>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</si>
  <si>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</si>
  <si>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</si>
  <si>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</si>
  <si>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</si>
  <si>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</si>
  <si>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</si>
  <si>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</si>
  <si>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</si>
  <si>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</si>
  <si>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</si>
  <si>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</si>
  <si>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</si>
  <si>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</si>
  <si>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</si>
  <si>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</si>
  <si>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</si>
  <si>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</si>
  <si>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</si>
  <si>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</si>
  <si>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</si>
  <si>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</si>
  <si>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</si>
  <si>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</si>
  <si>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</si>
  <si>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</si>
  <si>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</si>
  <si>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</si>
  <si>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</si>
  <si>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</si>
  <si>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</si>
  <si>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</si>
  <si>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</si>
  <si>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</si>
  <si>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</si>
  <si>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</si>
  <si>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</si>
  <si>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</si>
  <si>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</si>
  <si>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</si>
  <si>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</si>
  <si>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</si>
  <si>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</si>
  <si>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</si>
  <si>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</si>
  <si>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</si>
  <si>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</si>
  <si>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</si>
  <si>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</si>
  <si>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</si>
  <si>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</si>
  <si>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</si>
  <si>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</si>
  <si>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</si>
  <si>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</si>
  <si>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</si>
  <si>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</si>
  <si>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</si>
  <si>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</si>
  <si>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</si>
  <si>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</si>
  <si>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</si>
  <si>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</si>
  <si>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</si>
  <si>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</si>
  <si>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</si>
  <si>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</si>
  <si>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</si>
  <si>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</si>
  <si>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</si>
  <si>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</si>
  <si>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</si>
  <si>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</si>
  <si>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</si>
  <si>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</si>
  <si>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</si>
  <si>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</si>
  <si>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</si>
  <si>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</si>
  <si>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</si>
  <si>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</si>
  <si>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</si>
  <si>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</si>
  <si>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</si>
  <si>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</si>
  <si>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</si>
  <si>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</si>
  <si>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</si>
  <si>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</si>
  <si>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</si>
  <si>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</si>
  <si>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</si>
  <si>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</si>
  <si>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</si>
  <si>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</si>
  <si>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</si>
  <si>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</si>
  <si>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</si>
  <si>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</si>
  <si>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</si>
  <si>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</si>
  <si>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</si>
  <si>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</si>
  <si>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</si>
  <si>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</si>
  <si>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</si>
  <si>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</si>
  <si>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</si>
  <si>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</si>
  <si>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</si>
  <si>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</si>
  <si>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</si>
  <si>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</si>
  <si>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</si>
  <si>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</si>
  <si>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</si>
  <si>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</si>
  <si>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</si>
  <si>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</si>
  <si>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</si>
  <si>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</si>
  <si>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</si>
  <si>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</si>
  <si>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</si>
  <si>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</si>
  <si>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</si>
  <si>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</si>
  <si>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</si>
  <si>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</si>
  <si>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</si>
  <si>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</si>
  <si>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</si>
  <si>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</si>
  <si>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</si>
  <si>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</si>
  <si>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</si>
  <si>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</si>
  <si>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</si>
  <si>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</si>
  <si>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</si>
  <si>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</si>
  <si>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</si>
  <si>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</si>
  <si>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</si>
  <si>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</si>
  <si>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</si>
  <si>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</si>
  <si>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</si>
  <si>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</si>
  <si>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</si>
  <si>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</si>
  <si>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</si>
  <si>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</si>
  <si>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</si>
  <si>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</si>
  <si>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</si>
  <si>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</si>
  <si>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</si>
  <si>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</si>
  <si>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</si>
  <si>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</si>
  <si>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</si>
  <si>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</si>
  <si>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</si>
  <si>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</si>
  <si>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</si>
  <si>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</si>
  <si>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</si>
  <si>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</si>
  <si>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</si>
  <si>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</si>
  <si>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</si>
  <si>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</si>
  <si>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</si>
  <si>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</si>
  <si>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</si>
  <si>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</si>
  <si>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</si>
  <si>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</si>
  <si>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</si>
  <si>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</si>
  <si>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</si>
  <si>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</si>
  <si>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</si>
  <si>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</si>
  <si>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</si>
  <si>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</si>
  <si>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</si>
  <si>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</si>
  <si>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</si>
  <si>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</si>
  <si>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</si>
  <si>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</si>
  <si>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</si>
  <si>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</si>
  <si>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</si>
  <si>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</si>
  <si>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</si>
  <si>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</si>
  <si>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</si>
  <si>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</si>
  <si>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</si>
  <si>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</si>
  <si>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</si>
  <si>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</si>
  <si>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</si>
  <si>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</si>
  <si>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</si>
  <si>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</si>
  <si>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</si>
  <si>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</si>
  <si>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</si>
  <si>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</si>
  <si>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</si>
  <si>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</si>
  <si>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</si>
  <si>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</si>
  <si>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</si>
  <si>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</si>
  <si>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</si>
  <si>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</si>
  <si>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</si>
  <si>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</si>
  <si>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</si>
  <si>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</si>
  <si>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</si>
  <si>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</si>
  <si>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</si>
  <si>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</si>
  <si>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</si>
  <si>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</si>
  <si>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</si>
  <si>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</si>
  <si>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</si>
  <si>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</si>
  <si>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</si>
  <si>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</si>
  <si>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</si>
  <si>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</si>
  <si>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</si>
  <si>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</si>
  <si>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</si>
  <si>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</si>
  <si>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</si>
  <si>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</si>
  <si>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</si>
  <si>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</si>
  <si>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</si>
  <si>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</si>
  <si>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</si>
  <si>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</si>
  <si>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</si>
  <si>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</si>
  <si>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</si>
  <si>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</si>
  <si>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</si>
  <si>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</si>
  <si>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</si>
  <si>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</si>
  <si>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</si>
  <si>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</si>
  <si>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</si>
  <si>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</si>
  <si>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</si>
  <si>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</si>
  <si>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</si>
  <si>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</si>
  <si>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</si>
  <si>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</si>
  <si>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</si>
  <si>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</si>
  <si>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</si>
  <si>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</si>
  <si>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</si>
  <si>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</si>
  <si>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</si>
  <si>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</si>
  <si>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</si>
  <si>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</si>
  <si>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</si>
  <si>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</si>
  <si>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</si>
  <si>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</si>
  <si>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</si>
  <si>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</si>
  <si>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</si>
  <si>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</si>
  <si>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</si>
  <si>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</si>
  <si>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</si>
  <si>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</si>
  <si>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</si>
  <si>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</si>
  <si>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</si>
  <si>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</si>
  <si>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</si>
  <si>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</si>
  <si>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</si>
  <si>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</si>
  <si>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</si>
  <si>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</si>
  <si>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</si>
  <si>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</si>
  <si>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</si>
  <si>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</si>
  <si>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</si>
  <si>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</si>
  <si>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</si>
  <si>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</si>
  <si>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</si>
  <si>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</si>
  <si>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</si>
  <si>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</si>
  <si>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</si>
  <si>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</si>
  <si>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</si>
  <si>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</si>
  <si>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</si>
  <si>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</si>
  <si>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</si>
  <si>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</si>
  <si>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</si>
  <si>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</si>
  <si>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</si>
  <si>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</si>
  <si>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</si>
  <si>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</si>
  <si>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</si>
  <si>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</si>
  <si>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</si>
  <si>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</si>
  <si>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</si>
  <si>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</si>
  <si>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</si>
  <si>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</si>
  <si>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</si>
  <si>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</si>
  <si>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</si>
  <si>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</si>
  <si>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</si>
  <si>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</si>
  <si>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</si>
  <si>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</si>
  <si>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</si>
  <si>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</si>
  <si>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</si>
  <si>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</si>
  <si>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</si>
  <si>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</si>
  <si>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</si>
  <si>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</si>
  <si>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</si>
  <si>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</si>
  <si>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</si>
  <si>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</si>
  <si>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</si>
  <si>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</si>
  <si>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</si>
  <si>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</si>
  <si>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</si>
  <si>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</si>
  <si>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</si>
  <si>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</si>
  <si>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</si>
  <si>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</si>
  <si>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</si>
  <si>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</si>
  <si>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</si>
  <si>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</si>
  <si>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</si>
  <si>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</si>
  <si>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</si>
  <si>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</si>
  <si>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</si>
  <si>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</si>
  <si>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</si>
  <si>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</si>
  <si>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</si>
  <si>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</si>
  <si>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</si>
  <si>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</si>
  <si>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</si>
  <si>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</si>
  <si>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</si>
  <si>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</si>
  <si>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</si>
  <si>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</si>
  <si>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</si>
  <si>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</si>
  <si>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</si>
  <si>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</si>
  <si>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</si>
  <si>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</si>
  <si>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</si>
  <si>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</si>
  <si>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</si>
  <si>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</si>
  <si>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</si>
  <si>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</si>
  <si>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</si>
  <si>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</si>
  <si>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</si>
  <si>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</si>
  <si>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</si>
  <si>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</si>
  <si>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</si>
  <si>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</si>
  <si>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</si>
  <si>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</si>
  <si>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</si>
  <si>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</si>
  <si>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</si>
  <si>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</si>
  <si>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</si>
  <si>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</si>
  <si>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</si>
  <si>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</si>
  <si>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</si>
  <si>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</si>
  <si>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</si>
  <si>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</si>
  <si>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</si>
  <si>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</si>
  <si>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</si>
  <si>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</si>
  <si>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</si>
  <si>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</si>
  <si>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</si>
  <si>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</si>
  <si>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</si>
  <si>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</si>
  <si>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</si>
  <si>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</si>
  <si>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</si>
  <si>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</si>
  <si>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</si>
  <si>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</si>
  <si>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</si>
  <si>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</si>
  <si>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</si>
  <si>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</si>
  <si>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</si>
  <si>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</si>
  <si>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</si>
  <si>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</si>
  <si>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</si>
  <si>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</si>
  <si>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</si>
  <si>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</si>
  <si>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</si>
  <si>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</si>
  <si>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</si>
  <si>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</si>
  <si>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</si>
  <si>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</si>
  <si>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</si>
  <si>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</si>
  <si>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</si>
  <si>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</si>
  <si>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</si>
  <si>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</si>
  <si>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</si>
  <si>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</si>
  <si>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</si>
  <si>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</si>
  <si>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</si>
  <si>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</si>
  <si>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</si>
  <si>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</si>
  <si>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</si>
  <si>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</si>
  <si>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</si>
  <si>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</si>
  <si>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</si>
  <si>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</si>
  <si>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</si>
  <si>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</si>
  <si>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</si>
  <si>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</si>
  <si>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</si>
  <si>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</si>
  <si>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</si>
  <si>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</si>
  <si>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</si>
  <si>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</si>
  <si>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</si>
  <si>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</si>
  <si>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</si>
  <si>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</si>
  <si>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</si>
  <si>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</si>
  <si>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</si>
  <si>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</si>
  <si>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</si>
  <si>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</si>
  <si>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</si>
  <si>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</si>
  <si>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</si>
  <si>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</si>
  <si>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</si>
  <si>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</si>
  <si>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</si>
  <si>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</si>
  <si>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</si>
  <si>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</si>
  <si>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</si>
  <si>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</si>
  <si>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</si>
  <si>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</si>
  <si>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</si>
  <si>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</si>
  <si>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</si>
  <si>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</si>
  <si>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</si>
  <si>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</si>
  <si>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</si>
  <si>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</si>
  <si>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</si>
  <si>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</si>
  <si>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</si>
  <si>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</si>
  <si>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</si>
  <si>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</si>
  <si>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</si>
  <si>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</si>
  <si>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</si>
  <si>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</si>
  <si>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</si>
  <si>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</si>
  <si>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</si>
  <si>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</si>
  <si>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</si>
  <si>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</si>
  <si>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</si>
  <si>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</si>
  <si>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</si>
  <si>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</si>
  <si>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</si>
  <si>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</si>
  <si>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</si>
  <si>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</si>
  <si>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</si>
  <si>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</si>
  <si>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</si>
  <si>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</si>
  <si>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</si>
  <si>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</si>
  <si>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</si>
  <si>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</si>
  <si>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</si>
  <si>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</si>
  <si>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</si>
  <si>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</si>
  <si>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</si>
  <si>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</si>
  <si>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</si>
  <si>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</si>
  <si>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</si>
  <si>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</si>
  <si>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</si>
  <si>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</si>
  <si>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</si>
  <si>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</si>
  <si>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</si>
  <si>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</si>
  <si>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</si>
  <si>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</si>
  <si>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</si>
  <si>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</si>
  <si>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</si>
  <si>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</si>
  <si>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</si>
  <si>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</si>
  <si>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</si>
  <si>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</si>
  <si>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</si>
  <si>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</si>
  <si>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</si>
  <si>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</si>
  <si>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</si>
  <si>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</si>
  <si>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</si>
  <si>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</si>
  <si>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</si>
  <si>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</si>
  <si>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</si>
  <si>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</si>
  <si>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</si>
  <si>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</si>
  <si>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</si>
  <si>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</si>
  <si>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</si>
  <si>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</si>
  <si>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</si>
  <si>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</si>
  <si>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</si>
  <si>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</si>
  <si>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</si>
  <si>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</si>
  <si>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</si>
  <si>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</si>
  <si>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</si>
  <si>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</si>
  <si>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</si>
  <si>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</si>
  <si>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</si>
  <si>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</si>
  <si>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</si>
  <si>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</si>
  <si>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</si>
  <si>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</si>
  <si>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</si>
  <si>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</si>
  <si>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</si>
  <si>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</si>
  <si>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</si>
  <si>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</si>
  <si>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</si>
  <si>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</si>
  <si>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</si>
  <si>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</si>
  <si>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</si>
  <si>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</si>
  <si>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</si>
  <si>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</si>
  <si>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</si>
  <si>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</si>
  <si>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</si>
  <si>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</si>
  <si>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</si>
  <si>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</si>
  <si>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</si>
  <si>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</si>
  <si>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</si>
  <si>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</si>
  <si>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</si>
  <si>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</si>
  <si>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</si>
  <si>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</si>
  <si>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</si>
  <si>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</si>
  <si>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</si>
  <si>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</si>
  <si>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</si>
  <si>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</si>
  <si>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</si>
  <si>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</si>
  <si>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</si>
  <si>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</si>
  <si>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</si>
  <si>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</si>
  <si>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</si>
  <si>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</si>
  <si>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</si>
  <si>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</si>
  <si>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</si>
  <si>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</si>
  <si>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</si>
  <si>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</si>
  <si>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</si>
  <si>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</si>
  <si>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</si>
  <si>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</si>
  <si>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</si>
  <si>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</si>
  <si>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</si>
  <si>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</si>
  <si>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</si>
  <si>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</si>
  <si>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</si>
  <si>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</si>
  <si>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</si>
  <si>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</si>
  <si>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</si>
  <si>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</si>
  <si>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</si>
  <si>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</si>
  <si>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</si>
  <si>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</si>
  <si>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</si>
  <si>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</si>
  <si>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</si>
  <si>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</si>
  <si>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</si>
  <si>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</si>
  <si>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</si>
  <si>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</si>
  <si>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</si>
  <si>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</si>
  <si>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</si>
  <si>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</si>
  <si>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</si>
  <si>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</si>
  <si>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</si>
  <si>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</si>
  <si>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</si>
  <si>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</si>
  <si>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</si>
  <si>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</si>
  <si>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</si>
  <si>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</si>
  <si>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</si>
  <si>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</si>
  <si>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</si>
  <si>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</si>
  <si>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</si>
  <si>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</si>
  <si>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</si>
  <si>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</si>
  <si>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</si>
  <si>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</si>
  <si>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</si>
  <si>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</si>
  <si>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</si>
  <si>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</si>
  <si>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</si>
  <si>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</si>
  <si>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</si>
  <si>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</si>
  <si>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</si>
  <si>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</si>
  <si>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</si>
  <si>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</si>
  <si>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</si>
  <si>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</si>
  <si>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</si>
  <si>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</si>
  <si>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</si>
  <si>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</si>
  <si>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</si>
  <si>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</si>
  <si>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</si>
  <si>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</si>
  <si>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</si>
  <si>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</si>
  <si>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</si>
  <si>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</si>
  <si>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</si>
  <si>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</si>
  <si>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</si>
  <si>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</si>
  <si>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</si>
  <si>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</si>
  <si>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</si>
  <si>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</si>
  <si>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</si>
  <si>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</si>
  <si>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</si>
  <si>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</si>
  <si>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</si>
  <si>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</si>
  <si>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</si>
  <si>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</si>
  <si>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</si>
  <si>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</si>
  <si>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</si>
  <si>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</si>
  <si>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</si>
  <si>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</si>
  <si>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</si>
  <si>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</si>
  <si>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</si>
  <si>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</si>
  <si>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</si>
  <si>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</si>
  <si>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</si>
  <si>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</si>
  <si>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</si>
  <si>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</si>
  <si>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</si>
  <si>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</si>
  <si>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</si>
  <si>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</si>
  <si>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</si>
  <si>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</si>
  <si>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</si>
  <si>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</si>
  <si>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</si>
  <si>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</si>
  <si>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</si>
  <si>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</si>
  <si>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</si>
  <si>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</si>
  <si>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</si>
  <si>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</si>
  <si>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</si>
  <si>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</si>
  <si>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</si>
  <si>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</si>
  <si>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</si>
  <si>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</si>
  <si>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</si>
  <si>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</si>
  <si>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</si>
  <si>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</si>
  <si>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</si>
  <si>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</si>
  <si>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</si>
  <si>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</si>
  <si>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</si>
  <si>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</si>
  <si>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</si>
  <si>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</si>
  <si>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</si>
  <si>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</si>
  <si>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</si>
  <si>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</si>
  <si>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</si>
  <si>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</si>
  <si>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</si>
  <si>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</si>
  <si>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</si>
  <si>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</si>
  <si>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</si>
  <si>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</si>
  <si>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</si>
  <si>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</si>
  <si>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</si>
  <si>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</si>
  <si>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</si>
  <si>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</si>
  <si>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</si>
  <si>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</si>
  <si>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</si>
  <si>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</si>
  <si>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</si>
  <si>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</si>
  <si>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</si>
  <si>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</si>
  <si>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</si>
  <si>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</si>
  <si>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</si>
  <si>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</si>
  <si>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</si>
  <si>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</si>
  <si>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</si>
  <si>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</si>
  <si>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</si>
  <si>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</si>
  <si>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</si>
  <si>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</si>
  <si>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</si>
  <si>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</si>
  <si>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</si>
  <si>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</si>
  <si>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</si>
  <si>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</si>
  <si>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</si>
  <si>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</si>
  <si>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</si>
  <si>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</si>
  <si>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</si>
  <si>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</si>
  <si>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</si>
  <si>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</si>
  <si>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</si>
  <si>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</si>
  <si>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</si>
  <si>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</si>
  <si>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</si>
  <si>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</si>
  <si>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</si>
  <si>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</si>
  <si>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</si>
  <si>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</si>
  <si>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</si>
  <si>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</si>
  <si>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</si>
  <si>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</si>
  <si>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</si>
  <si>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</si>
  <si>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</si>
  <si>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</si>
  <si>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</si>
  <si>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</si>
  <si>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</si>
  <si>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</si>
  <si>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</si>
  <si>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</si>
  <si>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</si>
  <si>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</si>
  <si>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</si>
  <si>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</si>
  <si>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</si>
  <si>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</si>
  <si>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</si>
  <si>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</si>
  <si>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</si>
  <si>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</si>
  <si>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</si>
  <si>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</si>
  <si>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</si>
  <si>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</si>
  <si>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</si>
  <si>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</si>
  <si>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</si>
  <si>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</si>
  <si>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</si>
  <si>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</si>
  <si>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</si>
  <si>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</si>
  <si>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</si>
  <si>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</si>
  <si>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</si>
  <si>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</si>
  <si>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</si>
  <si>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</si>
  <si>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</si>
  <si>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</si>
  <si>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</si>
  <si>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</si>
  <si>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</si>
  <si>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</si>
  <si>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</si>
  <si>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</si>
  <si>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</si>
  <si>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</si>
  <si>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</si>
  <si>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</si>
  <si>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</si>
  <si>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</si>
  <si>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</si>
  <si>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</si>
  <si>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</si>
  <si>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</si>
  <si>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</si>
  <si>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</si>
  <si>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</si>
  <si>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</si>
  <si>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</si>
  <si>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</si>
  <si>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</si>
  <si>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</si>
  <si>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</si>
  <si>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</si>
  <si>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</si>
  <si>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</si>
  <si>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</si>
  <si>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</si>
  <si>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</si>
  <si>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</si>
  <si>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</si>
  <si>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</si>
  <si>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</si>
  <si>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</si>
  <si>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</si>
  <si>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</si>
  <si>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</si>
  <si>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</si>
  <si>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</si>
  <si>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</si>
  <si>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</si>
  <si>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</si>
  <si>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</si>
  <si>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</si>
  <si>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</si>
  <si>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</si>
  <si>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</si>
  <si>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</si>
  <si>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</si>
  <si>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</si>
  <si>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</si>
  <si>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</si>
  <si>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</si>
  <si>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</si>
  <si>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</si>
  <si>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</si>
  <si>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</si>
  <si>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</si>
  <si>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</si>
  <si>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</si>
  <si>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</si>
  <si>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</si>
  <si>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</si>
  <si>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</si>
  <si>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</si>
  <si>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</si>
  <si>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</si>
  <si>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</si>
  <si>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</si>
  <si>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</si>
  <si>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</si>
  <si>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</si>
  <si>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</si>
  <si>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</si>
  <si>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</si>
  <si>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</si>
  <si>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</si>
  <si>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</si>
  <si>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</si>
  <si>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</si>
  <si>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</si>
  <si>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</si>
  <si>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</si>
  <si>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</si>
  <si>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</si>
  <si>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</si>
  <si>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</si>
  <si>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</si>
  <si>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</si>
  <si>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</si>
  <si>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</si>
  <si>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</si>
  <si>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</si>
  <si>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</si>
  <si>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</si>
  <si>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</si>
  <si>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</si>
  <si>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</si>
  <si>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</si>
  <si>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</si>
  <si>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</si>
  <si>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</si>
  <si>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</si>
  <si>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</si>
  <si>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</si>
  <si>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</si>
  <si>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</si>
  <si>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</si>
  <si>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</si>
  <si>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</si>
  <si>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</si>
  <si>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</si>
  <si>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</si>
  <si>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</si>
  <si>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</si>
  <si>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</si>
  <si>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</si>
  <si>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</si>
  <si>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</si>
  <si>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</si>
  <si>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</si>
  <si>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</si>
  <si>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</si>
  <si>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</si>
  <si>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</si>
  <si>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</si>
  <si>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</si>
  <si>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</si>
  <si>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</si>
  <si>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</si>
  <si>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</si>
  <si>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</si>
  <si>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</si>
  <si>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</si>
  <si>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</si>
  <si>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</si>
  <si>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</si>
  <si>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</si>
  <si>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</si>
  <si>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</si>
  <si>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</si>
  <si>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</si>
  <si>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</si>
  <si>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</si>
  <si>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</si>
  <si>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</si>
  <si>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</si>
  <si>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</si>
  <si>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</si>
  <si>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</si>
  <si>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</si>
  <si>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</si>
  <si>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</si>
  <si>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</si>
  <si>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</si>
  <si>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</si>
  <si>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</si>
  <si>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</si>
  <si>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</si>
  <si>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</si>
  <si>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</si>
  <si>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</si>
  <si>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</si>
  <si>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</si>
  <si>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</si>
  <si>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</si>
  <si>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</si>
  <si>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</si>
  <si>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</si>
  <si>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</si>
  <si>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</si>
  <si>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</si>
  <si>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</si>
  <si>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</si>
  <si>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</si>
  <si>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</si>
  <si>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</si>
  <si>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</si>
  <si>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</si>
  <si>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</si>
  <si>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</si>
  <si>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</si>
  <si>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</si>
  <si>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</si>
  <si>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</si>
  <si>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</si>
  <si>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</si>
  <si>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</si>
  <si>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</si>
  <si>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</si>
  <si>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</si>
  <si>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</si>
  <si>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</si>
  <si>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</si>
  <si>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</si>
  <si>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</si>
  <si>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</si>
  <si>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</si>
  <si>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</si>
  <si>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</si>
  <si>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</si>
  <si>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</si>
  <si>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</si>
  <si>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</si>
  <si>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</si>
  <si>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</si>
  <si>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</si>
  <si>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</si>
  <si>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</si>
  <si>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</si>
  <si>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</si>
  <si>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</si>
  <si>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</si>
  <si>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</si>
  <si>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</si>
  <si>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</si>
  <si>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</si>
  <si>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</si>
  <si>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</si>
  <si>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</si>
  <si>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</si>
  <si>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</si>
  <si>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</si>
  <si>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</si>
  <si>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</si>
  <si>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</si>
  <si>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</si>
  <si>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</si>
  <si>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</si>
  <si>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</si>
  <si>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</si>
  <si>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</si>
  <si>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</si>
  <si>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</si>
  <si>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</si>
  <si>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</si>
  <si>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</si>
  <si>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</si>
  <si>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</si>
  <si>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</si>
  <si>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</si>
  <si>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</si>
  <si>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</si>
  <si>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</si>
  <si>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</si>
  <si>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</si>
  <si>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</si>
  <si>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</si>
  <si>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</si>
  <si>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</si>
  <si>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</si>
  <si>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</si>
  <si>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</si>
  <si>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</si>
  <si>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</si>
  <si>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</si>
  <si>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</si>
  <si>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</si>
  <si>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</si>
  <si>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</si>
  <si>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</si>
  <si>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</si>
  <si>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</si>
  <si>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</si>
  <si>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</si>
  <si>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</si>
  <si>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</si>
  <si>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</si>
  <si>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</si>
  <si>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</si>
  <si>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</si>
  <si>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</si>
  <si>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</si>
  <si>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</si>
  <si>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</si>
  <si>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</si>
  <si>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</si>
  <si>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</si>
  <si>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</si>
  <si>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</si>
  <si>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</si>
  <si>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</si>
  <si>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</si>
  <si>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</si>
  <si>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</si>
  <si>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</si>
  <si>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</si>
  <si>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</si>
  <si>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</si>
  <si>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</si>
  <si>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</si>
  <si>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</si>
  <si>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</si>
  <si>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</si>
  <si>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</si>
  <si>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</si>
  <si>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</si>
  <si>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</si>
  <si>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</si>
  <si>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</si>
  <si>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</si>
  <si>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</si>
  <si>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</si>
  <si>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</si>
  <si>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</si>
  <si>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</si>
  <si>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</si>
  <si>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</si>
  <si>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</si>
  <si>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</si>
  <si>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</si>
  <si>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</si>
  <si>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</si>
  <si>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</si>
  <si>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</si>
  <si>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</si>
  <si>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</si>
  <si>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</si>
  <si>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</si>
  <si>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</si>
  <si>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</si>
  <si>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</si>
  <si>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</si>
  <si>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</si>
  <si>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</si>
  <si>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</si>
  <si>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</si>
  <si>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</si>
  <si>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</si>
  <si>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</si>
  <si>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</si>
  <si>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</si>
  <si>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</si>
  <si>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</si>
  <si>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</si>
  <si>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</si>
  <si>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</si>
  <si>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</si>
  <si>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</si>
  <si>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</si>
  <si>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</si>
  <si>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</si>
  <si>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</si>
  <si>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</si>
  <si>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</si>
  <si>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</si>
  <si>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</si>
  <si>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</si>
  <si>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</si>
  <si>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</si>
  <si>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</si>
  <si>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</si>
  <si>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</si>
  <si>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</si>
  <si>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</si>
  <si>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</si>
  <si>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</si>
  <si>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</si>
  <si>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</si>
  <si>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</si>
  <si>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</si>
  <si>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</si>
  <si>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</si>
  <si>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</si>
  <si>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</si>
  <si>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</si>
  <si>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</si>
  <si>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</si>
  <si>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</si>
  <si>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</si>
  <si>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</si>
  <si>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</si>
  <si>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</si>
  <si>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</si>
  <si>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</si>
  <si>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</si>
  <si>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</si>
  <si>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</si>
  <si>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</si>
  <si>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</si>
  <si>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</si>
  <si>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</si>
  <si>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</si>
  <si>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</si>
  <si>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</si>
  <si>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</si>
  <si>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</si>
  <si>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</si>
  <si>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</si>
  <si>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</si>
  <si>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</si>
  <si>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</si>
  <si>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</si>
  <si>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</si>
  <si>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</si>
  <si>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</si>
  <si>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</si>
  <si>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</si>
  <si>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</si>
  <si>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</si>
  <si>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</si>
  <si>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</si>
  <si>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</si>
  <si>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</si>
  <si>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</si>
  <si>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</si>
  <si>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</si>
  <si>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</si>
  <si>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</si>
  <si>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</si>
  <si>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</si>
  <si>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</si>
  <si>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</si>
  <si>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</si>
  <si>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</si>
  <si>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</si>
  <si>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</si>
  <si>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</si>
  <si>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</si>
  <si>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</si>
  <si>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</si>
  <si>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</si>
  <si>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</si>
  <si>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</si>
  <si>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</si>
  <si>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</si>
  <si>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</si>
  <si>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</si>
  <si>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</si>
  <si>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</si>
  <si>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</si>
  <si>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</si>
  <si>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</si>
  <si>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</si>
  <si>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</si>
  <si>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</si>
  <si>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</si>
  <si>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</si>
  <si>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</si>
  <si>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</si>
  <si>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</si>
  <si>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</si>
  <si>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</si>
  <si>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</si>
  <si>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</si>
  <si>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</si>
  <si>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</si>
  <si>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</si>
  <si>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</si>
  <si>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</si>
  <si>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</si>
  <si>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</si>
  <si>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</si>
  <si>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</si>
  <si>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</si>
  <si>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</si>
  <si>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</si>
  <si>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</si>
  <si>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</si>
  <si>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</si>
  <si>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</si>
  <si>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</si>
  <si>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</si>
  <si>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</si>
  <si>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</si>
  <si>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</si>
  <si>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</si>
  <si>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</si>
  <si>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</si>
  <si>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</si>
  <si>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</si>
  <si>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</si>
  <si>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</si>
  <si>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</si>
  <si>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</si>
  <si>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</si>
  <si>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</si>
  <si>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</si>
  <si>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</si>
  <si>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</si>
  <si>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</si>
  <si>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</si>
  <si>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</si>
  <si>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</si>
  <si>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</si>
  <si>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</si>
  <si>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</si>
  <si>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</si>
  <si>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</si>
  <si>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</si>
  <si>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</si>
  <si>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</si>
  <si>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</si>
  <si>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</si>
  <si>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</si>
  <si>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</si>
  <si>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</si>
  <si>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</si>
  <si>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</si>
  <si>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</si>
  <si>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</si>
  <si>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</si>
  <si>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</si>
  <si>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</si>
  <si>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</si>
  <si>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</si>
  <si>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</si>
  <si>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</si>
  <si>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</si>
  <si>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</si>
  <si>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</si>
  <si>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</si>
  <si>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</si>
  <si>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</si>
  <si>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</si>
  <si>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</si>
  <si>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</si>
  <si>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</si>
  <si>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</si>
  <si>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</si>
  <si>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</si>
  <si>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</si>
  <si>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</si>
  <si>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</si>
  <si>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</si>
  <si>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</si>
  <si>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</si>
  <si>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</si>
  <si>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</si>
  <si>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</si>
  <si>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</si>
  <si>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</si>
  <si>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</si>
  <si>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</si>
  <si>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</si>
  <si>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</si>
  <si>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</si>
  <si>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</si>
  <si>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</si>
  <si>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</si>
  <si>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</si>
  <si>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</si>
  <si>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</si>
  <si>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</si>
  <si>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</si>
  <si>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</si>
  <si>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</si>
  <si>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</si>
  <si>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</si>
  <si>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</si>
  <si>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</si>
  <si>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</si>
  <si>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</si>
  <si>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</si>
  <si>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</si>
  <si>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</si>
  <si>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</si>
  <si>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</si>
  <si>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</si>
  <si>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</si>
  <si>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</si>
  <si>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</si>
  <si>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</si>
  <si>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</si>
  <si>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</si>
  <si>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</si>
  <si>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</si>
  <si>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</si>
  <si>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</si>
  <si>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</si>
  <si>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</si>
  <si>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</si>
  <si>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</si>
  <si>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</si>
  <si>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</si>
  <si>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</si>
  <si>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</si>
  <si>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</si>
  <si>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</si>
  <si>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</si>
  <si>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</si>
  <si>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</si>
  <si>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</si>
  <si>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</si>
  <si>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</si>
  <si>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</si>
  <si>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</si>
  <si>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</si>
  <si>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</si>
  <si>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</si>
  <si>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</si>
  <si>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</si>
  <si>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</si>
  <si>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</si>
  <si>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</si>
  <si>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</si>
  <si>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</si>
  <si>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</si>
  <si>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</si>
  <si>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</si>
  <si>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</si>
  <si>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</si>
  <si>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</si>
  <si>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</si>
  <si>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</si>
  <si>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</si>
  <si>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</si>
  <si>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</si>
  <si>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</si>
  <si>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</si>
  <si>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</si>
  <si>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</si>
  <si>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</si>
  <si>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</si>
  <si>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</si>
  <si>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</si>
  <si>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</si>
  <si>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</si>
  <si>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</si>
  <si>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</si>
  <si>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</si>
  <si>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</si>
  <si>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</si>
  <si>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</si>
  <si>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</si>
  <si>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</si>
  <si>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</si>
  <si>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</si>
  <si>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</si>
  <si>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</si>
  <si>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</si>
  <si>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</si>
  <si>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</si>
  <si>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</si>
  <si>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</si>
  <si>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</si>
  <si>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</si>
  <si>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</si>
  <si>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</si>
  <si>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</si>
  <si>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</si>
  <si>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</si>
  <si>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</si>
  <si>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</si>
  <si>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</si>
  <si>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</si>
  <si>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</si>
  <si>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</si>
  <si>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</si>
  <si>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</si>
  <si>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</si>
  <si>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</si>
  <si>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</si>
  <si>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</si>
  <si>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</si>
  <si>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</si>
  <si>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</si>
  <si>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</si>
  <si>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</si>
  <si>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</si>
  <si>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</si>
  <si>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</si>
  <si>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</si>
  <si>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</si>
  <si>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</si>
  <si>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</si>
  <si>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</si>
  <si>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</si>
  <si>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</si>
  <si>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</si>
  <si>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</si>
  <si>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</si>
  <si>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</si>
  <si>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</si>
  <si>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</si>
  <si>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</si>
  <si>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</si>
  <si>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</si>
  <si>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</si>
  <si>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</si>
  <si>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</si>
  <si>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</si>
  <si>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</si>
  <si>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</si>
  <si>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</si>
  <si>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</si>
  <si>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</si>
  <si>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</si>
  <si>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</si>
  <si>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</si>
  <si>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</si>
  <si>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</si>
  <si>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</si>
  <si>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</si>
  <si>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</si>
  <si>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</si>
  <si>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</si>
  <si>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</si>
  <si>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</si>
  <si>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</si>
  <si>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</si>
  <si>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</si>
  <si>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</si>
  <si>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</si>
  <si>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</si>
  <si>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</si>
  <si>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</si>
  <si>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</si>
  <si>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</si>
  <si>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</si>
  <si>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</si>
  <si>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</si>
  <si>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</si>
  <si>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</si>
  <si>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</si>
  <si>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</si>
  <si>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</si>
  <si>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</si>
  <si>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</si>
  <si>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</si>
  <si>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</si>
  <si>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</si>
  <si>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</si>
  <si>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</si>
  <si>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</si>
  <si>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</si>
  <si>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</si>
  <si>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</si>
  <si>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</si>
  <si>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</si>
  <si>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</si>
  <si>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</si>
  <si>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</si>
  <si>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</si>
  <si>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</si>
  <si>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</si>
  <si>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</si>
  <si>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</si>
  <si>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</si>
  <si>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</si>
  <si>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</si>
  <si>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</si>
  <si>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</si>
  <si>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</si>
  <si>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</si>
  <si>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</si>
  <si>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</si>
  <si>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</si>
  <si>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</si>
  <si>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</si>
  <si>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</si>
  <si>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</si>
  <si>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</si>
  <si>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</si>
  <si>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</si>
  <si>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</si>
  <si>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</si>
  <si>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</si>
  <si>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</si>
  <si>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</si>
  <si>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</si>
  <si>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</si>
  <si>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</si>
  <si>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</si>
  <si>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</si>
  <si>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</si>
  <si>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</si>
  <si>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</si>
  <si>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</si>
  <si>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</si>
  <si>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</si>
  <si>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</si>
  <si>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</si>
  <si>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</si>
  <si>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</si>
  <si>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</si>
  <si>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</si>
  <si>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</si>
  <si>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</si>
  <si>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</si>
  <si>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</si>
  <si>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</si>
  <si>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</si>
  <si>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</si>
  <si>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</si>
  <si>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</si>
  <si>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</si>
  <si>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</si>
  <si>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</si>
  <si>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</si>
  <si>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</si>
  <si>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</si>
  <si>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</si>
  <si>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</si>
  <si>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</si>
  <si>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</si>
  <si>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</si>
  <si>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</si>
  <si>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</si>
  <si>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</si>
  <si>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</si>
  <si>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</si>
  <si>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</si>
  <si>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</si>
  <si>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</si>
  <si>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</si>
  <si>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</si>
  <si>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</si>
  <si>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</si>
  <si>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</si>
  <si>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</si>
  <si>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</si>
  <si>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</si>
  <si>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</si>
  <si>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</si>
  <si>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</si>
  <si>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</si>
  <si>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</si>
  <si>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</si>
  <si>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</si>
  <si>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</si>
  <si>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</si>
  <si>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</si>
  <si>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</si>
  <si>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</si>
  <si>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</si>
  <si>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</si>
  <si>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</si>
  <si>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</si>
  <si>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</si>
  <si>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</si>
  <si>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</si>
  <si>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</si>
  <si>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</si>
  <si>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</si>
  <si>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</si>
  <si>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</si>
  <si>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</si>
  <si>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</si>
  <si>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</si>
  <si>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</si>
  <si>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</si>
  <si>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</si>
  <si>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</si>
  <si>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</si>
  <si>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</si>
  <si>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</si>
  <si>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</si>
  <si>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</si>
  <si>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</si>
  <si>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</si>
  <si>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</si>
  <si>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</si>
  <si>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</si>
  <si>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</si>
  <si>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</si>
  <si>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</si>
  <si>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</si>
  <si>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</si>
  <si>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</si>
  <si>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</si>
  <si>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</si>
  <si>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</si>
  <si>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</si>
  <si>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</si>
  <si>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</si>
  <si>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</si>
  <si>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</si>
  <si>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</si>
  <si>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</si>
  <si>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</si>
  <si>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</si>
  <si>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</si>
  <si>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</si>
  <si>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</si>
  <si>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</si>
  <si>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</si>
  <si>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</si>
  <si>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</si>
  <si>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</si>
  <si>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</si>
  <si>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</si>
  <si>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</si>
  <si>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</si>
  <si>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</si>
  <si>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</si>
  <si>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</si>
  <si>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</si>
  <si>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</si>
  <si>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</si>
  <si>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</si>
  <si>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</si>
  <si>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</si>
  <si>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</si>
  <si>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</si>
  <si>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</si>
  <si>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</si>
  <si>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</si>
  <si>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</si>
  <si>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</si>
  <si>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</si>
  <si>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</si>
  <si>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</si>
  <si>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</si>
  <si>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</si>
  <si>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</si>
  <si>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</si>
  <si>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</si>
  <si>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</si>
  <si>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</si>
  <si>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</si>
  <si>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</si>
  <si>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</si>
  <si>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</si>
  <si>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</si>
  <si>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</si>
  <si>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</si>
  <si>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</si>
  <si>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</si>
  <si>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</si>
  <si>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</si>
  <si>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</si>
  <si>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</si>
  <si>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</si>
  <si>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</si>
  <si>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</si>
  <si>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</si>
  <si>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</si>
  <si>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</si>
  <si>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</si>
  <si>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</si>
  <si>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</si>
  <si>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</si>
  <si>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</si>
  <si>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</si>
  <si>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</si>
  <si>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</si>
  <si>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</si>
  <si>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</si>
  <si>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</si>
  <si>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</si>
  <si>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</si>
  <si>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</si>
  <si>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</si>
  <si>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</si>
  <si>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</si>
  <si>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</si>
  <si>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</si>
  <si>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</si>
  <si>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</si>
  <si>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</si>
  <si>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</si>
  <si>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</si>
  <si>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</si>
  <si>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</si>
  <si>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</si>
  <si>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</si>
  <si>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</si>
  <si>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</si>
  <si>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</si>
  <si>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</si>
  <si>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</si>
  <si>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</si>
  <si>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</si>
  <si>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</si>
  <si>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</si>
  <si>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</si>
  <si>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</si>
  <si>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</si>
  <si>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</si>
  <si>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</si>
  <si>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</si>
  <si>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</si>
  <si>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</si>
  <si>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</si>
  <si>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</si>
  <si>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</si>
  <si>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</si>
  <si>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</si>
  <si>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</si>
  <si>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</si>
  <si>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</si>
  <si>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</si>
  <si>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</si>
  <si>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</si>
  <si>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</si>
  <si>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</si>
  <si>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</si>
  <si>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</si>
  <si>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</si>
  <si>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</si>
  <si>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</si>
  <si>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</si>
  <si>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</si>
  <si>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</si>
  <si>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</si>
  <si>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</si>
  <si>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</si>
  <si>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</si>
  <si>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</si>
  <si>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</si>
  <si>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</si>
  <si>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</si>
  <si>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</si>
  <si>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</si>
  <si>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</si>
  <si>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</si>
  <si>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</si>
  <si>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</si>
  <si>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</si>
  <si>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</si>
  <si>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</si>
  <si>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</si>
  <si>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</si>
  <si>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</si>
  <si>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</si>
  <si>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</si>
  <si>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</si>
  <si>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</si>
  <si>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</si>
  <si>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</si>
  <si>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</si>
  <si>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</si>
  <si>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</si>
  <si>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</si>
  <si>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</si>
  <si>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</si>
  <si>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</si>
  <si>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</si>
  <si>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</si>
  <si>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</si>
  <si>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</si>
  <si>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</si>
  <si>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</si>
  <si>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</si>
  <si>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</si>
  <si>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</si>
  <si>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</si>
  <si>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</si>
  <si>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</si>
  <si>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</si>
  <si>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</si>
  <si>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</si>
  <si>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</si>
  <si>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</si>
  <si>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</si>
  <si>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</si>
  <si>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</si>
  <si>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</si>
  <si>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</si>
  <si>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</si>
  <si>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</si>
  <si>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</si>
  <si>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</si>
  <si>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</si>
  <si>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</si>
  <si>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</si>
  <si>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</si>
  <si>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</si>
  <si>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</si>
  <si>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</si>
  <si>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</si>
  <si>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</si>
  <si>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</si>
  <si>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</si>
  <si>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</si>
  <si>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</si>
  <si>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</si>
  <si>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</si>
  <si>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</si>
  <si>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</si>
  <si>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</si>
  <si>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</si>
  <si>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</si>
  <si>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</si>
  <si>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</si>
  <si>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</si>
  <si>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</si>
  <si>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</si>
  <si>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</si>
  <si>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</si>
  <si>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</si>
  <si>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</si>
  <si>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</si>
  <si>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</si>
  <si>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</si>
  <si>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</si>
  <si>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</si>
  <si>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</si>
  <si>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</si>
  <si>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</si>
  <si>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</si>
  <si>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</si>
  <si>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</si>
  <si>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</si>
  <si>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</si>
  <si>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</si>
  <si>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</si>
  <si>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</si>
  <si>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</si>
  <si>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</si>
  <si>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</si>
  <si>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</si>
  <si>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</si>
  <si>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</si>
  <si>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</si>
  <si>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</si>
  <si>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</si>
  <si>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</si>
  <si>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</si>
  <si>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</si>
  <si>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</si>
  <si>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</si>
  <si>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</si>
  <si>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</si>
  <si>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</si>
  <si>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</si>
  <si>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</si>
  <si>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</si>
  <si>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</si>
  <si>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</si>
  <si>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</si>
  <si>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</si>
  <si>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</si>
  <si>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</si>
  <si>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</si>
  <si>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</si>
  <si>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</si>
  <si>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</si>
  <si>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</si>
  <si>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</si>
  <si>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</si>
  <si>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</si>
  <si>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</si>
  <si>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</si>
  <si>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</si>
  <si>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</si>
  <si>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</si>
  <si>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</si>
  <si>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</si>
  <si>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</si>
  <si>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</si>
  <si>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</si>
  <si>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</si>
  <si>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</si>
  <si>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</si>
  <si>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</si>
  <si>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</si>
  <si>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</si>
  <si>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</si>
  <si>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</si>
  <si>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</si>
  <si>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</si>
  <si>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</si>
  <si>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</si>
  <si>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</si>
  <si>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</si>
  <si>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</si>
  <si>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</si>
  <si>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</si>
  <si>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</si>
  <si>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</si>
  <si>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</si>
  <si>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</si>
  <si>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</si>
  <si>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</si>
  <si>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</si>
  <si>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</si>
  <si>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</si>
  <si>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</si>
  <si>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</si>
  <si>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</si>
  <si>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</si>
  <si>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</si>
  <si>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</si>
  <si>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</si>
  <si>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</si>
  <si>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</si>
  <si>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</si>
  <si>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</si>
  <si>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</si>
  <si>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</si>
  <si>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</si>
  <si>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</si>
  <si>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</si>
  <si>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</si>
  <si>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</si>
  <si>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</si>
  <si>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</si>
  <si>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</si>
  <si>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</si>
  <si>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</si>
  <si>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</si>
  <si>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</si>
  <si>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</si>
  <si>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</si>
  <si>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</si>
  <si>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</si>
  <si>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</si>
  <si>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</si>
  <si>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</si>
  <si>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</si>
  <si>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</si>
  <si>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</si>
  <si>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</si>
  <si>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</si>
  <si>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</si>
  <si>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</si>
  <si>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</si>
  <si>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</si>
  <si>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</si>
  <si>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</si>
  <si>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</si>
  <si>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</si>
  <si>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</si>
  <si>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</si>
  <si>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</si>
  <si>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</si>
  <si>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</si>
  <si>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</si>
  <si>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</si>
  <si>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</si>
  <si>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</si>
  <si>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</si>
  <si>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</si>
  <si>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</si>
  <si>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</si>
  <si>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</si>
  <si>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</si>
  <si>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</si>
  <si>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</si>
  <si>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</si>
  <si>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</si>
  <si>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</si>
  <si>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</si>
  <si>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</si>
  <si>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</si>
  <si>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</si>
  <si>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</si>
  <si>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</si>
  <si>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</si>
  <si>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</si>
  <si>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</si>
  <si>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</si>
  <si>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</si>
  <si>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</si>
  <si>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</si>
  <si>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</si>
  <si>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</si>
  <si>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</si>
  <si>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</si>
  <si>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</si>
  <si>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</si>
  <si>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</si>
  <si>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</si>
  <si>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</si>
  <si>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</si>
  <si>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</si>
  <si>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</si>
  <si>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</si>
  <si>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</si>
  <si>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</si>
  <si>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</si>
  <si>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</si>
  <si>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</si>
  <si>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</si>
  <si>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</si>
  <si>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</si>
  <si>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</si>
  <si>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</si>
  <si>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</si>
  <si>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</si>
  <si>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</si>
  <si>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</si>
  <si>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</si>
  <si>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</si>
  <si>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</si>
  <si>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</si>
  <si>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</si>
  <si>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</si>
  <si>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</si>
  <si>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</si>
  <si>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</si>
  <si>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</si>
  <si>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</si>
  <si>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</si>
  <si>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</si>
  <si>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</si>
  <si>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</si>
  <si>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</si>
  <si>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</si>
  <si>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</si>
  <si>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</si>
  <si>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</si>
  <si>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</si>
  <si>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</si>
  <si>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</si>
  <si>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</si>
  <si>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</si>
  <si>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</si>
  <si>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</si>
  <si>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</si>
  <si>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</si>
  <si>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</si>
  <si>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</si>
  <si>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</si>
  <si>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</si>
  <si>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</si>
  <si>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</si>
  <si>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</si>
  <si>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</si>
  <si>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</si>
  <si>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</si>
  <si>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</si>
  <si>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</si>
  <si>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</si>
  <si>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</si>
  <si>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</si>
  <si>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</si>
  <si>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</si>
  <si>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</si>
  <si>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</si>
  <si>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</si>
  <si>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</si>
  <si>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</si>
  <si>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</si>
  <si>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</si>
  <si>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</si>
  <si>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</si>
  <si>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</si>
  <si>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</si>
  <si>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</si>
  <si>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</si>
  <si>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</si>
  <si>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</si>
  <si>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</si>
  <si>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</si>
  <si>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</si>
  <si>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</si>
  <si>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</si>
  <si>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</si>
  <si>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</si>
  <si>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</si>
  <si>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</si>
  <si>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</si>
  <si>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</si>
  <si>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</si>
  <si>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</si>
  <si>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</si>
  <si>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</si>
  <si>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</si>
  <si>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</si>
  <si>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</si>
  <si>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</si>
  <si>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</si>
  <si>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</si>
  <si>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</si>
  <si>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</si>
  <si>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</si>
  <si>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</si>
  <si>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</si>
  <si>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</si>
  <si>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</si>
  <si>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</si>
  <si>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</si>
  <si>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</si>
  <si>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</si>
  <si>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</si>
  <si>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</si>
  <si>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</si>
  <si>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</si>
  <si>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</si>
  <si>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</si>
  <si>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</si>
  <si>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</si>
  <si>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</si>
  <si>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</si>
  <si>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</si>
  <si>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</si>
  <si>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</si>
  <si>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</si>
  <si>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</si>
  <si>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</si>
  <si>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</si>
  <si>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</si>
  <si>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</si>
  <si>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</si>
  <si>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</si>
  <si>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</si>
  <si>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</si>
  <si>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</si>
  <si>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</si>
  <si>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</si>
  <si>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</si>
  <si>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</si>
  <si>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</si>
  <si>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</si>
  <si>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</si>
  <si>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</si>
  <si>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</si>
  <si>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</si>
  <si>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</si>
  <si>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</si>
  <si>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</si>
  <si>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</si>
  <si>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</si>
  <si>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</si>
  <si>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</si>
  <si>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</si>
  <si>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</si>
  <si>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</si>
  <si>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</si>
  <si>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</si>
  <si>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</si>
  <si>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</si>
  <si>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</si>
  <si>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</si>
  <si>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</si>
  <si>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</si>
  <si>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</si>
  <si>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</si>
  <si>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</si>
  <si>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</si>
  <si>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</si>
  <si>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</si>
  <si>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</si>
  <si>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</si>
  <si>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</si>
  <si>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</si>
  <si>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</si>
  <si>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</si>
  <si>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</si>
  <si>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</si>
  <si>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</si>
  <si>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</si>
  <si>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</si>
  <si>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</si>
  <si>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</si>
  <si>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</si>
  <si>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</si>
  <si>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</si>
  <si>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</si>
  <si>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</si>
  <si>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</si>
  <si>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</si>
  <si>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</si>
  <si>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</si>
  <si>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</si>
  <si>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</si>
  <si>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</si>
  <si>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</si>
  <si>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</si>
  <si>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</si>
  <si>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</si>
  <si>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</si>
  <si>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</si>
  <si>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</si>
  <si>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</si>
  <si>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</si>
  <si>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</si>
  <si>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</si>
  <si>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</si>
  <si>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</si>
  <si>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</si>
  <si>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</si>
  <si>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</si>
  <si>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</si>
  <si>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</si>
  <si>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</si>
  <si>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</si>
  <si>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</si>
  <si>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</si>
  <si>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</si>
  <si>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</si>
  <si>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</si>
  <si>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</si>
  <si>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</si>
  <si>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</si>
  <si>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</si>
  <si>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</si>
  <si>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</si>
  <si>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</si>
  <si>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</si>
  <si>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</si>
  <si>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</si>
  <si>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</si>
  <si>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</si>
  <si>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</si>
  <si>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</si>
  <si>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</si>
  <si>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</si>
  <si>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</si>
  <si>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</si>
  <si>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</si>
  <si>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</si>
  <si>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</si>
  <si>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</si>
  <si>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</si>
  <si>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</si>
  <si>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</si>
  <si>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</si>
  <si>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</si>
  <si>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</si>
  <si>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</si>
  <si>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</si>
  <si>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</si>
  <si>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</si>
  <si>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</si>
  <si>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</si>
  <si>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</si>
  <si>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</si>
  <si>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</si>
  <si>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</si>
  <si>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</si>
  <si>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</si>
  <si>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</si>
  <si>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</si>
  <si>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</si>
  <si>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</si>
  <si>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</si>
  <si>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</si>
  <si>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</si>
  <si>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</si>
  <si>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</si>
  <si>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</si>
  <si>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</si>
  <si>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</si>
  <si>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</si>
  <si>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</si>
  <si>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</si>
  <si>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</si>
  <si>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</si>
  <si>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</si>
  <si>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</si>
  <si>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</si>
  <si>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</si>
  <si>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</si>
  <si>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</si>
  <si>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</si>
  <si>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</si>
  <si>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</si>
  <si>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</si>
  <si>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</si>
  <si>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</si>
  <si>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</si>
  <si>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</si>
  <si>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</si>
  <si>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</si>
  <si>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</si>
  <si>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</si>
  <si>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</si>
  <si>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</si>
  <si>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</si>
  <si>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</si>
  <si>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</si>
  <si>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</si>
  <si>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</si>
  <si>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</si>
  <si>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</si>
  <si>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</si>
  <si>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</si>
  <si>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</si>
  <si>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</si>
  <si>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</si>
  <si>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</si>
  <si>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</si>
  <si>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</si>
  <si>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</si>
  <si>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</si>
  <si>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</si>
  <si>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</si>
  <si>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</si>
  <si>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</si>
  <si>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</si>
  <si>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</si>
  <si>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</si>
  <si>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</si>
  <si>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</si>
  <si>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</si>
  <si>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</si>
  <si>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</si>
  <si>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</si>
  <si>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</si>
  <si>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</si>
  <si>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</si>
  <si>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</si>
  <si>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</si>
  <si>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</si>
  <si>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</si>
  <si>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</si>
  <si>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</si>
  <si>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</si>
  <si>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</si>
  <si>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</si>
  <si>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</si>
  <si>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</si>
  <si>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</si>
  <si>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</si>
  <si>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</si>
  <si>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</si>
  <si>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</si>
  <si>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</si>
  <si>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</si>
  <si>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</si>
  <si>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</si>
  <si>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</si>
  <si>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</si>
  <si>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</si>
  <si>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</si>
  <si>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</si>
  <si>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</si>
  <si>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</si>
  <si>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</si>
  <si>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</si>
  <si>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</si>
  <si>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</si>
  <si>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</si>
  <si>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</si>
  <si>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</si>
  <si>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</si>
  <si>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</si>
  <si>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</si>
  <si>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</si>
  <si>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</si>
  <si>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</si>
  <si>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</si>
  <si>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</si>
  <si>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</si>
  <si>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</si>
  <si>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</si>
  <si>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</si>
  <si>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</si>
  <si>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</si>
  <si>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</si>
  <si>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</si>
  <si>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</si>
  <si>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</si>
  <si>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</si>
  <si>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</si>
  <si>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</si>
  <si>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</si>
  <si>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</si>
  <si>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</si>
  <si>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</si>
  <si>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</si>
  <si>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</si>
  <si>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</si>
  <si>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</si>
  <si>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</si>
  <si>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</si>
  <si>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</si>
  <si>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</si>
  <si>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</si>
  <si>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</si>
  <si>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</si>
  <si>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</si>
  <si>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</si>
  <si>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</si>
  <si>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</si>
  <si>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</si>
  <si>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</si>
  <si>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</si>
  <si>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</si>
  <si>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</si>
  <si>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</si>
  <si>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</si>
  <si>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</si>
  <si>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</si>
  <si>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</si>
  <si>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</si>
  <si>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</si>
  <si>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</si>
  <si>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</si>
  <si>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</si>
  <si>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</si>
  <si>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</si>
  <si>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</si>
  <si>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</si>
  <si>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</si>
  <si>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</si>
  <si>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</si>
  <si>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</si>
  <si>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</si>
  <si>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</si>
  <si>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</si>
  <si>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</si>
  <si>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</si>
  <si>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</si>
  <si>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</si>
  <si>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</si>
  <si>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</si>
  <si>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</si>
  <si>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</si>
  <si>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</si>
  <si>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</si>
  <si>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</si>
  <si>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</si>
  <si>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</si>
  <si>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</si>
  <si>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</si>
  <si>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</si>
  <si>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</si>
  <si>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</si>
  <si>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</si>
  <si>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</si>
  <si>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</si>
  <si>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</si>
  <si>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</si>
  <si>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</si>
  <si>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</si>
  <si>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</si>
  <si>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</si>
  <si>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</si>
  <si>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</si>
  <si>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</si>
  <si>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</si>
  <si>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</si>
  <si>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</si>
  <si>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</si>
  <si>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</si>
  <si>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</si>
  <si>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</si>
  <si>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</si>
  <si>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</si>
  <si>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</si>
  <si>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</si>
  <si>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</si>
  <si>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</si>
  <si>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</si>
  <si>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</si>
  <si>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</si>
  <si>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</si>
  <si>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</si>
  <si>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</si>
  <si>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</si>
  <si>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</si>
  <si>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</si>
  <si>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</si>
  <si>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</si>
  <si>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</si>
  <si>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</si>
  <si>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</si>
  <si>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</si>
  <si>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</si>
  <si>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</si>
  <si>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</si>
  <si>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</si>
  <si>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</si>
  <si>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</si>
  <si>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</si>
  <si>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</si>
  <si>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</si>
  <si>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</si>
  <si>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</si>
  <si>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</si>
  <si>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</si>
  <si>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</si>
  <si>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</si>
  <si>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</si>
  <si>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</si>
  <si>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</si>
  <si>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</si>
  <si>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</si>
  <si>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</si>
  <si>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</si>
  <si>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</si>
  <si>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</si>
  <si>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</si>
  <si>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</si>
  <si>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</si>
  <si>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</si>
  <si>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</si>
  <si>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</si>
  <si>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</si>
  <si>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</si>
  <si>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</si>
  <si>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</si>
  <si>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</si>
  <si>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</si>
  <si>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</si>
  <si>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</si>
  <si>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</si>
  <si>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</si>
  <si>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</si>
  <si>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</si>
  <si>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</si>
  <si>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</si>
  <si>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</si>
  <si>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</si>
  <si>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</si>
  <si>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</si>
  <si>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</si>
  <si>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</si>
  <si>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</si>
  <si>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</si>
  <si>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</si>
  <si>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</si>
  <si>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</si>
  <si>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</si>
  <si>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</si>
  <si>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</si>
  <si>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</si>
  <si>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</si>
  <si>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</si>
  <si>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</si>
  <si>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</si>
  <si>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</si>
  <si>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</si>
  <si>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</si>
  <si>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</si>
  <si>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</si>
  <si>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</si>
  <si>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</si>
  <si>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</si>
  <si>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</si>
  <si>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</si>
  <si>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</si>
  <si>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</si>
  <si>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</si>
  <si>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</si>
  <si>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</si>
  <si>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</si>
  <si>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</si>
  <si>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</si>
  <si>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</si>
  <si>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</si>
  <si>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</si>
  <si>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</si>
  <si>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</si>
  <si>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</si>
  <si>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</si>
  <si>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</si>
  <si>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</si>
  <si>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</si>
  <si>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</si>
  <si>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</si>
  <si>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</si>
  <si>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</si>
  <si>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</si>
  <si>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</si>
  <si>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</si>
  <si>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</si>
  <si>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</si>
  <si>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</si>
  <si>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</si>
  <si>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</si>
  <si>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</si>
  <si>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</si>
  <si>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</si>
  <si>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</si>
  <si>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</si>
  <si>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</si>
  <si>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</si>
  <si>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</si>
  <si>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</si>
  <si>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</si>
  <si>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</si>
  <si>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</si>
  <si>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</si>
  <si>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</si>
  <si>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</si>
  <si>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</si>
  <si>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</si>
  <si>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</si>
  <si>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</si>
  <si>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</si>
  <si>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</si>
  <si>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</si>
  <si>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</si>
  <si>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</si>
  <si>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</si>
  <si>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</si>
  <si>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</si>
  <si>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</si>
  <si>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</si>
  <si>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</si>
  <si>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</si>
  <si>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</si>
  <si>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</si>
  <si>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</si>
  <si>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</si>
  <si>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</si>
  <si>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</si>
  <si>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</si>
  <si>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</si>
  <si>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</si>
  <si>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</si>
  <si>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</si>
  <si>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</si>
  <si>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</si>
  <si>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</si>
  <si>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</si>
  <si>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</si>
  <si>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</si>
  <si>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</si>
  <si>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</si>
  <si>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</si>
  <si>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</si>
  <si>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</si>
  <si>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</si>
  <si>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</si>
  <si>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</si>
  <si>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</si>
  <si>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</si>
  <si>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</si>
  <si>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</si>
  <si>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</si>
  <si>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</si>
  <si>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</si>
  <si>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</si>
  <si>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</si>
  <si>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</si>
  <si>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</si>
  <si>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</si>
  <si>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</si>
  <si>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</si>
  <si>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</si>
  <si>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</si>
  <si>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</si>
  <si>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</si>
  <si>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</si>
  <si>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</si>
  <si>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</si>
  <si>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</si>
  <si>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</si>
  <si>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</si>
  <si>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</si>
  <si>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</si>
  <si>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</si>
  <si>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</si>
  <si>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</si>
  <si>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</si>
  <si>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</si>
  <si>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</si>
  <si>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</si>
  <si>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</si>
  <si>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</si>
  <si>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</si>
  <si>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</si>
  <si>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</si>
  <si>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</si>
  <si>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</si>
  <si>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</si>
  <si>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</si>
  <si>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</si>
  <si>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</si>
  <si>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</si>
  <si>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</si>
  <si>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</si>
  <si>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</si>
  <si>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</si>
  <si>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</si>
  <si>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</si>
  <si>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</si>
  <si>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</si>
  <si>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</si>
  <si>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</si>
  <si>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</si>
  <si>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</si>
  <si>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</si>
  <si>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</si>
  <si>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</si>
  <si>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</si>
  <si>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</si>
  <si>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</si>
  <si>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</si>
  <si>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</si>
  <si>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</si>
  <si>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</si>
  <si>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</si>
  <si>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</si>
  <si>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</si>
  <si>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</si>
  <si>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</si>
  <si>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</si>
  <si>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</si>
  <si>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</si>
  <si>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</si>
  <si>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</si>
  <si>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</si>
  <si>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</si>
  <si>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</si>
  <si>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</si>
  <si>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</si>
  <si>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</si>
  <si>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</si>
  <si>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</si>
  <si>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</si>
  <si>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</si>
  <si>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</si>
  <si>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</si>
  <si>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</si>
  <si>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</si>
  <si>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</si>
  <si>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</si>
  <si>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</si>
  <si>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</si>
  <si>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</si>
  <si>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</si>
  <si>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</si>
  <si>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</si>
  <si>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</si>
  <si>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</si>
  <si>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</si>
  <si>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</si>
  <si>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</si>
  <si>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</si>
  <si>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</si>
  <si>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</si>
  <si>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</si>
  <si>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</si>
  <si>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</si>
  <si>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</si>
  <si>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</si>
  <si>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</si>
  <si>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</si>
  <si>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</si>
  <si>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</si>
  <si>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</si>
  <si>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</si>
  <si>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</si>
  <si>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</si>
  <si>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</si>
  <si>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</si>
  <si>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</si>
  <si>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</si>
  <si>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</si>
  <si>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</si>
  <si>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</si>
  <si>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</si>
  <si>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</si>
  <si>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</si>
  <si>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</si>
  <si>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</si>
  <si>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</si>
  <si>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</si>
  <si>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</si>
  <si>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</si>
  <si>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</si>
  <si>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</si>
  <si>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</si>
  <si>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</si>
  <si>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</si>
  <si>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</si>
  <si>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</si>
  <si>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</si>
  <si>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</si>
  <si>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</si>
  <si>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</si>
  <si>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</si>
  <si>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</si>
  <si>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</si>
  <si>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</si>
  <si>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</si>
  <si>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</si>
  <si>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</si>
  <si>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</si>
  <si>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</si>
  <si>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</si>
  <si>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</si>
  <si>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</si>
  <si>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</si>
  <si>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</si>
  <si>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</si>
  <si>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</si>
  <si>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</si>
  <si>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</si>
  <si>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</si>
  <si>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</si>
  <si>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</si>
  <si>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</si>
  <si>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</si>
  <si>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</si>
  <si>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</si>
  <si>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</si>
  <si>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</si>
  <si>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</si>
  <si>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</si>
  <si>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</si>
  <si>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</si>
  <si>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</si>
  <si>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</si>
  <si>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</si>
  <si>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</si>
  <si>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</si>
  <si>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</si>
  <si>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</si>
  <si>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</si>
  <si>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</si>
  <si>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</si>
  <si>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</si>
  <si>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</si>
  <si>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</si>
  <si>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</si>
  <si>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</si>
  <si>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</si>
  <si>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</si>
  <si>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</si>
  <si>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</si>
  <si>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</si>
  <si>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</si>
  <si>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</si>
  <si>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</si>
  <si>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</si>
  <si>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</si>
  <si>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</si>
  <si>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</si>
  <si>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</si>
  <si>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</si>
  <si>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</si>
  <si>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</si>
  <si>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</si>
  <si>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</si>
  <si>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</si>
  <si>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</si>
  <si>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</si>
  <si>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</si>
  <si>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</si>
  <si>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</si>
  <si>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</si>
  <si>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</si>
  <si>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</si>
  <si>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</si>
  <si>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</si>
  <si>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</si>
  <si>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</si>
  <si>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</si>
  <si>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</si>
  <si>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</si>
  <si>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</si>
  <si>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</si>
  <si>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</si>
  <si>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</si>
  <si>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</si>
  <si>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</si>
  <si>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</si>
  <si>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</si>
  <si>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</si>
  <si>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</si>
  <si>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</si>
  <si>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</si>
  <si>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</si>
  <si>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</si>
  <si>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</si>
  <si>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</si>
  <si>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</si>
  <si>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</si>
  <si>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</si>
  <si>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</si>
  <si>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</si>
  <si>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</si>
  <si>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</si>
  <si>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</si>
  <si>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</si>
  <si>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</si>
  <si>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</si>
  <si>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</si>
  <si>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</si>
  <si>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</si>
  <si>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</si>
  <si>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</si>
  <si>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</si>
  <si>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</si>
  <si>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</si>
  <si>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</si>
  <si>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</si>
  <si>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</si>
  <si>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</si>
  <si>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</si>
  <si>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</si>
  <si>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</si>
  <si>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</si>
  <si>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</si>
  <si>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</si>
  <si>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</si>
  <si>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</si>
  <si>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</si>
  <si>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</si>
  <si>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</si>
  <si>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</si>
  <si>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</si>
  <si>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</si>
  <si>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</si>
  <si>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</si>
  <si>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</si>
  <si>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</si>
  <si>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</si>
  <si>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</si>
  <si>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</si>
  <si>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</si>
  <si>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</si>
  <si>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</si>
  <si>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</si>
  <si>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</si>
  <si>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</si>
  <si>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</si>
  <si>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</si>
  <si>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</si>
  <si>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</si>
  <si>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</si>
  <si>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</si>
  <si>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</si>
  <si>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</si>
  <si>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</si>
  <si>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</si>
  <si>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</si>
  <si>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</si>
  <si>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</si>
  <si>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</si>
  <si>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</si>
  <si>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</si>
  <si>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</si>
  <si>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</si>
  <si>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</si>
  <si>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</si>
  <si>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</si>
  <si>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</si>
  <si>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</si>
  <si>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</si>
  <si>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</si>
  <si>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</si>
  <si>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</si>
  <si>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</si>
  <si>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</si>
  <si>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</si>
  <si>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</si>
  <si>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</si>
  <si>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</si>
  <si>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</si>
  <si>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</si>
  <si>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</si>
  <si>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</si>
  <si>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</si>
  <si>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</si>
  <si>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</si>
  <si>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</si>
  <si>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</si>
  <si>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</si>
  <si>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</si>
  <si>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</si>
  <si>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</si>
  <si>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</si>
  <si>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</si>
  <si>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</si>
  <si>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</si>
  <si>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</si>
  <si>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</si>
  <si>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</si>
  <si>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</si>
  <si>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</si>
  <si>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</si>
  <si>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</si>
  <si>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</si>
  <si>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</si>
  <si>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</si>
  <si>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</si>
  <si>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</si>
  <si>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</si>
  <si>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</si>
  <si>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</si>
  <si>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</si>
  <si>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</si>
  <si>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</si>
  <si>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</si>
  <si>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</si>
  <si>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</si>
  <si>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</si>
  <si>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</si>
  <si>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</si>
  <si>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</si>
  <si>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</si>
  <si>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</si>
  <si>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</si>
  <si>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</si>
  <si>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</si>
  <si>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</si>
  <si>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</si>
  <si>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</si>
  <si>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</si>
  <si>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</si>
  <si>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</si>
  <si>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</si>
  <si>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</si>
  <si>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</si>
  <si>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</si>
  <si>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</si>
  <si>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</si>
  <si>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</si>
  <si>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</si>
  <si>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</si>
  <si>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</si>
  <si>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</si>
  <si>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</si>
  <si>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</si>
  <si>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</si>
  <si>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</si>
  <si>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</si>
  <si>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</si>
  <si>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</si>
  <si>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</si>
  <si>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</si>
  <si>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</si>
  <si>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</si>
  <si>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</si>
  <si>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</si>
  <si>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</si>
  <si>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</si>
  <si>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</si>
  <si>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</si>
  <si>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</si>
  <si>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</si>
  <si>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</si>
  <si>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</si>
  <si>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</si>
  <si>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</si>
  <si>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</si>
  <si>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</si>
  <si>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</si>
  <si>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</si>
  <si>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</si>
  <si>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</si>
  <si>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</si>
  <si>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</si>
  <si>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</si>
  <si>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</si>
  <si>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</si>
  <si>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</si>
  <si>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</si>
  <si>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</si>
  <si>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</si>
  <si>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</si>
  <si>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</si>
  <si>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</si>
  <si>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</si>
  <si>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</si>
  <si>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</si>
  <si>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</si>
  <si>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</si>
  <si>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</si>
  <si>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</si>
  <si>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</si>
  <si>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</si>
  <si>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</si>
  <si>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</si>
  <si>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</si>
  <si>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</si>
  <si>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</si>
  <si>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</si>
  <si>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</si>
  <si>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</si>
  <si>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</si>
  <si>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</si>
  <si>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</si>
  <si>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</si>
  <si>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</si>
  <si>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</si>
  <si>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</si>
  <si>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</si>
  <si>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</si>
  <si>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</si>
  <si>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</si>
  <si>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</si>
  <si>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</si>
  <si>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</si>
  <si>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</si>
  <si>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</si>
  <si>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</si>
  <si>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</si>
  <si>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</si>
  <si>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</si>
  <si>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</si>
  <si>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</si>
  <si>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</si>
  <si>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</si>
  <si>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</si>
  <si>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</si>
  <si>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</si>
  <si>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</si>
  <si>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</si>
  <si>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</si>
  <si>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</si>
  <si>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</si>
  <si>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</si>
  <si>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</si>
  <si>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</si>
  <si>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</si>
  <si>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</si>
  <si>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</si>
  <si>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</si>
  <si>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</si>
  <si>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</si>
  <si>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</si>
  <si>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</si>
  <si>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</si>
  <si>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</si>
  <si>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</si>
  <si>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</si>
  <si>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</si>
  <si>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</si>
  <si>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</si>
  <si>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</si>
  <si>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</si>
  <si>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</si>
  <si>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</si>
  <si>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</si>
  <si>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</si>
  <si>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</si>
  <si>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</si>
  <si>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</si>
  <si>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</si>
  <si>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</si>
  <si>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</si>
  <si>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</si>
  <si>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</si>
  <si>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</si>
  <si>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</si>
  <si>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</si>
  <si>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</si>
  <si>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</si>
  <si>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</si>
  <si>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</si>
  <si>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</si>
  <si>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</si>
  <si>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</si>
  <si>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</si>
  <si>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</si>
  <si>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</si>
  <si>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</si>
  <si>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</si>
  <si>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</si>
  <si>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</si>
  <si>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</si>
  <si>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</si>
  <si>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</si>
  <si>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</si>
  <si>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</si>
  <si>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</si>
  <si>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</si>
  <si>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</si>
  <si>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</si>
  <si>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</si>
  <si>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</si>
  <si>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</si>
  <si>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</si>
  <si>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</si>
  <si>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</si>
  <si>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</si>
  <si>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</si>
  <si>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</si>
  <si>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</si>
  <si>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</si>
  <si>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</si>
  <si>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</si>
  <si>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</si>
  <si>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</si>
  <si>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</si>
  <si>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</si>
  <si>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</si>
  <si>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</si>
  <si>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</si>
  <si>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</si>
  <si>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</si>
  <si>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</si>
  <si>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</si>
  <si>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</si>
  <si>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</si>
  <si>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</si>
  <si>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</si>
  <si>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</si>
  <si>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</si>
  <si>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</si>
  <si>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</si>
  <si>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</si>
  <si>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</si>
  <si>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</si>
  <si>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</si>
  <si>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</si>
  <si>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</si>
  <si>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</si>
  <si>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</si>
  <si>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</si>
  <si>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</si>
  <si>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</si>
  <si>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</si>
  <si>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</si>
  <si>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</si>
  <si>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</si>
  <si>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</si>
  <si>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</si>
  <si>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</si>
  <si>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</si>
  <si>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</si>
  <si>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</si>
  <si>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</si>
  <si>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</si>
  <si>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</si>
  <si>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</si>
  <si>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</si>
  <si>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</si>
  <si>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</si>
  <si>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</si>
  <si>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</si>
  <si>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</si>
  <si>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</si>
  <si>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</si>
  <si>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</si>
  <si>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</si>
  <si>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</si>
  <si>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</si>
  <si>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</si>
  <si>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</si>
  <si>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</si>
  <si>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</si>
  <si>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</si>
  <si>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</si>
  <si>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</si>
  <si>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</si>
  <si>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</si>
  <si>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</si>
  <si>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</si>
  <si>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</si>
  <si>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</si>
  <si>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</si>
  <si>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</si>
  <si>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</si>
  <si>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</si>
  <si>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</si>
  <si>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</si>
  <si>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</si>
  <si>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</si>
  <si>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</si>
  <si>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</si>
  <si>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</si>
  <si>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</si>
  <si>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</si>
  <si>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</si>
  <si>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</si>
  <si>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</si>
  <si>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</si>
  <si>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</si>
  <si>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</si>
  <si>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</si>
  <si>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</si>
  <si>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</si>
  <si>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</si>
  <si>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</si>
  <si>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</si>
  <si>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</si>
  <si>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</si>
  <si>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</si>
  <si>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</si>
  <si>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</si>
  <si>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</si>
  <si>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</si>
  <si>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</si>
  <si>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</si>
  <si>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</si>
  <si>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</si>
  <si>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</si>
  <si>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</si>
  <si>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</si>
  <si>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</si>
  <si>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</si>
  <si>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</si>
  <si>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</si>
  <si>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</si>
  <si>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</si>
  <si>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</si>
  <si>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</si>
  <si>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</si>
  <si>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</si>
  <si>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</si>
  <si>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</si>
  <si>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</si>
  <si>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</si>
  <si>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</si>
  <si>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</si>
  <si>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</si>
  <si>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</si>
  <si>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</si>
  <si>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</si>
  <si>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</si>
  <si>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</si>
  <si>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</si>
  <si>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</si>
  <si>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</si>
  <si>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</si>
  <si>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</si>
  <si>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</si>
  <si>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</si>
  <si>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</si>
  <si>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</si>
  <si>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</si>
  <si>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</si>
  <si>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</si>
  <si>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</si>
  <si>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</si>
  <si>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</si>
  <si>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</si>
  <si>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</si>
  <si>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</si>
  <si>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</si>
  <si>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</si>
  <si>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</si>
  <si>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</si>
  <si>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</si>
  <si>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</si>
  <si>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</si>
  <si>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</si>
  <si>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</si>
  <si>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</si>
  <si>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</si>
  <si>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</si>
  <si>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</si>
  <si>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</si>
  <si>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</si>
  <si>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</si>
  <si>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</si>
  <si>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</si>
  <si>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</si>
  <si>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</si>
  <si>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</si>
  <si>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</si>
  <si>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</si>
  <si>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</si>
  <si>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</si>
  <si>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</si>
  <si>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</si>
  <si>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</si>
  <si>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</si>
  <si>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</si>
  <si>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</si>
  <si>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</si>
  <si>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</si>
  <si>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</si>
  <si>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</si>
  <si>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</si>
  <si>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</si>
  <si>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</si>
  <si>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</si>
  <si>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</si>
  <si>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</si>
  <si>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</si>
  <si>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</si>
  <si>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</si>
  <si>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</si>
  <si>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</si>
  <si>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</si>
  <si>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</si>
  <si>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</si>
  <si>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</si>
  <si>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</si>
  <si>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</si>
  <si>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</si>
  <si>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</si>
  <si>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</si>
  <si>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</si>
  <si>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</si>
  <si>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</si>
  <si>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</si>
  <si>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</si>
  <si>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</si>
  <si>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</si>
  <si>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</si>
  <si>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</si>
  <si>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</si>
  <si>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</si>
  <si>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</si>
  <si>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</si>
  <si>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</si>
  <si>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</si>
  <si>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</si>
  <si>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</si>
  <si>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</si>
  <si>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</si>
  <si>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</si>
  <si>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</si>
  <si>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</si>
  <si>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</si>
  <si>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</si>
  <si>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</si>
  <si>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</si>
  <si>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</si>
  <si>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</si>
  <si>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</si>
  <si>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</si>
  <si>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</si>
  <si>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</si>
  <si>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</si>
  <si>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</si>
  <si>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</si>
  <si>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</si>
  <si>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</si>
  <si>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</si>
  <si>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</si>
  <si>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</si>
  <si>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</si>
  <si>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</si>
  <si>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</si>
  <si>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</si>
  <si>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</si>
  <si>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</si>
  <si>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</si>
  <si>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</si>
  <si>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</si>
  <si>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</si>
  <si>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</si>
  <si>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</si>
  <si>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</si>
  <si>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</si>
  <si>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</si>
  <si>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</si>
  <si>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</si>
  <si>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</si>
  <si>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</si>
  <si>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</si>
  <si>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</si>
  <si>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</si>
  <si>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</si>
  <si>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</si>
  <si>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</si>
  <si>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</si>
  <si>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</si>
  <si>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</si>
  <si>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</si>
  <si>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</si>
  <si>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</si>
  <si>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</si>
  <si>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</si>
  <si>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</si>
  <si>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</si>
  <si>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</si>
  <si>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</si>
  <si>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</si>
  <si>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</si>
  <si>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</si>
  <si>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</si>
  <si>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</si>
  <si>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</si>
  <si>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</si>
  <si>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</si>
  <si>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</si>
  <si>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</si>
  <si>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</si>
  <si>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</si>
  <si>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</si>
  <si>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</si>
  <si>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</si>
  <si>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</si>
  <si>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</si>
  <si>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</si>
  <si>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</si>
  <si>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</si>
  <si>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</si>
  <si>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</si>
  <si>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</si>
  <si>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</si>
  <si>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</si>
  <si>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</si>
  <si>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</si>
  <si>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</si>
  <si>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</si>
  <si>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</si>
  <si>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</si>
  <si>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</si>
  <si>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</si>
  <si>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</si>
  <si>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</si>
  <si>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</si>
  <si>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</si>
  <si>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</si>
  <si>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</si>
  <si>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</si>
  <si>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</si>
  <si>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</si>
  <si>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</si>
  <si>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</si>
  <si>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</si>
  <si>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</si>
  <si>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</si>
  <si>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</si>
  <si>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</si>
  <si>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</si>
  <si>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</si>
  <si>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</si>
  <si>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</si>
  <si>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</si>
  <si>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</si>
  <si>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</si>
  <si>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</si>
  <si>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</si>
  <si>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</si>
  <si>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</si>
  <si>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</si>
  <si>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</si>
  <si>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</si>
  <si>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</si>
  <si>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</si>
  <si>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</si>
  <si>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</si>
  <si>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</si>
  <si>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</si>
  <si>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</si>
  <si>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</si>
  <si>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</si>
  <si>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</si>
  <si>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</si>
  <si>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</si>
  <si>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</si>
  <si>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</si>
  <si>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</si>
  <si>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</si>
  <si>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</si>
  <si>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</si>
  <si>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</si>
  <si>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</si>
  <si>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</si>
  <si>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</si>
  <si>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</si>
  <si>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</si>
  <si>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</si>
  <si>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</si>
  <si>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</si>
  <si>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</si>
  <si>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</si>
  <si>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</si>
  <si>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</si>
  <si>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</si>
  <si>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</si>
  <si>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</si>
  <si>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</si>
  <si>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</si>
  <si>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</si>
  <si>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</si>
  <si>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</si>
  <si>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</si>
  <si>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</si>
  <si>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</si>
  <si>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</si>
  <si>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</si>
  <si>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</si>
  <si>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</si>
  <si>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</si>
  <si>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</si>
  <si>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</si>
  <si>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</si>
  <si>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</si>
  <si>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</si>
  <si>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</si>
  <si>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</si>
  <si>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</si>
  <si>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</si>
  <si>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</si>
  <si>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</si>
  <si>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</si>
  <si>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</si>
  <si>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</si>
  <si>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</si>
  <si>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</si>
  <si>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</si>
  <si>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</si>
  <si>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</si>
  <si>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</si>
  <si>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</si>
  <si>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</si>
  <si>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</si>
  <si>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</si>
  <si>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</si>
  <si>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</si>
  <si>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</si>
  <si>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</si>
  <si>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</si>
  <si>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</si>
  <si>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</si>
  <si>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</si>
  <si>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</si>
  <si>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</si>
  <si>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</si>
  <si>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</si>
  <si>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</si>
  <si>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</si>
  <si>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</si>
  <si>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</si>
  <si>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</si>
  <si>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</si>
  <si>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</si>
  <si>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</si>
  <si>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</si>
  <si>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</si>
  <si>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</si>
  <si>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</si>
  <si>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</si>
  <si>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</si>
  <si>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</si>
  <si>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</si>
  <si>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</si>
  <si>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</si>
  <si>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</si>
  <si>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</si>
  <si>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</si>
  <si>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</si>
  <si>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</si>
  <si>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</si>
  <si>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</si>
  <si>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</si>
  <si>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</si>
  <si>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</si>
  <si>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</si>
  <si>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</si>
  <si>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</si>
  <si>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</si>
  <si>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</si>
  <si>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</si>
  <si>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</si>
  <si>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</si>
  <si>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</si>
  <si>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</si>
  <si>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</si>
  <si>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</si>
  <si>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</si>
  <si>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</si>
  <si>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</si>
  <si>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</si>
  <si>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</si>
  <si>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</si>
  <si>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</si>
  <si>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</si>
  <si>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</si>
  <si>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</si>
  <si>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</si>
  <si>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</si>
  <si>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</si>
  <si>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</si>
  <si>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</si>
  <si>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</si>
  <si>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</si>
  <si>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</si>
  <si>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</si>
  <si>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</si>
  <si>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</si>
  <si>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</si>
  <si>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</si>
  <si>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</si>
  <si>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</si>
  <si>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</si>
  <si>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</si>
  <si>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</si>
  <si>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</si>
  <si>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</si>
  <si>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</si>
  <si>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</si>
  <si>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</si>
  <si>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</si>
  <si>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</si>
  <si>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</si>
  <si>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</si>
  <si>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</si>
  <si>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</si>
  <si>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</si>
  <si>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</si>
  <si>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</si>
  <si>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</si>
  <si>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</si>
  <si>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</si>
  <si>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</si>
  <si>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</si>
  <si>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</si>
  <si>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</si>
  <si>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</si>
  <si>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</si>
  <si>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</si>
  <si>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</si>
  <si>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</si>
  <si>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</si>
  <si>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</si>
  <si>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</si>
  <si>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</si>
  <si>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</si>
  <si>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</si>
  <si>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</si>
  <si>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</si>
  <si>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</si>
  <si>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</si>
  <si>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</si>
  <si>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</si>
  <si>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</si>
  <si>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</si>
  <si>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</si>
  <si>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</si>
  <si>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</si>
  <si>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</si>
  <si>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</si>
  <si>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</si>
  <si>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</si>
  <si>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</si>
  <si>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</si>
  <si>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</si>
  <si>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</si>
  <si>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</si>
  <si>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</si>
  <si>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</si>
  <si>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</si>
  <si>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</si>
  <si>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</si>
  <si>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</si>
  <si>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</si>
  <si>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</si>
  <si>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</si>
  <si>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</si>
  <si>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</si>
  <si>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</si>
  <si>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</si>
  <si>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</si>
  <si>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</si>
  <si>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</si>
  <si>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</si>
  <si>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</si>
  <si>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</si>
  <si>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</si>
  <si>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</si>
  <si>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</si>
  <si>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</si>
  <si>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</si>
  <si>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</si>
  <si>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</si>
  <si>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</si>
  <si>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</si>
  <si>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</si>
  <si>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</si>
  <si>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</si>
  <si>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</si>
  <si>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</si>
  <si>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</si>
  <si>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</si>
  <si>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</si>
  <si>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</si>
  <si>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</si>
  <si>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</si>
  <si>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</si>
  <si>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</si>
  <si>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</si>
  <si>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</si>
  <si>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</si>
  <si>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</si>
  <si>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</si>
  <si>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</si>
  <si>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</si>
  <si>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</si>
  <si>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</si>
  <si>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</si>
  <si>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</si>
  <si>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</si>
  <si>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</si>
  <si>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</si>
  <si>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</si>
  <si>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</si>
  <si>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</si>
  <si>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</si>
  <si>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</si>
  <si>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</si>
  <si>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</si>
  <si>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</si>
  <si>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</si>
  <si>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</si>
  <si>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</si>
  <si>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</si>
  <si>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</si>
  <si>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</si>
  <si>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</si>
  <si>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</si>
  <si>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</si>
  <si>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</si>
  <si>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</si>
  <si>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</si>
  <si>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</si>
  <si>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</si>
  <si>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</si>
  <si>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</si>
  <si>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</si>
  <si>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</si>
  <si>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</si>
  <si>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</si>
  <si>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</si>
  <si>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</si>
  <si>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</si>
  <si>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</si>
  <si>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</si>
  <si>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</si>
  <si>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</si>
  <si>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</si>
  <si>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</si>
  <si>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</si>
  <si>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</si>
  <si>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</si>
  <si>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</si>
  <si>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</si>
  <si>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</si>
  <si>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</si>
  <si>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</si>
  <si>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</si>
  <si>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</si>
  <si>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</si>
  <si>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</si>
  <si>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</si>
  <si>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</si>
  <si>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</si>
  <si>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</si>
  <si>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</si>
  <si>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</si>
  <si>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</si>
  <si>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</si>
  <si>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</si>
  <si>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</si>
  <si>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</si>
  <si>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</si>
  <si>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</si>
  <si>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</si>
  <si>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</si>
  <si>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</si>
  <si>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</si>
  <si>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</si>
  <si>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</si>
  <si>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</si>
  <si>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</si>
  <si>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</si>
  <si>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</si>
  <si>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</si>
  <si>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</si>
  <si>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</si>
  <si>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</si>
  <si>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</si>
  <si>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</si>
  <si>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</si>
  <si>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</si>
  <si>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</si>
  <si>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</si>
  <si>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</si>
  <si>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</si>
  <si>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</si>
  <si>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</si>
  <si>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</si>
  <si>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</si>
  <si>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</si>
  <si>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</si>
  <si>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</si>
  <si>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</si>
  <si>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</si>
  <si>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</si>
  <si>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</si>
  <si>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</si>
  <si>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</si>
  <si>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</si>
  <si>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</si>
  <si>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</si>
  <si>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</si>
  <si>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</si>
  <si>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</si>
  <si>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</si>
  <si>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</si>
  <si>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</si>
  <si>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</si>
  <si>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</si>
  <si>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</si>
  <si>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</si>
  <si>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</si>
  <si>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</si>
  <si>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</si>
  <si>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</si>
  <si>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</si>
  <si>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</si>
  <si>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</si>
  <si>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</si>
  <si>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</si>
  <si>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</si>
  <si>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</si>
  <si>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</si>
  <si>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</si>
  <si>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</si>
  <si>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</si>
  <si>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</si>
  <si>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</si>
  <si>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</si>
  <si>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</si>
  <si>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</si>
  <si>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</si>
  <si>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</si>
  <si>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</si>
  <si>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</si>
  <si>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</si>
  <si>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</si>
  <si>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</si>
  <si>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</si>
  <si>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</si>
  <si>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</si>
  <si>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</si>
  <si>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</si>
  <si>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</si>
  <si>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</si>
  <si>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</si>
  <si>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</si>
  <si>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</si>
  <si>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</si>
  <si>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</si>
  <si>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</si>
  <si>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</si>
  <si>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</si>
  <si>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</si>
  <si>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</si>
  <si>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</si>
  <si>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</si>
  <si>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</si>
  <si>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</si>
  <si>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</si>
  <si>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</si>
  <si>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</si>
  <si>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</si>
  <si>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</si>
  <si>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</si>
  <si>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</si>
  <si>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</si>
  <si>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</si>
  <si>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</si>
  <si>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</si>
  <si>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</si>
  <si>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</si>
  <si>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</si>
  <si>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</si>
  <si>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</si>
  <si>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</si>
  <si>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</si>
  <si>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</si>
  <si>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</si>
  <si>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</si>
  <si>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</si>
  <si>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</si>
  <si>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</si>
  <si>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</si>
  <si>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</si>
  <si>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</si>
  <si>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</si>
  <si>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</si>
  <si>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</si>
  <si>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</si>
  <si>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</si>
  <si>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</si>
  <si>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</si>
  <si>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</si>
  <si>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</si>
  <si>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</si>
  <si>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</si>
  <si>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</si>
  <si>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</si>
  <si>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</si>
  <si>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</si>
  <si>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</si>
  <si>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</si>
  <si>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</si>
  <si>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</si>
  <si>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</si>
  <si>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</si>
  <si>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</si>
  <si>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</si>
  <si>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</si>
  <si>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</si>
  <si>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</si>
  <si>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</si>
  <si>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</si>
  <si>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</si>
  <si>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</si>
  <si>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</si>
  <si>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</si>
  <si>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</si>
  <si>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</si>
  <si>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</si>
  <si>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</si>
  <si>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</si>
  <si>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</si>
  <si>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</si>
  <si>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</si>
  <si>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</si>
  <si>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</si>
  <si>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</si>
  <si>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</si>
  <si>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</si>
  <si>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</si>
  <si>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</si>
  <si>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</si>
  <si>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</si>
  <si>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</si>
  <si>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</si>
  <si>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</si>
  <si>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</si>
  <si>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</si>
  <si>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</si>
  <si>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</si>
  <si>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</si>
  <si>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</si>
  <si>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</si>
  <si>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</si>
  <si>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</si>
  <si>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</si>
  <si>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</si>
  <si>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</si>
  <si>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</si>
  <si>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</si>
  <si>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</si>
  <si>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</si>
  <si>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</si>
  <si>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</si>
  <si>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</si>
  <si>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</si>
  <si>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</si>
  <si>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</si>
  <si>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</si>
  <si>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</si>
  <si>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</si>
  <si>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</si>
  <si>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</si>
  <si>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</si>
  <si>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</si>
  <si>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</si>
  <si>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</si>
  <si>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</si>
  <si>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</si>
  <si>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</si>
  <si>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</si>
  <si>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</si>
  <si>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</si>
  <si>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</si>
  <si>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</si>
  <si>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</si>
  <si>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</si>
  <si>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</si>
  <si>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</si>
  <si>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</si>
  <si>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</si>
  <si>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</si>
  <si>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</si>
  <si>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</si>
  <si>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</si>
  <si>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</si>
  <si>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</si>
  <si>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</si>
  <si>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</si>
  <si>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</si>
  <si>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</si>
  <si>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</si>
  <si>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</si>
  <si>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</si>
  <si>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</si>
  <si>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</si>
  <si>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</si>
  <si>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</si>
  <si>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</si>
  <si>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</si>
  <si>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</si>
  <si>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</si>
  <si>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</si>
  <si>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</si>
  <si>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</si>
  <si>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</si>
  <si>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</si>
  <si>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</si>
  <si>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</si>
  <si>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</si>
  <si>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</si>
  <si>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</si>
  <si>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</si>
  <si>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</si>
  <si>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</si>
  <si>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</si>
  <si>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</si>
  <si>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</si>
  <si>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</si>
  <si>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</si>
  <si>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</si>
  <si>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</si>
  <si>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</si>
  <si>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</si>
  <si>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</si>
  <si>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</si>
  <si>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</si>
  <si>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</si>
  <si>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</si>
  <si>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</si>
  <si>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</si>
  <si>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</si>
  <si>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</si>
  <si>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</si>
  <si>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</si>
  <si>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</si>
  <si>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</si>
  <si>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</si>
  <si>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</si>
  <si>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</si>
  <si>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</si>
  <si>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</si>
  <si>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</si>
  <si>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</si>
  <si>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</si>
  <si>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</si>
  <si>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</si>
  <si>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</si>
  <si>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</si>
  <si>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</si>
  <si>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</si>
  <si>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</si>
  <si>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</si>
  <si>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</si>
  <si>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</si>
  <si>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</si>
  <si>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</si>
  <si>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</si>
  <si>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</si>
  <si>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</si>
  <si>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</si>
  <si>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</si>
  <si>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</si>
  <si>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</si>
  <si>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</si>
  <si>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</si>
  <si>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</si>
  <si>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</si>
  <si>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</si>
  <si>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</si>
  <si>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</si>
  <si>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</si>
  <si>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</si>
  <si>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</si>
  <si>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</si>
  <si>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</si>
  <si>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</si>
  <si>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</si>
  <si>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</si>
  <si>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</si>
  <si>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</si>
  <si>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</si>
  <si>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</si>
  <si>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</si>
  <si>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</si>
  <si>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</si>
  <si>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</si>
  <si>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</si>
  <si>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</si>
  <si>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</si>
  <si>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</si>
  <si>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</si>
  <si>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</si>
  <si>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</si>
  <si>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</si>
  <si>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</si>
  <si>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</si>
  <si>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</si>
  <si>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</si>
  <si>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</si>
  <si>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</si>
  <si>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</si>
  <si>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</si>
  <si>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</si>
  <si>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</si>
  <si>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</si>
  <si>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</si>
  <si>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</si>
  <si>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</si>
  <si>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</si>
  <si>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</si>
  <si>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</si>
  <si>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</si>
  <si>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</si>
  <si>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</si>
  <si>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</si>
  <si>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</si>
  <si>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</si>
  <si>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</si>
  <si>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</si>
  <si>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</si>
  <si>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</si>
  <si>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</si>
  <si>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</si>
  <si>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</si>
  <si>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</si>
  <si>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</si>
  <si>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</si>
  <si>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</si>
  <si>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</si>
  <si>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</si>
  <si>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</si>
  <si>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</si>
  <si>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</si>
  <si>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</si>
  <si>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</si>
  <si>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</si>
  <si>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</si>
  <si>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</si>
  <si>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</si>
  <si>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</si>
  <si>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</si>
  <si>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</si>
  <si>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</si>
  <si>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</si>
  <si>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</si>
  <si>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</si>
  <si>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</si>
  <si>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</si>
  <si>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</si>
  <si>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</si>
  <si>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</si>
  <si>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</si>
  <si>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</si>
  <si>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</si>
  <si>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</si>
  <si>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</si>
  <si>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</si>
  <si>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</si>
  <si>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</si>
  <si>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</si>
  <si>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</si>
  <si>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</si>
  <si>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</si>
  <si>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</si>
  <si>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</si>
  <si>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</si>
  <si>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</si>
  <si>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</si>
  <si>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</si>
  <si>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</si>
  <si>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</si>
  <si>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</si>
  <si>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</si>
  <si>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</si>
  <si>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</si>
  <si>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</si>
  <si>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</si>
  <si>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</si>
  <si>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</si>
  <si>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</si>
  <si>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</si>
  <si>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</si>
  <si>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</si>
  <si>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</si>
  <si>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</si>
  <si>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</si>
  <si>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</si>
  <si>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</si>
  <si>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</si>
  <si>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</si>
  <si>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</si>
  <si>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</si>
  <si>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</si>
  <si>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</si>
  <si>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</si>
  <si>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</si>
  <si>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</si>
  <si>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</si>
  <si>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</si>
  <si>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</si>
  <si>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</si>
  <si>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</si>
  <si>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</si>
  <si>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</si>
  <si>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</si>
  <si>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</si>
  <si>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</si>
  <si>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</si>
  <si>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</si>
  <si>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</si>
  <si>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</si>
  <si>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</si>
  <si>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</si>
  <si>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</si>
  <si>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</si>
  <si>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</si>
  <si>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</si>
  <si>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</si>
  <si>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</si>
  <si>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</si>
  <si>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</si>
  <si>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</si>
  <si>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</si>
  <si>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</si>
  <si>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</si>
  <si>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</si>
  <si>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</si>
  <si>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</si>
  <si>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</si>
  <si>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</si>
  <si>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</si>
  <si>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</si>
  <si>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</si>
  <si>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</si>
  <si>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</si>
  <si>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</si>
  <si>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</si>
  <si>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</si>
  <si>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</si>
  <si>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</si>
  <si>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</si>
  <si>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</si>
  <si>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</si>
  <si>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</si>
  <si>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</si>
  <si>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</si>
  <si>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</si>
  <si>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</si>
  <si>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</si>
  <si>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</si>
  <si>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</si>
  <si>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</si>
  <si>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</si>
  <si>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</si>
  <si>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</si>
  <si>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</si>
  <si>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</si>
  <si>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</si>
  <si>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</si>
  <si>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</si>
  <si>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</si>
  <si>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</si>
  <si>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</si>
  <si>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</si>
  <si>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</si>
  <si>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</si>
  <si>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</si>
  <si>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</si>
  <si>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</si>
  <si>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</si>
  <si>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</si>
  <si>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</si>
  <si>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</si>
  <si>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</si>
  <si>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</si>
  <si>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</si>
  <si>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</si>
  <si>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</si>
  <si>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</si>
  <si>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</si>
  <si>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</si>
  <si>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</si>
  <si>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</si>
  <si>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</si>
  <si>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</si>
  <si>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</si>
  <si>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</si>
  <si>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</si>
  <si>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</si>
  <si>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</si>
  <si>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</si>
  <si>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</si>
  <si>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</si>
  <si>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</si>
  <si>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</si>
  <si>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</si>
  <si>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</si>
  <si>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</si>
  <si>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</si>
  <si>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</si>
  <si>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</si>
  <si>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</si>
  <si>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</si>
  <si>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</si>
  <si>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</si>
  <si>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</si>
  <si>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</si>
  <si>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</si>
  <si>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</si>
  <si>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</si>
  <si>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</si>
  <si>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</si>
  <si>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</si>
  <si>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</si>
  <si>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</si>
  <si>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</si>
  <si>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</si>
  <si>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</si>
  <si>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</si>
  <si>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</si>
  <si>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</si>
  <si>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</si>
  <si>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</si>
  <si>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</si>
  <si>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</si>
  <si>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</si>
  <si>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</si>
  <si>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</si>
  <si>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</si>
  <si>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</si>
  <si>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</si>
  <si>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</si>
  <si>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</si>
  <si>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</si>
  <si>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</si>
  <si>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</si>
  <si>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</si>
  <si>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</si>
  <si>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</si>
  <si>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</si>
  <si>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</si>
  <si>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</si>
  <si>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</si>
  <si>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</si>
  <si>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</si>
  <si>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</si>
  <si>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</si>
  <si>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</si>
  <si>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</si>
  <si>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</si>
  <si>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</si>
  <si>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</si>
  <si>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</si>
  <si>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</si>
  <si>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</si>
  <si>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</si>
  <si>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</si>
  <si>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</si>
  <si>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</si>
  <si>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</si>
  <si>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</si>
  <si>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</si>
  <si>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</si>
  <si>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</si>
  <si>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</si>
  <si>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</si>
  <si>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</si>
  <si>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</si>
  <si>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</si>
  <si>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</si>
  <si>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</si>
  <si>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</si>
  <si>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</si>
  <si>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</si>
  <si>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</si>
  <si>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</si>
  <si>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</si>
  <si>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</si>
  <si>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</si>
  <si>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</si>
  <si>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</si>
  <si>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</si>
  <si>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</si>
  <si>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</si>
  <si>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</si>
  <si>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</si>
  <si>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</si>
  <si>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</si>
  <si>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</si>
  <si>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</si>
  <si>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</si>
  <si>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</si>
  <si>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</si>
  <si>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</si>
  <si>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</si>
  <si>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</si>
  <si>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</si>
  <si>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</si>
  <si>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</si>
  <si>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</si>
  <si>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</si>
  <si>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</si>
  <si>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</si>
  <si>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</si>
  <si>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</si>
  <si>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</si>
  <si>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</si>
  <si>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</si>
  <si>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</si>
  <si>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</si>
  <si>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</si>
  <si>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</si>
  <si>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</si>
  <si>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</si>
  <si>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</si>
  <si>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</si>
  <si>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</si>
  <si>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</si>
  <si>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</si>
  <si>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</si>
  <si>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</si>
  <si>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</si>
  <si>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</si>
  <si>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</si>
  <si>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</si>
  <si>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</si>
  <si>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</si>
  <si>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</si>
  <si>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</si>
  <si>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</si>
  <si>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</si>
  <si>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</si>
  <si>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</si>
  <si>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</si>
  <si>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</si>
  <si>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</si>
  <si>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</si>
  <si>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</si>
  <si>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</si>
  <si>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</si>
  <si>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</si>
  <si>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</si>
  <si>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</si>
  <si>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</si>
  <si>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</si>
  <si>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</si>
  <si>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</si>
  <si>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</si>
  <si>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</si>
  <si>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</si>
  <si>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</si>
  <si>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</si>
  <si>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</si>
  <si>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</si>
  <si>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</si>
  <si>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</si>
  <si>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</si>
  <si>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</si>
  <si>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</si>
  <si>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</si>
  <si>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</si>
  <si>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</si>
  <si>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</si>
  <si>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</si>
  <si>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</si>
  <si>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</si>
  <si>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</si>
  <si>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</si>
  <si>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</si>
  <si>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</si>
  <si>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</si>
  <si>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</si>
  <si>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</si>
  <si>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</si>
  <si>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</si>
  <si>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</si>
  <si>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</si>
  <si>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</si>
  <si>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</si>
  <si>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</si>
  <si>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</si>
  <si>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</si>
  <si>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</si>
  <si>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</si>
  <si>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</si>
  <si>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</si>
  <si>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</si>
  <si>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</si>
  <si>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</si>
  <si>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</si>
  <si>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</si>
  <si>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</si>
  <si>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</si>
  <si>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</si>
  <si>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</si>
  <si>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</si>
  <si>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</si>
  <si>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</si>
  <si>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</si>
  <si>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</si>
  <si>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</si>
  <si>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</si>
  <si>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</si>
  <si>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</si>
  <si>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</si>
  <si>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</si>
  <si>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</si>
  <si>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</si>
  <si>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</si>
  <si>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</si>
  <si>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</si>
  <si>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</si>
  <si>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</si>
  <si>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</si>
  <si>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</si>
  <si>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</si>
  <si>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</si>
  <si>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</si>
  <si>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</si>
  <si>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</si>
  <si>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</si>
  <si>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</si>
  <si>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</si>
  <si>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</si>
  <si>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</si>
  <si>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</si>
  <si>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</si>
  <si>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</si>
  <si>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</si>
  <si>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</si>
  <si>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</si>
  <si>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</si>
  <si>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</si>
  <si>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</si>
  <si>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</si>
  <si>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</si>
  <si>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</si>
  <si>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</si>
  <si>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</si>
  <si>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</si>
  <si>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</si>
  <si>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</si>
  <si>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</si>
  <si>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</si>
  <si>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</si>
  <si>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</si>
  <si>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</si>
  <si>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</si>
  <si>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</si>
  <si>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</si>
  <si>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</si>
  <si>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</si>
  <si>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</si>
  <si>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</si>
  <si>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</si>
  <si>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</si>
  <si>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</si>
  <si>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</si>
  <si>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</si>
  <si>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</si>
  <si>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</si>
  <si>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</si>
  <si>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</si>
  <si>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</si>
  <si>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</si>
  <si>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</si>
  <si>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</si>
  <si>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</si>
  <si>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</si>
  <si>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</si>
  <si>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</si>
  <si>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</si>
  <si>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</si>
  <si>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</si>
  <si>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</si>
  <si>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</si>
  <si>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</si>
  <si>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</si>
  <si>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</si>
  <si>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</si>
  <si>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</si>
  <si>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</si>
  <si>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</si>
  <si>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</si>
  <si>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</si>
  <si>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</si>
  <si>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</si>
  <si>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</si>
  <si>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</si>
  <si>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</si>
  <si>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</si>
  <si>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</si>
  <si>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</si>
  <si>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</si>
  <si>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</si>
  <si>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</si>
  <si>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</si>
  <si>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</si>
  <si>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</si>
  <si>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</si>
  <si>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</si>
  <si>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</si>
  <si>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</si>
  <si>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</si>
  <si>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</si>
  <si>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</si>
  <si>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</si>
  <si>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</si>
  <si>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</si>
  <si>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</si>
  <si>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</si>
  <si>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</si>
  <si>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</si>
  <si>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</si>
  <si>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</si>
  <si>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</si>
  <si>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</si>
  <si>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</si>
  <si>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</si>
  <si>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</si>
  <si>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</si>
  <si>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</si>
  <si>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</si>
  <si>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</si>
  <si>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</si>
  <si>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</si>
  <si>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</si>
  <si>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</si>
  <si>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</si>
  <si>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</si>
  <si>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</si>
  <si>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</si>
  <si>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</si>
  <si>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</si>
  <si>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</si>
  <si>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</si>
  <si>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</si>
  <si>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</si>
  <si>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</si>
  <si>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</si>
  <si>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</si>
  <si>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</si>
  <si>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</si>
  <si>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</si>
  <si>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</si>
  <si>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</si>
  <si>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</si>
  <si>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</si>
  <si>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</si>
  <si>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</si>
  <si>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</si>
  <si>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</si>
  <si>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</si>
  <si>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</si>
  <si>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</si>
  <si>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</si>
  <si>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</si>
  <si>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</si>
  <si>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</si>
  <si>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</si>
  <si>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</si>
  <si>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</si>
  <si>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</si>
  <si>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</si>
  <si>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</si>
  <si>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</si>
  <si>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</si>
  <si>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</si>
  <si>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</si>
  <si>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</si>
  <si>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</si>
  <si>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</si>
  <si>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</si>
  <si>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</si>
  <si>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</si>
  <si>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</si>
  <si>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</si>
  <si>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</si>
  <si>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</si>
  <si>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</si>
  <si>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</si>
  <si>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</si>
  <si>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</si>
  <si>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</si>
  <si>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</si>
  <si>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</si>
  <si>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</si>
  <si>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</si>
  <si>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</si>
  <si>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</si>
  <si>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</si>
  <si>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</si>
  <si>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</si>
  <si>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</si>
  <si>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</si>
  <si>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</si>
  <si>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</si>
  <si>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</si>
  <si>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</si>
  <si>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</si>
  <si>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</si>
  <si>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</si>
  <si>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</si>
  <si>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</si>
  <si>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</si>
  <si>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</si>
  <si>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</si>
  <si>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</si>
  <si>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</si>
  <si>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</si>
  <si>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</si>
  <si>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</si>
  <si>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</si>
  <si>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</si>
  <si>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</si>
  <si>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</si>
  <si>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</si>
  <si>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</si>
  <si>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</si>
  <si>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</si>
  <si>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</si>
  <si>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</si>
  <si>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</si>
  <si>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</si>
  <si>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</si>
  <si>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</si>
  <si>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</si>
  <si>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</si>
  <si>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</si>
  <si>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</si>
  <si>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</si>
  <si>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</si>
  <si>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</si>
  <si>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</si>
  <si>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</si>
  <si>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</si>
  <si>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</si>
  <si>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</si>
  <si>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</si>
  <si>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</si>
  <si>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</si>
  <si>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</si>
  <si>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</si>
  <si>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</si>
  <si>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</si>
  <si>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</si>
  <si>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</si>
  <si>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</si>
  <si>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</si>
  <si>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</si>
  <si>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</si>
  <si>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</si>
  <si>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</si>
  <si>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</si>
  <si>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</si>
  <si>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</si>
  <si>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</si>
  <si>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</si>
  <si>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</si>
  <si>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</si>
  <si>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</si>
  <si>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</si>
  <si>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</si>
  <si>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</si>
  <si>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</si>
  <si>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</si>
  <si>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</si>
  <si>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</si>
  <si>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</si>
  <si>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</si>
  <si>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</si>
  <si>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</si>
  <si>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</si>
  <si>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</si>
  <si>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</si>
  <si>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</si>
  <si>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</si>
  <si>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</si>
  <si>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</si>
  <si>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</si>
  <si>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</si>
  <si>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</si>
  <si>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</si>
  <si>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</si>
  <si>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</si>
  <si>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</si>
  <si>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</si>
  <si>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</si>
  <si>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</si>
  <si>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</si>
  <si>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</si>
  <si>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</si>
  <si>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</si>
  <si>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</si>
  <si>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</si>
  <si>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</si>
  <si>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</si>
  <si>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</si>
  <si>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</si>
  <si>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</si>
  <si>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</si>
  <si>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</si>
  <si>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</si>
  <si>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</si>
  <si>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</si>
  <si>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</si>
  <si>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</si>
  <si>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</si>
  <si>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</si>
  <si>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</si>
  <si>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</si>
  <si>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</si>
  <si>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</si>
  <si>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</si>
  <si>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</si>
  <si>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</si>
  <si>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</si>
  <si>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</si>
  <si>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</si>
  <si>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</si>
  <si>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</si>
  <si>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</si>
  <si>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</si>
  <si>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</si>
  <si>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</si>
  <si>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</si>
  <si>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</si>
  <si>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</si>
  <si>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</si>
  <si>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</si>
  <si>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</si>
  <si>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</si>
  <si>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</si>
  <si>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</si>
  <si>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</si>
  <si>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</si>
  <si>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</si>
  <si>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</si>
  <si>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</si>
  <si>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</si>
  <si>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</si>
  <si>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</si>
  <si>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</si>
  <si>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</si>
  <si>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</si>
  <si>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</si>
  <si>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</si>
  <si>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</si>
  <si>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</si>
  <si>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</si>
  <si>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</si>
  <si>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</si>
  <si>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</si>
  <si>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</si>
  <si>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</si>
  <si>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</si>
  <si>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</si>
  <si>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</si>
  <si>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</si>
  <si>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</si>
  <si>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</si>
  <si>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</si>
  <si>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</si>
  <si>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</si>
  <si>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</si>
  <si>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</si>
  <si>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</si>
  <si>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</si>
  <si>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</si>
  <si>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</si>
  <si>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</si>
  <si>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</si>
  <si>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</si>
  <si>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</si>
  <si>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</si>
  <si>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</si>
  <si>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</si>
  <si>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</si>
  <si>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</si>
  <si>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</si>
  <si>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</si>
  <si>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</si>
  <si>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</si>
  <si>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</si>
  <si>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</si>
  <si>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</si>
  <si>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</si>
  <si>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</si>
  <si>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</si>
  <si>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</si>
  <si>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</si>
  <si>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</si>
  <si>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</si>
  <si>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</si>
  <si>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</si>
  <si>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</si>
  <si>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</si>
  <si>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</si>
  <si>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</si>
  <si>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</si>
  <si>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</si>
  <si>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</si>
  <si>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</si>
  <si>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</si>
  <si>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</si>
  <si>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</si>
  <si>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</si>
  <si>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</si>
  <si>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</si>
  <si>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</si>
  <si>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</si>
  <si>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</si>
  <si>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</si>
  <si>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</si>
  <si>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</si>
  <si>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</si>
  <si>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</si>
  <si>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</si>
  <si>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</si>
  <si>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</si>
  <si>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</si>
  <si>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</si>
  <si>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</si>
  <si>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</si>
  <si>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</si>
  <si>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</si>
  <si>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</si>
  <si>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</si>
  <si>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</si>
  <si>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</si>
  <si>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</si>
  <si>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</si>
  <si>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</si>
  <si>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</si>
  <si>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</si>
  <si>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</si>
  <si>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</si>
  <si>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</si>
  <si>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</si>
  <si>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</si>
  <si>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</si>
  <si>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</si>
  <si>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</si>
  <si>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</si>
  <si>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</si>
  <si>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</si>
  <si>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</si>
  <si>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</si>
  <si>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</si>
  <si>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</si>
  <si>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</si>
  <si>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</si>
  <si>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</si>
  <si>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</si>
  <si>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</si>
  <si>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</si>
  <si>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</si>
  <si>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</si>
  <si>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</si>
  <si>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</si>
  <si>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</si>
  <si>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</si>
  <si>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</si>
  <si>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</si>
  <si>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</si>
  <si>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</si>
  <si>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</si>
  <si>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</si>
  <si>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</si>
  <si>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</si>
  <si>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</si>
  <si>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</si>
  <si>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</si>
  <si>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</si>
  <si>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</si>
  <si>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</si>
  <si>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</si>
  <si>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</si>
  <si>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</si>
  <si>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</si>
  <si>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</si>
  <si>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</si>
  <si>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</si>
  <si>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</si>
  <si>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</si>
  <si>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</si>
  <si>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</si>
  <si>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</si>
  <si>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</si>
  <si>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</si>
  <si>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</si>
  <si>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</si>
  <si>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</si>
  <si>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</si>
  <si>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</si>
  <si>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</si>
  <si>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</si>
  <si>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</si>
  <si>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</si>
  <si>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</si>
  <si>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</si>
  <si>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</si>
  <si>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</si>
  <si>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</si>
  <si>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</si>
  <si>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</si>
  <si>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</si>
  <si>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</si>
  <si>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</si>
  <si>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</si>
  <si>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</si>
  <si>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</si>
  <si>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</si>
  <si>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</si>
  <si>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</si>
  <si>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</si>
  <si>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</si>
  <si>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</si>
  <si>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</si>
  <si>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</si>
  <si>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</si>
  <si>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</si>
  <si>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</si>
  <si>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</si>
  <si>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</si>
  <si>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</si>
  <si>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</si>
  <si>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</si>
  <si>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</si>
  <si>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</si>
  <si>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</si>
  <si>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</si>
  <si>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</si>
  <si>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</si>
  <si>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</si>
  <si>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</si>
  <si>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</si>
  <si>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</si>
  <si>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</si>
  <si>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</si>
  <si>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</si>
  <si>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</si>
  <si>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</si>
  <si>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</si>
  <si>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</si>
  <si>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</si>
  <si>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</si>
  <si>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</si>
  <si>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</si>
  <si>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</si>
  <si>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</si>
  <si>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</si>
  <si>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</si>
  <si>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</si>
  <si>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</si>
  <si>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</si>
  <si>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</si>
  <si>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</si>
  <si>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</si>
  <si>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</si>
  <si>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</si>
  <si>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</si>
  <si>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</si>
  <si>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</si>
  <si>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</si>
  <si>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</si>
  <si>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</si>
  <si>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</si>
  <si>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</si>
  <si>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</si>
  <si>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</si>
  <si>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</si>
  <si>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</si>
  <si>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</si>
  <si>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</si>
  <si>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</si>
  <si>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</si>
  <si>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</si>
  <si>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</si>
  <si>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</si>
  <si>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</si>
  <si>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</si>
  <si>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</si>
  <si>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</si>
  <si>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</si>
  <si>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</si>
  <si>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</si>
  <si>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</si>
  <si>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</si>
  <si>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</si>
  <si>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</si>
  <si>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</si>
  <si>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</si>
  <si>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</si>
  <si>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</si>
  <si>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</si>
  <si>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</si>
  <si>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</si>
  <si>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</si>
  <si>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</si>
  <si>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</si>
  <si>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</si>
  <si>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</si>
  <si>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</si>
  <si>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</si>
  <si>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</si>
  <si>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</si>
  <si>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</si>
  <si>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</si>
  <si>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</si>
  <si>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</si>
  <si>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</si>
  <si>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</si>
  <si>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</si>
  <si>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</si>
  <si>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</si>
  <si>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</si>
  <si>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</si>
  <si>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</si>
  <si>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</si>
  <si>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</si>
  <si>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</si>
  <si>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</si>
  <si>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</si>
  <si>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</si>
  <si>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</si>
  <si>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</si>
  <si>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</si>
  <si>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</si>
  <si>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</si>
  <si>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</si>
  <si>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</si>
  <si>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</si>
  <si>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</si>
  <si>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</si>
  <si>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</si>
  <si>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</si>
  <si>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</si>
  <si>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</si>
  <si>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</si>
  <si>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</si>
  <si>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</si>
  <si>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</si>
  <si>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</si>
  <si>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</si>
  <si>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</si>
  <si>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</si>
  <si>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</si>
  <si>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</si>
  <si>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</si>
  <si>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</si>
  <si>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</si>
  <si>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</si>
  <si>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</si>
  <si>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</si>
  <si>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</si>
  <si>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</si>
  <si>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</si>
  <si>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</si>
  <si>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</si>
  <si>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</si>
  <si>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</si>
  <si>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</si>
  <si>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</si>
  <si>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</si>
  <si>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</si>
  <si>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</si>
  <si>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</si>
  <si>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</si>
  <si>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</si>
  <si>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</si>
  <si>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</si>
  <si>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</si>
  <si>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</si>
  <si>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</si>
  <si>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</si>
  <si>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</si>
  <si>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</si>
  <si>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</si>
  <si>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</si>
  <si>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</si>
  <si>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</si>
  <si>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</si>
  <si>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</si>
  <si>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</si>
  <si>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</si>
  <si>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</si>
  <si>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</si>
  <si>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</si>
  <si>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</si>
  <si>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</si>
  <si>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</si>
  <si>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</si>
  <si>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</si>
  <si>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</si>
  <si>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</si>
  <si>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</si>
  <si>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</si>
  <si>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</si>
  <si>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</si>
  <si>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</si>
  <si>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</si>
  <si>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</si>
  <si>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</si>
  <si>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</si>
  <si>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</si>
  <si>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</si>
  <si>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</si>
  <si>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</si>
  <si>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</si>
  <si>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</si>
  <si>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</si>
  <si>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</si>
  <si>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</si>
  <si>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</si>
  <si>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</si>
  <si>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</si>
  <si>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</si>
  <si>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</si>
  <si>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</si>
  <si>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</si>
  <si>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</si>
  <si>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</si>
  <si>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</si>
  <si>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</si>
  <si>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</si>
  <si>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</si>
  <si>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</si>
  <si>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</si>
  <si>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</si>
  <si>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</si>
  <si>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</si>
  <si>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</si>
  <si>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</si>
  <si>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</si>
  <si>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</si>
  <si>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</si>
  <si>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</si>
  <si>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</si>
  <si>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</si>
  <si>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</si>
  <si>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</si>
  <si>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</si>
  <si>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</si>
  <si>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</si>
  <si>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</si>
  <si>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</si>
  <si>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</si>
  <si>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</si>
  <si>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</si>
  <si>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</si>
  <si>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</si>
  <si>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</si>
  <si>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</si>
  <si>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</si>
  <si>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</si>
  <si>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</si>
  <si>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</si>
  <si>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</si>
  <si>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</si>
  <si>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</si>
  <si>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</si>
  <si>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</si>
  <si>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</si>
  <si>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</si>
  <si>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</si>
  <si>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</si>
  <si>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</si>
  <si>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</si>
  <si>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</si>
  <si>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</si>
  <si>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</si>
  <si>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</si>
  <si>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</si>
  <si>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</si>
  <si>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</si>
  <si>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</si>
  <si>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</si>
  <si>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</si>
  <si>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</si>
  <si>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</si>
  <si>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</si>
  <si>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</si>
  <si>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</si>
  <si>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</si>
  <si>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</si>
  <si>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</si>
  <si>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</si>
  <si>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</si>
  <si>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</si>
  <si>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</si>
  <si>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</si>
  <si>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</si>
  <si>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</si>
  <si>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</si>
  <si>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</si>
  <si>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</si>
  <si>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</si>
  <si>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</si>
  <si>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</si>
  <si>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</si>
  <si>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</si>
  <si>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</si>
  <si>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</si>
  <si>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</si>
  <si>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</si>
  <si>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</si>
  <si>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</si>
  <si>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</si>
  <si>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</si>
  <si>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</si>
  <si>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</si>
  <si>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</si>
  <si>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</si>
  <si>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</si>
  <si>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</si>
  <si>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</si>
  <si>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</si>
  <si>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</si>
  <si>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</si>
  <si>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</si>
  <si>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</si>
  <si>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</si>
  <si>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</si>
  <si>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</si>
  <si>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</si>
  <si>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</si>
  <si>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</si>
  <si>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</si>
  <si>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</si>
  <si>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</si>
  <si>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</si>
  <si>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</si>
  <si>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</si>
  <si>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</si>
  <si>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</si>
  <si>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</si>
  <si>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</si>
  <si>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</si>
  <si>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</si>
  <si>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</si>
  <si>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</si>
  <si>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</si>
  <si>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</si>
  <si>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</si>
  <si>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</si>
  <si>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</si>
  <si>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</si>
  <si>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</si>
  <si>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</si>
  <si>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</si>
  <si>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</si>
  <si>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</si>
  <si>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</si>
  <si>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</si>
  <si>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</si>
  <si>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</si>
  <si>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</si>
  <si>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</si>
  <si>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</si>
  <si>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</si>
  <si>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</si>
  <si>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</si>
  <si>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</si>
  <si>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</si>
  <si>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</si>
  <si>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</si>
  <si>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</si>
  <si>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</si>
  <si>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</si>
  <si>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</si>
  <si>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</si>
  <si>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</si>
  <si>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</si>
  <si>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</si>
  <si>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</si>
  <si>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</si>
  <si>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</si>
  <si>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</si>
  <si>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</si>
  <si>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</si>
  <si>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</si>
  <si>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</si>
  <si>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</si>
  <si>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</si>
  <si>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</si>
  <si>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</si>
  <si>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</si>
  <si>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</si>
  <si>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</si>
  <si>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</si>
  <si>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</si>
  <si>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</si>
  <si>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</si>
  <si>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</si>
  <si>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</si>
  <si>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</si>
  <si>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</si>
  <si>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</si>
  <si>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</si>
  <si>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</si>
  <si>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</si>
  <si>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</si>
  <si>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</si>
  <si>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</si>
  <si>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</si>
  <si>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</si>
  <si>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</si>
  <si>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</si>
  <si>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</si>
  <si>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</si>
  <si>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</si>
  <si>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</si>
  <si>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</si>
  <si>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</si>
  <si>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</si>
  <si>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</si>
  <si>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</si>
  <si>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</si>
  <si>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</si>
  <si>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</si>
  <si>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</si>
  <si>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</si>
  <si>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</si>
  <si>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</si>
  <si>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</si>
  <si>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</si>
  <si>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</si>
  <si>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</si>
  <si>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</si>
  <si>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</si>
  <si>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</si>
  <si>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</si>
  <si>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</si>
  <si>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</si>
  <si>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</si>
  <si>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</si>
  <si>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</si>
  <si>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</si>
  <si>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</si>
  <si>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</si>
  <si>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</si>
  <si>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</si>
  <si>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</si>
  <si>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</si>
  <si>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</si>
  <si>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</si>
  <si>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</si>
  <si>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</si>
  <si>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</si>
  <si>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</si>
  <si>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</si>
  <si>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</si>
  <si>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</si>
  <si>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</si>
  <si>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</si>
  <si>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</si>
  <si>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</si>
  <si>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</si>
  <si>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</si>
  <si>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</si>
  <si>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</si>
  <si>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</si>
  <si>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</si>
  <si>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</si>
  <si>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</si>
  <si>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</si>
  <si>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</si>
  <si>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</si>
  <si>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</si>
  <si>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</si>
  <si>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</si>
  <si>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</si>
  <si>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</si>
  <si>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</si>
  <si>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</si>
  <si>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</si>
  <si>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</si>
  <si>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</si>
  <si>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</si>
  <si>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</si>
  <si>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</si>
  <si>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</si>
  <si>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</si>
  <si>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</si>
  <si>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</si>
  <si>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</si>
  <si>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</si>
  <si>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</si>
  <si>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</si>
  <si>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</si>
  <si>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</si>
  <si>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</si>
  <si>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</si>
  <si>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</si>
  <si>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</si>
  <si>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</si>
  <si>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</si>
  <si>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</si>
  <si>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</si>
  <si>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</si>
  <si>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</si>
  <si>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</si>
  <si>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</si>
  <si>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</si>
  <si>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</si>
  <si>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</si>
  <si>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</si>
  <si>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</si>
  <si>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</si>
  <si>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</si>
  <si>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</si>
  <si>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</si>
  <si>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</si>
  <si>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</si>
  <si>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</si>
  <si>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</si>
  <si>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</si>
  <si>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</si>
  <si>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</si>
  <si>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</si>
  <si>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</si>
  <si>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</si>
  <si>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</si>
  <si>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</si>
  <si>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</si>
  <si>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</si>
  <si>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</si>
  <si>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</si>
  <si>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</si>
  <si>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</si>
  <si>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</si>
  <si>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</si>
  <si>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</si>
  <si>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</si>
  <si>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</si>
  <si>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</si>
  <si>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</si>
  <si>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</si>
  <si>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</si>
  <si>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</si>
  <si>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</si>
  <si>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</si>
  <si>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</si>
  <si>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</si>
  <si>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</si>
  <si>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</si>
  <si>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</si>
  <si>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</si>
  <si>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</si>
  <si>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</si>
  <si>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</si>
  <si>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</si>
  <si>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</si>
  <si>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</si>
  <si>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</si>
  <si>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</si>
  <si>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</si>
  <si>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</si>
  <si>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</si>
  <si>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</si>
  <si>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</si>
  <si>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</si>
  <si>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</si>
  <si>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</si>
  <si>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</si>
  <si>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</si>
  <si>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</si>
  <si>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</si>
  <si>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</si>
  <si>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</si>
  <si>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</si>
  <si>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</si>
  <si>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</si>
  <si>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</si>
  <si>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</si>
  <si>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</si>
  <si>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</si>
  <si>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</si>
  <si>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</si>
  <si>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</si>
  <si>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</si>
  <si>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</si>
  <si>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</si>
  <si>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</si>
  <si>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</si>
  <si>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</si>
  <si>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</si>
  <si>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</si>
  <si>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</si>
  <si>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</si>
  <si>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</si>
  <si>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</si>
  <si>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</si>
  <si>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</si>
  <si>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</si>
  <si>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</si>
  <si>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</si>
  <si>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</si>
  <si>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</si>
  <si>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</si>
  <si>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</si>
  <si>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</si>
  <si>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</si>
  <si>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</si>
  <si>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</si>
  <si>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</si>
  <si>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</si>
  <si>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</si>
  <si>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</si>
  <si>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</si>
  <si>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</si>
  <si>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</si>
  <si>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</si>
  <si>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</si>
  <si>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</si>
  <si>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</si>
  <si>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</si>
  <si>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</si>
  <si>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</si>
  <si>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</si>
  <si>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</si>
  <si>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</si>
  <si>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</si>
  <si>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</si>
  <si>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</si>
  <si>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</si>
  <si>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</si>
  <si>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</si>
  <si>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</si>
  <si>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</si>
  <si>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</si>
  <si>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</si>
  <si>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</si>
  <si>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</si>
  <si>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</si>
  <si>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</si>
  <si>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</si>
  <si>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</si>
  <si>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</si>
  <si>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</si>
  <si>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</si>
  <si>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</si>
  <si>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</si>
  <si>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</si>
  <si>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</si>
  <si>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</si>
  <si>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</si>
  <si>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</si>
  <si>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</si>
  <si>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</si>
  <si>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</si>
  <si>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</si>
  <si>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</si>
  <si>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</si>
  <si>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</si>
  <si>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</si>
  <si>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</si>
  <si>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</si>
  <si>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</si>
  <si>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</si>
  <si>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</si>
  <si>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</si>
  <si>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</si>
  <si>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</si>
  <si>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</si>
  <si>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</si>
  <si>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</si>
  <si>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</si>
  <si>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</si>
  <si>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</si>
  <si>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</si>
  <si>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</si>
  <si>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</si>
  <si>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</si>
  <si>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</si>
  <si>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</si>
  <si>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</si>
  <si>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</si>
  <si>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</si>
  <si>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</si>
  <si>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</si>
  <si>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</si>
  <si>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</si>
  <si>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</si>
  <si>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</si>
  <si>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</si>
  <si>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</si>
  <si>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</si>
  <si>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</si>
  <si>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</si>
  <si>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</si>
  <si>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</si>
  <si>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</si>
  <si>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</si>
  <si>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</si>
  <si>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</si>
  <si>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</si>
  <si>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</si>
  <si>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</si>
  <si>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</si>
  <si>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</si>
  <si>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</si>
  <si>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</si>
  <si>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</si>
  <si>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</si>
  <si>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</si>
  <si>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</si>
  <si>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</si>
  <si>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</si>
  <si>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</si>
  <si>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</si>
  <si>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</si>
  <si>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</si>
  <si>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</si>
  <si>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</si>
  <si>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</si>
  <si>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</si>
  <si>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</si>
  <si>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</si>
  <si>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</si>
  <si>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</si>
  <si>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</si>
  <si>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</si>
  <si>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</si>
  <si>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</si>
  <si>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</si>
  <si>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</si>
  <si>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</si>
  <si>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</si>
  <si>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</si>
  <si>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</si>
  <si>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</si>
  <si>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</si>
  <si>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</si>
  <si>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</si>
  <si>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</si>
  <si>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</si>
  <si>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</si>
  <si>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</si>
  <si>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</si>
  <si>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</si>
  <si>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</si>
  <si>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</si>
  <si>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</si>
  <si>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</si>
  <si>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</si>
  <si>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</si>
  <si>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</si>
  <si>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</si>
  <si>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</si>
  <si>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</si>
  <si>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</si>
  <si>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</si>
  <si>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</si>
  <si>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</si>
  <si>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</si>
  <si>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</si>
  <si>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</si>
  <si>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</si>
  <si>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</si>
  <si>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</si>
  <si>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</si>
  <si>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</si>
  <si>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</si>
  <si>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</si>
  <si>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</si>
  <si>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</si>
  <si>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</si>
  <si>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</si>
  <si>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</si>
  <si>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</si>
  <si>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</si>
  <si>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</si>
  <si>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</si>
  <si>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</si>
  <si>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</si>
  <si>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</si>
  <si>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</si>
  <si>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</si>
  <si>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</si>
  <si>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</si>
  <si>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</si>
  <si>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</si>
  <si>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</si>
  <si>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</si>
  <si>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</si>
  <si>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</si>
  <si>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</si>
  <si>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</si>
  <si>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</si>
  <si>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</si>
  <si>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</si>
  <si>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</si>
  <si>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</si>
  <si>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</si>
  <si>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</si>
  <si>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</si>
  <si>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</si>
  <si>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</si>
  <si>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</si>
  <si>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</si>
  <si>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</si>
  <si>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</si>
  <si>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</si>
  <si>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</si>
  <si>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</si>
  <si>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</si>
  <si>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</si>
  <si>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</si>
  <si>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</si>
  <si>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</si>
  <si>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</si>
  <si>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</si>
  <si>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</si>
  <si>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</si>
  <si>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</si>
  <si>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</si>
  <si>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</si>
  <si>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</si>
  <si>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</si>
  <si>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</si>
  <si>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</si>
  <si>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</si>
  <si>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</si>
  <si>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</si>
  <si>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</si>
  <si>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</si>
  <si>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</si>
  <si>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</si>
  <si>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</si>
  <si>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</si>
  <si>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</si>
  <si>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</si>
  <si>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</si>
  <si>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</si>
  <si>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</si>
  <si>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</si>
  <si>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</si>
  <si>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</si>
  <si>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</si>
  <si>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</si>
  <si>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</si>
  <si>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</si>
  <si>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</si>
  <si>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</si>
  <si>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</si>
  <si>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</si>
  <si>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</si>
  <si>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</si>
  <si>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</si>
  <si>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</si>
  <si>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</si>
  <si>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</si>
  <si>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</si>
  <si>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</si>
  <si>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</si>
  <si>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</si>
  <si>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</si>
  <si>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</si>
  <si>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</si>
  <si>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</si>
  <si>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</si>
  <si>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</si>
  <si>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</si>
  <si>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</si>
  <si>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</si>
  <si>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</si>
  <si>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</si>
  <si>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</si>
  <si>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</si>
  <si>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</si>
  <si>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</si>
  <si>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</si>
  <si>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</si>
  <si>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</si>
  <si>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</si>
  <si>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</si>
  <si>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</si>
  <si>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</si>
  <si>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</si>
  <si>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</si>
  <si>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</si>
  <si>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</si>
  <si>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</si>
  <si>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</si>
  <si>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</si>
  <si>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</si>
  <si>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</si>
  <si>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</si>
  <si>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</si>
  <si>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</si>
  <si>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</si>
  <si>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</si>
  <si>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</si>
  <si>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</si>
  <si>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</si>
  <si>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</si>
  <si>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</si>
  <si>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</si>
  <si>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</si>
  <si>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</si>
  <si>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</si>
  <si>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</si>
  <si>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</si>
  <si>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</si>
  <si>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</si>
  <si>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</si>
  <si>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</si>
  <si>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</si>
  <si>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</si>
  <si>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</si>
  <si>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</si>
  <si>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</si>
  <si>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</si>
  <si>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</si>
  <si>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</si>
  <si>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</si>
  <si>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</si>
  <si>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</si>
  <si>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</si>
  <si>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</si>
  <si>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</si>
  <si>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</si>
  <si>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</si>
  <si>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</si>
  <si>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</si>
  <si>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</si>
  <si>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</si>
  <si>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</si>
  <si>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</si>
  <si>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</si>
  <si>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</si>
  <si>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</si>
  <si>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</si>
  <si>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</si>
  <si>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</si>
  <si>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</si>
  <si>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</si>
  <si>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</si>
  <si>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</si>
  <si>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</si>
  <si>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</si>
  <si>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</si>
  <si>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</si>
  <si>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</si>
  <si>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</si>
  <si>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</si>
  <si>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</si>
  <si>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</si>
  <si>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</si>
  <si>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</si>
  <si>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</si>
  <si>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</si>
  <si>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</si>
  <si>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</si>
  <si>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</si>
  <si>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</si>
  <si>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</si>
  <si>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</si>
  <si>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</si>
  <si>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</si>
  <si>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</si>
  <si>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</si>
  <si>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</si>
  <si>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</si>
  <si>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</si>
  <si>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</si>
  <si>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</si>
  <si>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</si>
  <si>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</si>
  <si>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</si>
  <si>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</si>
  <si>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</si>
  <si>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</si>
  <si>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</si>
  <si>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</si>
  <si>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</si>
  <si>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</si>
  <si>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</si>
  <si>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</si>
  <si>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</si>
  <si>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</si>
  <si>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</si>
  <si>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</si>
  <si>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</si>
  <si>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</si>
  <si>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</si>
  <si>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</si>
  <si>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</si>
  <si>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</si>
  <si>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</si>
  <si>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</si>
  <si>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</si>
  <si>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</si>
  <si>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</si>
  <si>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</si>
  <si>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</si>
  <si>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</si>
  <si>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</si>
  <si>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</si>
  <si>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</si>
  <si>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</si>
  <si>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</si>
  <si>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</si>
  <si>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</si>
  <si>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</si>
  <si>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</si>
  <si>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</si>
  <si>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</si>
  <si>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</si>
  <si>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</si>
  <si>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</si>
  <si>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</si>
  <si>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</si>
  <si>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</si>
  <si>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</si>
  <si>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</si>
  <si>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</si>
  <si>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</si>
  <si>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</si>
  <si>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</si>
  <si>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</si>
  <si>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</si>
  <si>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</si>
  <si>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</si>
  <si>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</si>
  <si>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</si>
  <si>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</si>
  <si>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</si>
  <si>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</si>
  <si>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</si>
  <si>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</si>
  <si>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</si>
  <si>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</si>
  <si>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</si>
  <si>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</si>
  <si>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</si>
  <si>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</si>
  <si>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</si>
  <si>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</si>
  <si>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</si>
  <si>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</si>
  <si>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</si>
  <si>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</si>
  <si>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</si>
  <si>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</si>
  <si>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</si>
  <si>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</si>
  <si>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</si>
  <si>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</si>
  <si>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</si>
  <si>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</si>
  <si>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</si>
  <si>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</si>
  <si>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</si>
  <si>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</si>
  <si>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</si>
  <si>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</si>
  <si>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</si>
  <si>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</si>
  <si>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</si>
  <si>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</si>
  <si>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</si>
  <si>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</si>
  <si>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</si>
  <si>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</si>
  <si>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</si>
  <si>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</si>
  <si>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</si>
  <si>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</si>
  <si>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</si>
  <si>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</si>
  <si>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</si>
  <si>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</si>
  <si>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</si>
  <si>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</si>
  <si>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</si>
  <si>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</si>
  <si>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</si>
  <si>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</si>
  <si>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</si>
  <si>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</si>
  <si>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</si>
  <si>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</si>
  <si>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</si>
  <si>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</si>
  <si>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</si>
  <si>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</si>
  <si>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</si>
  <si>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</si>
  <si>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</si>
  <si>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</si>
  <si>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</si>
  <si>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</si>
  <si>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</si>
  <si>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</si>
  <si>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</si>
  <si>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</si>
  <si>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</si>
  <si>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</si>
  <si>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</si>
  <si>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</si>
  <si>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</si>
  <si>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</si>
  <si>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</si>
  <si>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</si>
  <si>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</si>
  <si>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</si>
  <si>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</si>
  <si>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</si>
  <si>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</si>
  <si>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</si>
  <si>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</si>
  <si>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</si>
  <si>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</si>
  <si>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</si>
  <si>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</si>
  <si>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</si>
  <si>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</si>
  <si>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</si>
  <si>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</si>
  <si>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</si>
  <si>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</si>
  <si>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</si>
  <si>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</si>
  <si>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</si>
  <si>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</si>
  <si>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</si>
  <si>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</si>
  <si>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</si>
  <si>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</si>
  <si>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</si>
  <si>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</si>
  <si>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</si>
  <si>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</si>
  <si>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</si>
  <si>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</si>
  <si>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</si>
  <si>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</si>
  <si>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</si>
  <si>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</si>
  <si>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</si>
  <si>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</si>
  <si>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</si>
  <si>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</si>
  <si>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</si>
  <si>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</si>
  <si>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</si>
  <si>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</si>
  <si>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</si>
  <si>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</si>
  <si>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</si>
  <si>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</si>
  <si>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</si>
  <si>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</si>
  <si>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</si>
  <si>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</si>
  <si>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</si>
  <si>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</si>
  <si>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</si>
  <si>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</si>
  <si>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</si>
  <si>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</si>
  <si>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</si>
  <si>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</si>
  <si>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</si>
  <si>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</si>
  <si>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</si>
  <si>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</si>
  <si>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</si>
  <si>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</si>
  <si>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</si>
  <si>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</si>
  <si>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</si>
  <si>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</si>
  <si>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</si>
  <si>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</si>
  <si>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</si>
  <si>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</si>
  <si>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</si>
  <si>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</si>
  <si>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</si>
  <si>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</si>
  <si>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</si>
  <si>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</si>
  <si>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</si>
  <si>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</si>
  <si>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</si>
  <si>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</si>
  <si>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</si>
  <si>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</si>
  <si>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</si>
  <si>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</si>
  <si>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</si>
  <si>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</si>
  <si>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</si>
  <si>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</si>
  <si>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</si>
  <si>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</si>
  <si>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</si>
  <si>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</si>
  <si>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</si>
  <si>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</si>
  <si>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</si>
  <si>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</si>
  <si>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</si>
  <si>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</si>
  <si>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</si>
  <si>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</si>
  <si>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</si>
  <si>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</si>
  <si>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</si>
  <si>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</si>
  <si>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</si>
  <si>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</si>
  <si>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</si>
  <si>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</si>
  <si>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</si>
  <si>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</si>
  <si>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</si>
  <si>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</si>
  <si>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</si>
  <si>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</si>
  <si>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</si>
  <si>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</si>
  <si>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</si>
  <si>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</si>
  <si>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</si>
  <si>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</si>
  <si>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</si>
  <si>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</si>
  <si>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</si>
  <si>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</si>
  <si>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</si>
  <si>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</si>
  <si>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</si>
  <si>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</si>
  <si>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</si>
  <si>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</si>
  <si>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</si>
  <si>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</si>
  <si>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</si>
  <si>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</si>
  <si>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</si>
  <si>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</si>
  <si>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</si>
  <si>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</si>
  <si>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</si>
  <si>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</si>
  <si>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</si>
  <si>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</si>
  <si>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</si>
  <si>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</si>
  <si>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</si>
  <si>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</si>
  <si>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</si>
  <si>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</si>
  <si>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</si>
  <si>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</si>
  <si>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</si>
  <si>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</si>
  <si>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</si>
  <si>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</si>
  <si>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</si>
  <si>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</si>
  <si>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</si>
  <si>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</si>
  <si>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</si>
  <si>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</si>
  <si>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</si>
  <si>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</si>
  <si>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</si>
  <si>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</si>
  <si>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</si>
  <si>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</si>
  <si>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</si>
  <si>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</si>
  <si>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</si>
  <si>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</si>
  <si>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</si>
  <si>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</si>
  <si>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</si>
  <si>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</si>
  <si>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</si>
  <si>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</si>
  <si>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</si>
  <si>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</si>
  <si>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</si>
  <si>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</si>
  <si>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</si>
  <si>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</si>
  <si>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</si>
  <si>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</si>
  <si>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</si>
  <si>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</si>
  <si>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</si>
  <si>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</si>
  <si>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</si>
  <si>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</si>
  <si>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</si>
  <si>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</si>
  <si>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</si>
  <si>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</si>
  <si>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</si>
  <si>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</si>
  <si>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</si>
  <si>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</si>
  <si>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</si>
  <si>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</si>
  <si>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</si>
  <si>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</si>
  <si>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</si>
  <si>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</si>
  <si>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</si>
  <si>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</si>
  <si>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</si>
  <si>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</si>
  <si>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</si>
  <si>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</si>
  <si>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</si>
  <si>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</si>
  <si>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</si>
  <si>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</si>
  <si>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</si>
  <si>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</si>
  <si>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</si>
  <si>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</si>
  <si>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</si>
  <si>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</si>
  <si>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</si>
  <si>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</si>
  <si>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</si>
  <si>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</si>
  <si>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</si>
  <si>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</si>
  <si>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</si>
  <si>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</si>
  <si>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</si>
  <si>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</si>
  <si>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</si>
  <si>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</si>
  <si>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</si>
  <si>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</si>
  <si>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</si>
  <si>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</si>
  <si>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</si>
  <si>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</si>
  <si>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</si>
  <si>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</si>
  <si>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</si>
  <si>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</si>
  <si>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</si>
  <si>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</si>
  <si>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</si>
  <si>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</si>
  <si>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</si>
  <si>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</si>
  <si>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</si>
  <si>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</si>
  <si>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</si>
  <si>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</si>
  <si>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</si>
  <si>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</si>
  <si>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</si>
  <si>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</si>
  <si>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</si>
  <si>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</si>
  <si>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</si>
  <si>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</si>
  <si>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</si>
  <si>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</si>
  <si>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</si>
  <si>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</si>
  <si>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</si>
  <si>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</si>
  <si>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</si>
  <si>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</si>
  <si>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</si>
  <si>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</si>
  <si>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</si>
  <si>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</si>
  <si>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</si>
  <si>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</si>
  <si>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</si>
  <si>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</si>
  <si>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</si>
  <si>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</si>
  <si>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</si>
  <si>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</si>
  <si>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</si>
  <si>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</si>
  <si>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</si>
  <si>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</si>
  <si>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</si>
  <si>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</si>
  <si>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</si>
  <si>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</si>
  <si>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</si>
  <si>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</si>
  <si>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</si>
  <si>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</si>
  <si>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</si>
  <si>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</si>
  <si>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</si>
  <si>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</si>
  <si>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</si>
  <si>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</si>
  <si>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</si>
  <si>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</si>
  <si>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</si>
  <si>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</si>
  <si>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</si>
  <si>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</si>
  <si>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</si>
  <si>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</si>
  <si>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</si>
  <si>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</si>
  <si>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</si>
  <si>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</si>
  <si>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</si>
  <si>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</si>
  <si>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</si>
  <si>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</si>
  <si>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</si>
  <si>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</si>
  <si>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</si>
  <si>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</si>
  <si>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</si>
  <si>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</si>
  <si>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</si>
  <si>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</si>
  <si>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</si>
  <si>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</si>
  <si>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</si>
  <si>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</si>
  <si>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</si>
  <si>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</si>
  <si>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</si>
  <si>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</si>
  <si>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</si>
  <si>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</si>
  <si>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</si>
  <si>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</si>
  <si>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</si>
  <si>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</si>
  <si>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</si>
  <si>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</si>
  <si>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</si>
  <si>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</si>
  <si>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</si>
  <si>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</si>
  <si>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</si>
  <si>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</si>
  <si>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</si>
  <si>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</si>
  <si>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</si>
  <si>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</si>
  <si>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</si>
  <si>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</si>
  <si>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</si>
  <si>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</si>
  <si>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</si>
  <si>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</si>
  <si>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</si>
  <si>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</si>
  <si>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</si>
  <si>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</si>
  <si>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</si>
  <si>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</si>
  <si>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</si>
  <si>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</si>
  <si>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</si>
  <si>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</si>
  <si>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</si>
  <si>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</si>
  <si>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</si>
  <si>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</si>
  <si>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</si>
  <si>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</si>
  <si>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</si>
  <si>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</si>
  <si>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</si>
  <si>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</si>
  <si>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</si>
  <si>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</si>
  <si>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</si>
  <si>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</si>
  <si>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</si>
  <si>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</si>
  <si>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</si>
  <si>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</si>
  <si>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</si>
  <si>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</si>
  <si>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</si>
  <si>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</si>
  <si>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</si>
  <si>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</si>
  <si>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</si>
  <si>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</si>
  <si>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</si>
  <si>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</si>
  <si>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</si>
  <si>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</si>
  <si>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</si>
  <si>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</si>
  <si>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</si>
  <si>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</si>
  <si>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</si>
  <si>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</si>
  <si>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</si>
  <si>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</si>
  <si>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</si>
  <si>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</si>
  <si>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</si>
  <si>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</si>
  <si>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</si>
  <si>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</si>
  <si>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</si>
  <si>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</si>
  <si>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</si>
  <si>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</si>
  <si>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</si>
  <si>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</si>
  <si>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</si>
  <si>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</si>
  <si>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</si>
  <si>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</si>
  <si>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</si>
  <si>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</si>
  <si>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</si>
  <si>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</si>
  <si>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</si>
  <si>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</si>
  <si>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</si>
  <si>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</si>
  <si>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</si>
  <si>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</si>
  <si>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</si>
  <si>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</si>
  <si>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</si>
  <si>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</si>
  <si>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</si>
  <si>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</si>
  <si>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</si>
  <si>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</si>
  <si>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</si>
  <si>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</si>
  <si>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</si>
  <si>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</si>
  <si>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</si>
  <si>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</si>
  <si>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</si>
  <si>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</si>
  <si>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</si>
  <si>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</si>
  <si>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</si>
  <si>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</si>
  <si>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</si>
  <si>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</si>
  <si>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</si>
  <si>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</si>
  <si>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</si>
  <si>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</si>
  <si>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</si>
  <si>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</si>
  <si>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</si>
  <si>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</si>
  <si>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</si>
  <si>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</si>
  <si>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</si>
  <si>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</si>
  <si>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</si>
  <si>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</si>
  <si>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</si>
  <si>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</si>
  <si>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</si>
  <si>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</si>
  <si>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</si>
  <si>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</si>
  <si>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</si>
  <si>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</si>
  <si>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</si>
  <si>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</si>
  <si>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</si>
  <si>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</si>
  <si>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</si>
  <si>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</si>
  <si>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</si>
  <si>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</si>
  <si>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</si>
  <si>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</si>
  <si>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</si>
  <si>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</si>
  <si>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</si>
  <si>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</si>
  <si>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</si>
  <si>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</si>
  <si>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</si>
  <si>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</si>
  <si>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</si>
  <si>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</si>
  <si>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</si>
  <si>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</si>
  <si>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</si>
  <si>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</si>
  <si>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</si>
  <si>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</si>
  <si>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</si>
  <si>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</si>
  <si>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</si>
  <si>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</si>
  <si>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</si>
  <si>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</si>
  <si>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</si>
  <si>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</si>
  <si>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</si>
  <si>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</si>
  <si>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</si>
  <si>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</si>
  <si>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</si>
  <si>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</si>
  <si>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</si>
  <si>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</si>
  <si>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</si>
  <si>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</si>
  <si>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</si>
  <si>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</si>
  <si>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</si>
  <si>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</si>
  <si>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</si>
  <si>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</si>
  <si>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</si>
  <si>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</si>
  <si>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</si>
  <si>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</si>
  <si>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</si>
  <si>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</si>
  <si>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</si>
  <si>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</si>
  <si>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</si>
  <si>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</si>
  <si>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</si>
  <si>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</si>
  <si>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</si>
  <si>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</si>
  <si>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</si>
  <si>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</si>
  <si>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</si>
  <si>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</si>
  <si>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</si>
  <si>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</si>
  <si>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</si>
  <si>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</si>
  <si>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</si>
  <si>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</si>
  <si>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</si>
  <si>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</si>
  <si>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</si>
  <si>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</si>
  <si>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</si>
  <si>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</si>
  <si>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</si>
  <si>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</si>
  <si>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</si>
  <si>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</si>
  <si>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</si>
  <si>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</si>
  <si>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</si>
  <si>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</si>
  <si>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</si>
  <si>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</si>
  <si>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</si>
  <si>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</si>
  <si>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</si>
  <si>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</si>
  <si>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</si>
  <si>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</si>
  <si>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</si>
  <si>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</si>
  <si>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</si>
  <si>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</si>
  <si>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</si>
  <si>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</si>
  <si>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</si>
  <si>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</si>
  <si>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</si>
  <si>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</si>
  <si>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</si>
  <si>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</si>
  <si>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</si>
  <si>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</si>
  <si>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</si>
  <si>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</si>
  <si>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</si>
  <si>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</si>
  <si>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</si>
  <si>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</si>
  <si>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</si>
  <si>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</si>
  <si>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</si>
  <si>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</si>
  <si>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</si>
  <si>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</si>
  <si>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</si>
  <si>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</si>
  <si>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</si>
  <si>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</si>
  <si>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</si>
  <si>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</si>
  <si>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</si>
  <si>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</si>
  <si>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</si>
  <si>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</si>
  <si>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</si>
  <si>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</si>
  <si>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</si>
  <si>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</si>
  <si>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</si>
  <si>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</si>
  <si>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</si>
  <si>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</si>
  <si>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</si>
  <si>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</si>
  <si>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</si>
  <si>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</si>
  <si>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</si>
  <si>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</si>
  <si>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</si>
  <si>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</si>
  <si>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</si>
  <si>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</si>
  <si>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</si>
  <si>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</si>
  <si>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</si>
  <si>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</si>
  <si>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</si>
  <si>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</si>
  <si>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</si>
  <si>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</si>
  <si>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</si>
  <si>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</si>
  <si>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</si>
  <si>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</si>
  <si>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</si>
  <si>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</si>
  <si>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</si>
  <si>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</si>
  <si>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</si>
  <si>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</si>
  <si>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</si>
  <si>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</si>
  <si>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</si>
  <si>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</si>
  <si>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</si>
  <si>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</si>
  <si>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</si>
  <si>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</si>
  <si>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</si>
  <si>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</si>
  <si>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</si>
  <si>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</si>
  <si>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</si>
  <si>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</si>
  <si>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</si>
  <si>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</si>
  <si>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</si>
  <si>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</si>
  <si>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</si>
  <si>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</si>
  <si>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</si>
  <si>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</si>
  <si>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</si>
  <si>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</si>
  <si>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</si>
  <si>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</si>
  <si>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</si>
  <si>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</si>
  <si>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</si>
  <si>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</si>
  <si>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</si>
  <si>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</si>
  <si>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</si>
  <si>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</si>
  <si>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</si>
  <si>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</si>
  <si>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</si>
  <si>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</si>
  <si>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</si>
  <si>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</si>
  <si>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</si>
  <si>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</si>
  <si>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</si>
  <si>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</si>
  <si>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</si>
  <si>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</si>
  <si>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</si>
  <si>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</si>
  <si>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</si>
  <si>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</si>
  <si>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</si>
  <si>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</si>
  <si>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</si>
  <si>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</si>
  <si>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</si>
  <si>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</si>
  <si>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</si>
  <si>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</si>
  <si>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</si>
  <si>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</si>
  <si>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</si>
  <si>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</si>
  <si>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</si>
  <si>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</si>
  <si>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</si>
  <si>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</si>
  <si>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</si>
  <si>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</si>
  <si>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</si>
  <si>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</si>
  <si>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</si>
  <si>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</si>
  <si>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</si>
  <si>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</si>
  <si>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</si>
  <si>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</si>
  <si>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</si>
  <si>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</si>
  <si>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</si>
  <si>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</si>
  <si>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</si>
  <si>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</si>
  <si>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</si>
  <si>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</si>
  <si>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</si>
  <si>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</si>
  <si>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</si>
  <si>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</si>
  <si>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</si>
  <si>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</si>
  <si>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</si>
  <si>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</si>
  <si>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</si>
  <si>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</si>
  <si>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</si>
  <si>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</si>
  <si>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</si>
  <si>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</si>
  <si>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</si>
  <si>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</si>
  <si>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</si>
  <si>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</si>
  <si>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</si>
  <si>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</si>
  <si>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</si>
  <si>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</si>
  <si>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</si>
  <si>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</si>
  <si>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</si>
  <si>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</si>
  <si>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</si>
  <si>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</si>
  <si>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</si>
  <si>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</si>
  <si>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</si>
  <si>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</si>
  <si>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</si>
  <si>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</si>
  <si>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</si>
  <si>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</si>
  <si>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</si>
  <si>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</si>
  <si>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</si>
  <si>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</si>
  <si>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</si>
  <si>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</si>
  <si>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</si>
  <si>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</si>
  <si>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</si>
  <si>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</si>
  <si>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</si>
  <si>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</si>
  <si>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</si>
  <si>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</si>
  <si>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</si>
  <si>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</si>
  <si>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</si>
  <si>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</si>
  <si>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</si>
  <si>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</si>
  <si>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</si>
  <si>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</si>
  <si>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</si>
  <si>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</si>
  <si>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</si>
  <si>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</si>
  <si>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</si>
  <si>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</si>
  <si>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</si>
  <si>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</si>
  <si>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</si>
  <si>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</si>
  <si>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</si>
  <si>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</si>
  <si>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</si>
  <si>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</si>
  <si>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</si>
  <si>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</si>
  <si>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</si>
  <si>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</si>
  <si>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</si>
  <si>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</si>
  <si>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</si>
  <si>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</si>
  <si>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</si>
  <si>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</si>
  <si>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</si>
  <si>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</si>
  <si>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</si>
  <si>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</si>
  <si>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</si>
  <si>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</si>
  <si>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</si>
  <si>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</si>
  <si>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</si>
  <si>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</si>
  <si>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</si>
  <si>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</si>
  <si>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</si>
  <si>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</si>
  <si>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</si>
  <si>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</si>
  <si>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</si>
  <si>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</si>
  <si>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</si>
  <si>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</si>
  <si>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</si>
  <si>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</si>
  <si>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</si>
  <si>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</si>
  <si>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</si>
  <si>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</si>
  <si>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</si>
  <si>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</si>
  <si>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</si>
  <si>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</si>
  <si>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</si>
  <si>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</si>
  <si>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</si>
  <si>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</si>
  <si>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</si>
  <si>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</si>
  <si>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</si>
  <si>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</si>
  <si>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</si>
  <si>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</si>
  <si>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</si>
  <si>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</si>
  <si>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</si>
  <si>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</si>
  <si>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</si>
  <si>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</si>
  <si>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</si>
  <si>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</si>
  <si>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</si>
  <si>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</si>
  <si>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</si>
  <si>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</si>
  <si>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</si>
  <si>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</si>
  <si>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</si>
  <si>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</si>
  <si>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</si>
  <si>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</si>
  <si>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</si>
  <si>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</si>
  <si>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</si>
  <si>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</si>
  <si>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</si>
  <si>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</si>
  <si>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</si>
  <si>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</si>
  <si>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</si>
  <si>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</si>
  <si>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</si>
  <si>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</si>
  <si>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</si>
  <si>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</si>
  <si>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</si>
  <si>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</si>
  <si>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</si>
  <si>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</si>
  <si>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</si>
  <si>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</si>
  <si>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</si>
  <si>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</si>
  <si>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</si>
  <si>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</si>
  <si>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</si>
  <si>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</si>
  <si>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</si>
  <si>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</si>
  <si>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</si>
  <si>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</si>
  <si>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</si>
  <si>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</si>
  <si>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</si>
  <si>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</si>
  <si>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</si>
  <si>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</si>
  <si>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</si>
  <si>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</si>
  <si>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</si>
  <si>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</si>
  <si>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</si>
  <si>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</si>
  <si>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</si>
  <si>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</si>
  <si>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</si>
  <si>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</si>
  <si>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</si>
  <si>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</si>
  <si>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</si>
  <si>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</si>
  <si>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</si>
  <si>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</si>
  <si>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</si>
  <si>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</si>
  <si>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</si>
  <si>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</si>
  <si>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</si>
  <si>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</si>
  <si>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</si>
  <si>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</si>
  <si>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</si>
  <si>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</si>
  <si>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</si>
  <si>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</si>
  <si>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</si>
  <si>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</si>
  <si>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</si>
  <si>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</si>
  <si>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</si>
  <si>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</si>
  <si>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</si>
  <si>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</si>
  <si>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</si>
  <si>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</si>
  <si>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</si>
  <si>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</si>
  <si>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</si>
  <si>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</si>
  <si>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</si>
  <si>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</si>
  <si>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</si>
  <si>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</si>
  <si>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</si>
  <si>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</si>
  <si>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</si>
  <si>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</si>
  <si>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</si>
  <si>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</si>
  <si>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</si>
  <si>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</si>
  <si>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</si>
  <si>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</si>
  <si>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</si>
  <si>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</si>
  <si>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</si>
  <si>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</si>
  <si>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</si>
  <si>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</si>
  <si>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</si>
  <si>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</si>
  <si>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</si>
  <si>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</si>
  <si>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</si>
  <si>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</si>
  <si>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</si>
  <si>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</si>
  <si>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</si>
  <si>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</si>
  <si>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</si>
  <si>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</si>
  <si>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</si>
  <si>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</si>
  <si>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</si>
  <si>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</si>
  <si>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</si>
  <si>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</si>
  <si>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</si>
  <si>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</si>
  <si>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</si>
  <si>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</si>
  <si>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</si>
  <si>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</si>
  <si>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</si>
  <si>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</si>
  <si>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</si>
  <si>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</si>
  <si>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</si>
  <si>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</si>
  <si>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</si>
  <si>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</si>
  <si>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</si>
  <si>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</si>
  <si>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</si>
  <si>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</si>
  <si>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</si>
  <si>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</si>
  <si>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</si>
  <si>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</si>
  <si>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</si>
  <si>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</si>
  <si>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</si>
  <si>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</si>
  <si>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</si>
  <si>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</si>
  <si>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</si>
  <si>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</si>
  <si>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</si>
  <si>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</si>
  <si>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</si>
  <si>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</si>
  <si>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</si>
  <si>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</si>
  <si>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</si>
  <si>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</si>
  <si>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</si>
  <si>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</si>
  <si>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</si>
  <si>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</si>
  <si>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</si>
  <si>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</si>
  <si>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</si>
  <si>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</si>
  <si>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</si>
  <si>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</si>
  <si>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</si>
  <si>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</si>
  <si>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</si>
  <si>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</si>
  <si>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</si>
  <si>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</si>
  <si>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</si>
  <si>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</si>
  <si>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</si>
  <si>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</si>
  <si>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</si>
  <si>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</si>
  <si>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</si>
  <si>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</si>
  <si>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</si>
  <si>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</si>
  <si>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</si>
  <si>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</si>
  <si>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</si>
  <si>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</si>
  <si>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</si>
  <si>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</si>
  <si>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</si>
  <si>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</si>
  <si>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</si>
  <si>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</si>
  <si>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</si>
  <si>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</si>
  <si>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</si>
  <si>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</si>
  <si>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</si>
  <si>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</si>
  <si>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</si>
  <si>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</si>
  <si>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</si>
  <si>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</si>
  <si>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</si>
  <si>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</si>
  <si>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</si>
  <si>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</si>
  <si>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</si>
  <si>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</si>
  <si>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</si>
  <si>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</si>
  <si>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</si>
  <si>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</si>
  <si>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</si>
  <si>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</si>
  <si>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</si>
  <si>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</si>
  <si>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</si>
  <si>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</si>
  <si>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</si>
  <si>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</si>
  <si>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</si>
  <si>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</si>
  <si>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</si>
  <si>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</si>
  <si>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</si>
  <si>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</si>
  <si>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</si>
  <si>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</si>
  <si>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</si>
  <si>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</si>
  <si>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</si>
  <si>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</si>
  <si>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</si>
  <si>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</si>
  <si>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</si>
  <si>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</si>
  <si>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</si>
  <si>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</si>
  <si>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</si>
  <si>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</si>
  <si>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</si>
  <si>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</si>
  <si>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</si>
  <si>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</si>
  <si>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</si>
  <si>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</si>
  <si>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</si>
  <si>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</si>
  <si>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</si>
  <si>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</si>
  <si>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</si>
  <si>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</si>
  <si>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</si>
  <si>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</si>
  <si>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</si>
  <si>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</si>
  <si>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</si>
  <si>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</si>
  <si>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</si>
  <si>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</si>
  <si>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</si>
  <si>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</si>
  <si>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</si>
  <si>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</si>
  <si>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</si>
  <si>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</si>
  <si>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</si>
  <si>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</si>
  <si>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</si>
  <si>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</si>
  <si>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</si>
  <si>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</si>
  <si>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</si>
  <si>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</si>
  <si>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</si>
  <si>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</si>
  <si>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</si>
  <si>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</si>
  <si>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</si>
  <si>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</si>
  <si>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</si>
  <si>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</si>
  <si>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</si>
  <si>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</si>
  <si>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</si>
  <si>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</si>
  <si>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</si>
  <si>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</si>
  <si>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</si>
  <si>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</si>
  <si>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</si>
  <si>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</si>
  <si>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</si>
  <si>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</si>
  <si>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</si>
  <si>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</si>
  <si>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</si>
  <si>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</si>
  <si>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</si>
  <si>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</si>
  <si>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</si>
  <si>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</si>
  <si>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</si>
  <si>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</si>
  <si>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</si>
  <si>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</si>
  <si>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</si>
  <si>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</si>
  <si>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</si>
  <si>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</si>
  <si>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</si>
  <si>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</si>
  <si>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</si>
  <si>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</si>
  <si>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</si>
  <si>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</si>
  <si>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</si>
  <si>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</si>
  <si>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</si>
  <si>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</si>
  <si>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</si>
  <si>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</si>
  <si>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</si>
  <si>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</si>
  <si>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</si>
  <si>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</si>
  <si>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</si>
  <si>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</si>
  <si>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</si>
  <si>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</si>
  <si>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</si>
  <si>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</si>
  <si>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</si>
  <si>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</si>
  <si>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</si>
  <si>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</si>
  <si>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</si>
  <si>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</si>
  <si>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</si>
  <si>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</si>
  <si>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</si>
  <si>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</si>
  <si>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</si>
  <si>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</si>
  <si>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</si>
  <si>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</si>
  <si>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</si>
  <si>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</si>
  <si>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</si>
  <si>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</si>
  <si>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</si>
  <si>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</si>
  <si>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</si>
  <si>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</si>
  <si>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</si>
  <si>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</si>
  <si>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</si>
  <si>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</si>
  <si>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</si>
  <si>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</si>
  <si>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</si>
  <si>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</si>
  <si>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</si>
  <si>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</si>
  <si>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</si>
  <si>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</si>
  <si>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</si>
  <si>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</si>
  <si>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</si>
  <si>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</si>
  <si>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</si>
  <si>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</si>
  <si>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</si>
  <si>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</si>
  <si>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</si>
  <si>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</si>
  <si>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</si>
  <si>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</si>
  <si>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</si>
  <si>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</si>
  <si>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</si>
  <si>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</si>
  <si>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</si>
  <si>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</si>
  <si>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</si>
  <si>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</si>
  <si>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</si>
  <si>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</si>
  <si>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</si>
  <si>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</si>
  <si>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</si>
  <si>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</si>
  <si>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</si>
  <si>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</si>
  <si>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</si>
  <si>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</si>
  <si>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</si>
  <si>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</si>
  <si>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</si>
  <si>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</si>
  <si>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</si>
  <si>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</si>
  <si>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</si>
  <si>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</si>
  <si>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</si>
  <si>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</si>
  <si>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</si>
  <si>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</si>
  <si>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</si>
  <si>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</si>
  <si>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</si>
  <si>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</si>
  <si>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</si>
  <si>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</si>
  <si>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</si>
  <si>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</si>
  <si>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</si>
  <si>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</si>
  <si>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</si>
  <si>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</si>
  <si>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</si>
  <si>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</si>
  <si>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</si>
  <si>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</si>
  <si>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</si>
  <si>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</si>
  <si>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</si>
  <si>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</si>
  <si>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</si>
  <si>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</si>
  <si>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</si>
  <si>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</si>
  <si>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</si>
  <si>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</si>
  <si>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</si>
  <si>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</si>
  <si>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</si>
  <si>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</si>
  <si>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</si>
  <si>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</si>
  <si>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</si>
  <si>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</si>
  <si>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</si>
  <si>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</si>
  <si>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</si>
  <si>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</si>
  <si>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</si>
  <si>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</si>
  <si>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</si>
  <si>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</si>
  <si>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</si>
  <si>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</si>
  <si>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</si>
  <si>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</si>
  <si>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</si>
  <si>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</si>
  <si>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</si>
  <si>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</si>
  <si>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</si>
  <si>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</si>
  <si>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</si>
  <si>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</si>
  <si>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</si>
  <si>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</si>
  <si>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</si>
  <si>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</si>
  <si>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</si>
  <si>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</si>
  <si>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</si>
  <si>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</si>
  <si>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</si>
  <si>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</si>
  <si>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</si>
  <si>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</si>
  <si>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</si>
  <si>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</si>
  <si>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</si>
  <si>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</si>
  <si>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</si>
  <si>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</si>
  <si>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</si>
  <si>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</si>
  <si>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</si>
  <si>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</si>
  <si>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</si>
  <si>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</si>
  <si>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</si>
  <si>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</si>
  <si>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</si>
  <si>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</si>
  <si>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</si>
  <si>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</si>
  <si>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</si>
  <si>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</si>
  <si>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</si>
  <si>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</si>
  <si>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</si>
  <si>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</si>
  <si>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</si>
  <si>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</si>
  <si>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</si>
  <si>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</si>
  <si>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</si>
  <si>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</si>
  <si>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</si>
  <si>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</si>
  <si>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</si>
  <si>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</si>
  <si>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</si>
  <si>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</si>
  <si>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</si>
  <si>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</si>
  <si>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</si>
  <si>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</si>
  <si>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</si>
  <si>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</si>
  <si>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</si>
  <si>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</si>
  <si>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</si>
  <si>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</si>
  <si>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</si>
  <si>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</si>
  <si>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</si>
  <si>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</si>
  <si>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</si>
  <si>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</si>
  <si>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</si>
  <si>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</si>
  <si>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</si>
  <si>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</si>
  <si>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</si>
  <si>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</si>
  <si>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</si>
  <si>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</si>
  <si>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</si>
  <si>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</si>
  <si>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</si>
  <si>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</si>
  <si>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</si>
  <si>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</si>
  <si>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</si>
  <si>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</si>
  <si>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</si>
  <si>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</si>
  <si>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</si>
  <si>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</si>
  <si>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</si>
  <si>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</si>
  <si>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</si>
  <si>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</si>
  <si>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</si>
  <si>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</si>
  <si>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</si>
  <si>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</si>
  <si>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</si>
  <si>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</si>
  <si>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</si>
  <si>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</si>
  <si>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</si>
  <si>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</si>
  <si>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</si>
  <si>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</si>
  <si>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</si>
  <si>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</si>
  <si>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</si>
  <si>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</si>
  <si>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</si>
  <si>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</si>
  <si>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</si>
  <si>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</si>
  <si>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</si>
  <si>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</si>
  <si>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</si>
  <si>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</si>
  <si>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</si>
  <si>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</si>
  <si>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</si>
  <si>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</si>
  <si>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</si>
  <si>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</si>
  <si>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</si>
  <si>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</si>
  <si>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</si>
  <si>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</si>
  <si>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</si>
  <si>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</si>
  <si>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</si>
  <si>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</si>
  <si>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</si>
  <si>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</si>
  <si>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</si>
  <si>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</si>
  <si>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</si>
  <si>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</si>
  <si>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</si>
  <si>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</si>
  <si>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</si>
  <si>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</si>
  <si>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</si>
  <si>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</si>
  <si>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</si>
  <si>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</si>
  <si>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</si>
  <si>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</si>
  <si>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</si>
  <si>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</si>
  <si>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</si>
  <si>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</si>
  <si>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</si>
  <si>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</si>
  <si>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</si>
  <si>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</si>
  <si>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</si>
  <si>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</si>
  <si>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</si>
  <si>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</si>
  <si>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</si>
  <si>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</si>
  <si>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</si>
  <si>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</si>
  <si>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</si>
  <si>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</si>
  <si>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</si>
  <si>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</si>
  <si>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</si>
  <si>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</si>
  <si>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</si>
  <si>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</si>
  <si>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</si>
  <si>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</si>
  <si>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</si>
  <si>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</si>
  <si>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</si>
  <si>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</si>
  <si>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</si>
  <si>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</si>
  <si>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</si>
  <si>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</si>
  <si>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</si>
  <si>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</si>
  <si>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</si>
  <si>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</si>
  <si>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</si>
  <si>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</si>
  <si>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</si>
  <si>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</si>
  <si>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</si>
  <si>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</si>
  <si>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</si>
  <si>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</si>
  <si>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</si>
  <si>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</si>
  <si>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</si>
  <si>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</si>
  <si>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</si>
  <si>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</si>
  <si>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</si>
  <si>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</si>
  <si>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</si>
  <si>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</si>
  <si>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</si>
  <si>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</si>
  <si>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</si>
  <si>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</si>
  <si>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</si>
  <si>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</si>
  <si>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</si>
  <si>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</si>
  <si>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</si>
  <si>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</si>
  <si>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</si>
  <si>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</si>
  <si>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</si>
  <si>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</si>
  <si>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</si>
  <si>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</si>
  <si>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</si>
  <si>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</si>
  <si>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</si>
  <si>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</si>
  <si>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</si>
  <si>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</si>
  <si>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</si>
  <si>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</si>
  <si>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</si>
  <si>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</si>
  <si>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</si>
  <si>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</si>
  <si>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</si>
  <si>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</si>
  <si>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</si>
  <si>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</si>
  <si>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</si>
  <si>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</si>
  <si>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</si>
  <si>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</si>
  <si>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</si>
  <si>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</si>
  <si>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</si>
  <si>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</si>
  <si>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</si>
  <si>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</si>
  <si>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</si>
  <si>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</si>
  <si>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</si>
  <si>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</si>
  <si>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</si>
  <si>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</si>
  <si>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</si>
  <si>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</si>
  <si>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</si>
  <si>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</si>
  <si>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</si>
  <si>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</si>
  <si>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</si>
  <si>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</si>
  <si>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</si>
  <si>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</si>
  <si>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</si>
  <si>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</si>
  <si>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</si>
  <si>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</si>
  <si>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</si>
  <si>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</si>
  <si>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</si>
  <si>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</si>
  <si>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</si>
  <si>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</si>
  <si>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</si>
  <si>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</si>
  <si>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</si>
  <si>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</si>
  <si>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</si>
  <si>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</si>
  <si>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</si>
  <si>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</si>
  <si>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</si>
  <si>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</si>
  <si>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</si>
  <si>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</si>
  <si>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</si>
  <si>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</si>
  <si>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</si>
  <si>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</si>
  <si>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</si>
  <si>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</si>
  <si>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</si>
  <si>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</si>
  <si>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</si>
  <si>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</si>
  <si>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</si>
  <si>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</si>
  <si>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</si>
  <si>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</si>
  <si>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</si>
  <si>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</si>
  <si>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</si>
  <si>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</si>
  <si>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</si>
  <si>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</si>
  <si>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</si>
  <si>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</si>
  <si>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</si>
  <si>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</si>
  <si>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</si>
  <si>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</si>
  <si>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</si>
  <si>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</si>
  <si>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</si>
  <si>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</si>
  <si>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</si>
  <si>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</si>
  <si>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</si>
  <si>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</si>
  <si>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</si>
  <si>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</si>
  <si>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</si>
  <si>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</si>
  <si>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</si>
  <si>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</si>
  <si>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</si>
  <si>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</si>
  <si>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</si>
  <si>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</si>
  <si>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</si>
  <si>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</si>
  <si>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</si>
  <si>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</si>
  <si>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</si>
  <si>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</si>
  <si>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</si>
  <si>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</si>
  <si>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</si>
  <si>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</si>
  <si>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</si>
  <si>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</si>
  <si>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</si>
  <si>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</si>
  <si>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</si>
  <si>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</si>
  <si>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</si>
  <si>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</si>
  <si>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</si>
  <si>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</si>
  <si>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</si>
  <si>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</si>
  <si>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</si>
  <si>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</si>
  <si>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</si>
  <si>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</si>
  <si>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</si>
  <si>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</si>
  <si>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</si>
  <si>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</si>
  <si>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</si>
  <si>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</si>
  <si>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</si>
  <si>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</si>
  <si>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</si>
  <si>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</si>
  <si>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</si>
  <si>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</si>
  <si>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</si>
  <si>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</si>
  <si>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</si>
  <si>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</si>
  <si>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</si>
  <si>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</si>
  <si>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</si>
  <si>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</si>
  <si>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</si>
  <si>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</si>
  <si>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</si>
  <si>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</si>
  <si>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</si>
  <si>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</si>
  <si>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</si>
  <si>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</si>
  <si>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</si>
  <si>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</si>
  <si>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</si>
  <si>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</si>
  <si>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</si>
  <si>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</si>
  <si>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</si>
  <si>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</si>
  <si>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</si>
  <si>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</si>
  <si>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</si>
  <si>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</si>
  <si>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</si>
  <si>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</si>
  <si>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</si>
  <si>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</si>
  <si>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</si>
  <si>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</si>
  <si>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</si>
  <si>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</si>
  <si>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</si>
  <si>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</si>
  <si>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</si>
  <si>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</si>
  <si>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</si>
  <si>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</si>
  <si>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</si>
  <si>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</si>
  <si>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</si>
  <si>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</si>
  <si>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</si>
  <si>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</si>
  <si>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</si>
  <si>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</si>
  <si>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</si>
  <si>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</si>
  <si>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</si>
  <si>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</si>
  <si>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</si>
  <si>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</si>
  <si>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</si>
  <si>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</si>
  <si>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</si>
  <si>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</si>
  <si>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</si>
  <si>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</si>
  <si>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</si>
  <si>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</si>
  <si>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</si>
  <si>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</si>
  <si>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</si>
  <si>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</si>
  <si>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</si>
  <si>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</si>
  <si>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</si>
  <si>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</si>
  <si>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</si>
  <si>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</si>
  <si>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</si>
  <si>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</si>
  <si>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</si>
  <si>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</si>
  <si>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</si>
  <si>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</si>
  <si>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</si>
  <si>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</si>
  <si>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</si>
  <si>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</si>
  <si>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</si>
  <si>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</si>
  <si>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</si>
  <si>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</si>
  <si>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</si>
  <si>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</si>
  <si>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</si>
  <si>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</si>
  <si>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</si>
  <si>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</si>
  <si>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</si>
  <si>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</si>
  <si>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</si>
  <si>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</si>
  <si>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</si>
  <si>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</si>
  <si>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</si>
  <si>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</si>
  <si>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</si>
  <si>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</si>
  <si>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</si>
  <si>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</si>
  <si>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</si>
  <si>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</si>
  <si>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</si>
  <si>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</si>
  <si>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</si>
  <si>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</si>
  <si>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</si>
  <si>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</si>
  <si>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</si>
  <si>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</si>
  <si>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</si>
  <si>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</si>
  <si>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</si>
  <si>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</si>
  <si>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</si>
  <si>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</si>
  <si>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</si>
  <si>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</si>
  <si>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</si>
  <si>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</si>
  <si>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</si>
  <si>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</si>
  <si>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</si>
  <si>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</si>
  <si>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</si>
  <si>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</si>
  <si>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</si>
  <si>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</si>
  <si>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</si>
  <si>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</si>
  <si>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</si>
  <si>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</si>
  <si>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</si>
  <si>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</si>
  <si>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</si>
  <si>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</si>
  <si>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</si>
  <si>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</si>
  <si>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</si>
  <si>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</si>
  <si>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</si>
  <si>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</si>
  <si>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</si>
  <si>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</si>
  <si>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</si>
  <si>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</si>
  <si>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</si>
  <si>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</si>
  <si>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</si>
  <si>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</si>
  <si>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</si>
  <si>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</si>
  <si>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</si>
  <si>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</si>
  <si>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</si>
  <si>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</si>
  <si>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</si>
  <si>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</si>
  <si>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</si>
  <si>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</si>
  <si>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</si>
  <si>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</si>
  <si>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</si>
  <si>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</si>
  <si>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</si>
  <si>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</si>
  <si>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</si>
  <si>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</si>
  <si>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</si>
  <si>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</si>
  <si>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</si>
  <si>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</si>
  <si>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</si>
  <si>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</si>
  <si>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</si>
  <si>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</si>
  <si>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</si>
  <si>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</si>
  <si>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</si>
  <si>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</si>
  <si>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</si>
  <si>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</si>
  <si>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</si>
  <si>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</si>
  <si>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</si>
  <si>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</si>
  <si>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</si>
  <si>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</si>
  <si>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</si>
  <si>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</si>
  <si>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</si>
  <si>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</si>
  <si>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</si>
  <si>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</si>
  <si>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</si>
  <si>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</si>
  <si>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</si>
  <si>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</si>
  <si>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</si>
  <si>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</si>
  <si>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</si>
  <si>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</si>
  <si>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</si>
  <si>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</si>
  <si>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</si>
  <si>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</si>
  <si>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</si>
  <si>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</si>
  <si>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</si>
  <si>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</si>
  <si>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</si>
  <si>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</si>
  <si>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</si>
  <si>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</si>
  <si>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</si>
  <si>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</si>
  <si>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</si>
  <si>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</si>
  <si>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</si>
  <si>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</si>
  <si>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</si>
  <si>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</si>
  <si>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</si>
  <si>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</si>
  <si>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</si>
  <si>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</si>
  <si>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</si>
  <si>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</si>
  <si>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</si>
  <si>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</si>
  <si>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</si>
  <si>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</si>
  <si>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</si>
  <si>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</si>
  <si>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</si>
  <si>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</si>
  <si>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</si>
  <si>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</si>
  <si>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</si>
  <si>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</si>
  <si>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</si>
  <si>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</si>
  <si>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</si>
  <si>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</si>
  <si>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</si>
  <si>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</si>
  <si>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</si>
  <si>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</si>
  <si>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</si>
  <si>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</si>
  <si>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</si>
  <si>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</si>
  <si>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</si>
  <si>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</si>
  <si>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</si>
  <si>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</si>
  <si>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</si>
  <si>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</si>
  <si>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</si>
  <si>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</si>
  <si>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</si>
  <si>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</si>
  <si>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</si>
  <si>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</si>
  <si>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</si>
  <si>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</si>
  <si>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</si>
  <si>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</si>
  <si>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</si>
  <si>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</si>
  <si>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</si>
  <si>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</si>
  <si>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</si>
  <si>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</si>
  <si>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</si>
  <si>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</si>
  <si>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</si>
  <si>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</si>
  <si>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</si>
  <si>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</si>
  <si>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</si>
  <si>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</si>
  <si>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</si>
  <si>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</si>
  <si>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</si>
  <si>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</si>
  <si>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</si>
  <si>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</si>
  <si>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</si>
  <si>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</si>
  <si>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</si>
  <si>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</si>
  <si>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</si>
  <si>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</si>
  <si>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</si>
  <si>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</si>
  <si>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</si>
  <si>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</si>
  <si>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</si>
  <si>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</si>
  <si>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</si>
  <si>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</si>
  <si>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</si>
  <si>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</si>
  <si>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</si>
  <si>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</si>
  <si>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</si>
  <si>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</si>
  <si>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</si>
  <si>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</si>
  <si>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</si>
  <si>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</si>
  <si>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</si>
  <si>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</si>
  <si>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</si>
  <si>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</si>
  <si>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</si>
  <si>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</si>
  <si>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</si>
  <si>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</si>
  <si>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</si>
  <si>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</si>
  <si>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</si>
  <si>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</si>
  <si>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</si>
  <si>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</si>
  <si>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</si>
  <si>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</si>
  <si>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</si>
  <si>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</si>
  <si>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</si>
  <si>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</si>
  <si>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</si>
  <si>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</si>
  <si>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</si>
  <si>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</si>
  <si>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</si>
  <si>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</si>
  <si>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</si>
  <si>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</si>
  <si>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</si>
  <si>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</si>
  <si>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</si>
  <si>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</si>
  <si>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</si>
  <si>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</si>
  <si>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</si>
  <si>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</si>
  <si>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</si>
  <si>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</si>
  <si>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</si>
  <si>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</si>
  <si>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</si>
  <si>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</si>
  <si>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</si>
  <si>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</si>
  <si>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</si>
  <si>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</si>
  <si>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</si>
  <si>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</si>
  <si>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</si>
  <si>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</si>
  <si>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</si>
  <si>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</si>
  <si>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</si>
  <si>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</si>
  <si>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</si>
  <si>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</si>
  <si>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</si>
  <si>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</si>
  <si>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</si>
  <si>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</si>
  <si>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</si>
  <si>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</si>
  <si>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</si>
  <si>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</si>
  <si>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</si>
  <si>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</si>
  <si>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</si>
  <si>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</si>
  <si>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</si>
  <si>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</si>
  <si>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</si>
  <si>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</si>
  <si>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</si>
  <si>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</si>
  <si>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</si>
  <si>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</si>
  <si>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</si>
  <si>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</si>
  <si>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</si>
  <si>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</si>
  <si>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</si>
  <si>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</si>
  <si>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</si>
  <si>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</si>
  <si>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</si>
  <si>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</si>
  <si>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</si>
  <si>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</si>
  <si>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</si>
  <si>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</si>
  <si>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</si>
  <si>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</si>
  <si>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</si>
  <si>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</si>
  <si>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</si>
  <si>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</si>
  <si>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</si>
  <si>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</si>
  <si>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</si>
  <si>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</si>
  <si>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</si>
  <si>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</si>
  <si>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</si>
  <si>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</si>
  <si>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</si>
  <si>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</si>
  <si>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</si>
  <si>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</si>
  <si>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</si>
  <si>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</si>
  <si>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</si>
  <si>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</si>
  <si>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</si>
  <si>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</si>
  <si>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</si>
  <si>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</si>
  <si>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</si>
  <si>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</si>
  <si>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</si>
  <si>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</si>
  <si>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</si>
  <si>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</si>
  <si>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</si>
  <si>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</si>
  <si>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</si>
  <si>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</si>
  <si>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</si>
  <si>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</si>
  <si>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</si>
  <si>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</si>
  <si>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</si>
  <si>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</si>
  <si>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</si>
  <si>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</si>
  <si>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</si>
  <si>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</si>
  <si>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</si>
  <si>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</si>
  <si>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</si>
  <si>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</si>
  <si>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</si>
  <si>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</si>
  <si>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</si>
  <si>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</si>
  <si>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</si>
  <si>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</si>
  <si>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</si>
  <si>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</si>
  <si>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</si>
  <si>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</si>
  <si>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</si>
  <si>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</si>
  <si>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</si>
  <si>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</si>
  <si>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</si>
  <si>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</si>
  <si>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</si>
  <si>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</si>
  <si>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</si>
  <si>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</si>
  <si>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</si>
  <si>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</si>
  <si>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</si>
  <si>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</si>
  <si>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</si>
  <si>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</si>
  <si>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</si>
  <si>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</si>
  <si>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</si>
  <si>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</si>
  <si>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</si>
  <si>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</si>
  <si>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</si>
  <si>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</si>
  <si>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</si>
  <si>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</si>
  <si>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</si>
  <si>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</si>
  <si>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</si>
  <si>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</si>
  <si>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</si>
  <si>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</si>
  <si>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</si>
  <si>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</si>
  <si>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</si>
  <si>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</si>
  <si>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</si>
  <si>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</si>
  <si>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</si>
  <si>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</si>
  <si>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</si>
  <si>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</si>
  <si>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</si>
  <si>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</si>
  <si>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</si>
  <si>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</si>
  <si>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</si>
  <si>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</si>
  <si>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</si>
  <si>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</si>
  <si>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</si>
  <si>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</si>
  <si>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</si>
  <si>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</si>
  <si>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</si>
  <si>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</si>
  <si>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</si>
  <si>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</si>
  <si>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</si>
  <si>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</si>
  <si>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</si>
  <si>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</si>
  <si>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</si>
  <si>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</si>
  <si>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</si>
  <si>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</si>
  <si>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</si>
  <si>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</si>
  <si>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</si>
  <si>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</si>
  <si>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</si>
  <si>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</si>
  <si>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</si>
  <si>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</si>
  <si>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</si>
  <si>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</si>
  <si>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</si>
  <si>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</si>
  <si>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</si>
  <si>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</si>
  <si>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</si>
  <si>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</si>
  <si>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</si>
  <si>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</si>
  <si>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</si>
  <si>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</si>
  <si>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</si>
  <si>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</si>
  <si>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</si>
  <si>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</si>
  <si>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</si>
  <si>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</si>
  <si>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</si>
  <si>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</si>
  <si>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</si>
  <si>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</si>
  <si>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</si>
  <si>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</si>
  <si>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</si>
  <si>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</si>
  <si>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</si>
  <si>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</si>
  <si>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</si>
  <si>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</si>
  <si>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</si>
  <si>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</si>
  <si>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</si>
  <si>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</si>
  <si>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</si>
  <si>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</si>
  <si>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</si>
  <si>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</si>
  <si>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</si>
  <si>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</si>
  <si>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</si>
  <si>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</si>
  <si>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</si>
  <si>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</si>
  <si>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</si>
  <si>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</si>
  <si>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</si>
  <si>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</si>
  <si>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</si>
  <si>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</si>
  <si>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</si>
  <si>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</si>
  <si>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</si>
  <si>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</si>
  <si>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</si>
  <si>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</si>
  <si>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</si>
  <si>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</si>
  <si>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</si>
  <si>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</si>
  <si>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</si>
  <si>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</si>
  <si>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</si>
  <si>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</si>
  <si>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</si>
  <si>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</si>
  <si>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</si>
  <si>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</si>
  <si>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</si>
  <si>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</si>
  <si>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</si>
  <si>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</si>
  <si>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</si>
  <si>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</si>
  <si>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</si>
  <si>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</si>
  <si>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</si>
  <si>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</si>
  <si>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</si>
  <si>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</si>
  <si>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</si>
  <si>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</si>
  <si>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</si>
  <si>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</si>
  <si>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</si>
  <si>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</si>
  <si>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</si>
  <si>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</si>
  <si>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</si>
  <si>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</si>
  <si>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</si>
  <si>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</si>
  <si>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</si>
  <si>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</si>
  <si>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</si>
  <si>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</si>
  <si>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</si>
  <si>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</si>
  <si>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</si>
  <si>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</si>
  <si>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</si>
  <si>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</si>
  <si>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</si>
  <si>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</si>
  <si>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</si>
  <si>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</si>
  <si>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</si>
  <si>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</si>
  <si>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</si>
  <si>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</si>
  <si>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</si>
  <si>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</si>
  <si>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</si>
  <si>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</si>
  <si>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</si>
  <si>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</si>
  <si>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</si>
  <si>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</si>
  <si>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</si>
  <si>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</si>
  <si>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</si>
  <si>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</si>
  <si>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</si>
  <si>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</si>
  <si>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</si>
  <si>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</si>
  <si>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</si>
  <si>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</si>
  <si>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</si>
  <si>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</si>
  <si>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</si>
  <si>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</si>
  <si>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</si>
  <si>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</si>
  <si>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</si>
  <si>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</si>
  <si>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</si>
  <si>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</si>
  <si>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</si>
  <si>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</si>
  <si>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</si>
  <si>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</si>
  <si>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</si>
  <si>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</si>
  <si>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</si>
  <si>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</si>
  <si>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</si>
  <si>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</si>
  <si>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</si>
  <si>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</si>
  <si>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</si>
  <si>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</si>
  <si>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</si>
  <si>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</si>
  <si>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</si>
  <si>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</si>
  <si>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</si>
  <si>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</si>
  <si>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</si>
  <si>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</si>
  <si>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</si>
  <si>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</si>
  <si>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</si>
  <si>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</si>
  <si>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</si>
  <si>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</si>
  <si>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</si>
  <si>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</si>
  <si>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</si>
  <si>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</si>
  <si>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</si>
  <si>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</si>
  <si>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</si>
  <si>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</si>
  <si>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</si>
  <si>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</si>
  <si>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</si>
  <si>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</si>
  <si>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</si>
  <si>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</si>
  <si>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</si>
  <si>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</si>
  <si>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</si>
  <si>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</si>
  <si>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</si>
  <si>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</si>
  <si>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</si>
  <si>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</si>
  <si>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</si>
  <si>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</si>
  <si>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</si>
  <si>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</si>
  <si>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</si>
  <si>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</si>
  <si>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</si>
  <si>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</si>
  <si>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</si>
  <si>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</si>
  <si>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</si>
  <si>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</si>
  <si>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</si>
  <si>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</si>
  <si>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</si>
  <si>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</si>
  <si>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</si>
  <si>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</si>
  <si>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</si>
  <si>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</si>
  <si>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</si>
  <si>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</si>
  <si>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</si>
  <si>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</si>
  <si>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</si>
  <si>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</si>
  <si>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</si>
  <si>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</si>
  <si>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</si>
  <si>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</si>
  <si>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</si>
  <si>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</si>
  <si>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</si>
  <si>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</si>
  <si>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</si>
  <si>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</si>
  <si>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</si>
  <si>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</si>
  <si>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</si>
  <si>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</si>
  <si>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</si>
  <si>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</si>
  <si>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</si>
  <si>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</si>
  <si>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</si>
  <si>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</si>
  <si>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</si>
  <si>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</si>
  <si>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</si>
  <si>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</si>
  <si>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</si>
  <si>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</si>
  <si>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</si>
  <si>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</si>
  <si>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</si>
  <si>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</si>
  <si>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</si>
  <si>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</si>
  <si>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</si>
  <si>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</si>
  <si>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</si>
  <si>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</si>
  <si>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</si>
  <si>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</si>
  <si>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</si>
  <si>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</si>
  <si>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</si>
  <si>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</si>
  <si>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</si>
  <si>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</si>
  <si>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</si>
  <si>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</si>
  <si>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</si>
  <si>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</si>
  <si>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</si>
  <si>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</si>
  <si>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</si>
  <si>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</si>
  <si>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</si>
  <si>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</si>
  <si>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</si>
  <si>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</si>
  <si>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</si>
  <si>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</si>
  <si>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</si>
  <si>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</si>
  <si>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</si>
  <si>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</si>
  <si>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</si>
  <si>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</si>
  <si>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</si>
  <si>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</si>
  <si>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</si>
  <si>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</si>
  <si>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</si>
  <si>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</si>
  <si>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</si>
  <si>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</si>
  <si>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</si>
  <si>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</si>
  <si>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</si>
  <si>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</si>
  <si>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</si>
  <si>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</si>
  <si>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</si>
  <si>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</si>
  <si>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</si>
  <si>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</si>
  <si>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</si>
  <si>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</si>
  <si>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</si>
  <si>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</si>
  <si>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</si>
  <si>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</si>
  <si>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</si>
  <si>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</si>
  <si>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</si>
  <si>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</si>
  <si>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</si>
  <si>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</si>
  <si>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</si>
  <si>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</si>
  <si>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</si>
  <si>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</si>
  <si>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</si>
  <si>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</si>
  <si>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</si>
  <si>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</si>
  <si>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</si>
  <si>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</si>
  <si>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</si>
  <si>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</si>
  <si>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</si>
  <si>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</si>
  <si>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</si>
  <si>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</si>
  <si>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</si>
  <si>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</si>
  <si>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</si>
  <si>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</si>
  <si>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</si>
  <si>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</si>
  <si>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</si>
  <si>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</si>
  <si>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</si>
  <si>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</si>
  <si>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</si>
  <si>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</si>
  <si>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</si>
  <si>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</si>
  <si>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</si>
  <si>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</si>
  <si>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</si>
  <si>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</si>
  <si>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</si>
  <si>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</si>
  <si>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</si>
  <si>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</si>
  <si>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</si>
  <si>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</si>
  <si>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</si>
  <si>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</si>
  <si>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</si>
  <si>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</si>
  <si>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</si>
  <si>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</si>
  <si>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</si>
  <si>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</si>
  <si>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</si>
  <si>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</si>
  <si>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</si>
  <si>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</si>
  <si>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</si>
  <si>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</si>
  <si>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</si>
  <si>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</si>
  <si>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</si>
  <si>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</si>
  <si>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</si>
  <si>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</si>
  <si>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</si>
  <si>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</si>
  <si>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</si>
  <si>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</si>
  <si>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</si>
  <si>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</si>
  <si>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</si>
  <si>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</si>
  <si>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</si>
  <si>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</si>
  <si>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</si>
  <si>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</si>
  <si>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</si>
  <si>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</si>
  <si>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</si>
  <si>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</si>
  <si>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</si>
  <si>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</si>
  <si>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</si>
  <si>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</si>
  <si>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</si>
  <si>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</si>
  <si>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</si>
  <si>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</si>
  <si>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</si>
  <si>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</si>
  <si>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</si>
  <si>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</si>
  <si>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</si>
  <si>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</si>
  <si>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</si>
  <si>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</si>
  <si>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</si>
  <si>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</si>
  <si>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</si>
  <si>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</si>
  <si>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</si>
  <si>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</si>
  <si>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</si>
  <si>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</si>
  <si>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</si>
  <si>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</si>
  <si>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</si>
  <si>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</si>
  <si>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</si>
  <si>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</si>
  <si>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</si>
  <si>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</si>
  <si>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</si>
  <si>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</si>
  <si>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</si>
  <si>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</si>
  <si>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</si>
  <si>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</si>
  <si>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</si>
  <si>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</si>
  <si>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</si>
  <si>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</si>
  <si>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</si>
  <si>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</si>
  <si>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</si>
  <si>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</si>
  <si>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</si>
  <si>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</si>
  <si>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</si>
  <si>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</si>
  <si>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</si>
  <si>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</si>
  <si>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</si>
  <si>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</si>
  <si>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</si>
  <si>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</si>
  <si>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</si>
  <si>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</si>
  <si>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</si>
  <si>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</si>
  <si>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</si>
  <si>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</si>
  <si>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</si>
  <si>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</si>
  <si>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</si>
  <si>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</si>
  <si>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</si>
  <si>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</si>
  <si>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</si>
  <si>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</si>
  <si>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</si>
  <si>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</si>
  <si>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</si>
  <si>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</si>
  <si>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</si>
  <si>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</si>
  <si>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</si>
  <si>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</si>
  <si>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</si>
  <si>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</si>
  <si>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</si>
  <si>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</si>
  <si>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</si>
  <si>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</si>
  <si>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</si>
  <si>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</si>
  <si>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</si>
  <si>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</si>
  <si>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</si>
  <si>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</si>
  <si>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</si>
  <si>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</si>
  <si>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</si>
  <si>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</si>
  <si>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</si>
  <si>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</si>
  <si>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</si>
  <si>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</si>
  <si>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</si>
  <si>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</si>
  <si>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</si>
  <si>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</si>
  <si>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</si>
  <si>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</si>
  <si>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</si>
  <si>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</si>
  <si>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</si>
  <si>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</si>
  <si>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</si>
  <si>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</si>
  <si>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</si>
  <si>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</si>
  <si>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</si>
  <si>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</si>
  <si>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</si>
  <si>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</si>
  <si>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</si>
  <si>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</si>
  <si>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</si>
  <si>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</si>
  <si>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</si>
  <si>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</si>
  <si>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</si>
  <si>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</si>
  <si>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</si>
  <si>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</si>
  <si>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</si>
  <si>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</si>
  <si>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</si>
  <si>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</si>
  <si>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</si>
  <si>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</si>
  <si>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</si>
  <si>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</si>
  <si>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</si>
  <si>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</si>
  <si>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</si>
  <si>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</si>
  <si>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</si>
  <si>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</si>
  <si>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</si>
  <si>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</si>
  <si>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</si>
  <si>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</si>
  <si>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</si>
  <si>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</si>
  <si>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</si>
  <si>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</si>
  <si>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</si>
  <si>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</si>
  <si>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</si>
  <si>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</si>
  <si>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</si>
  <si>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</si>
  <si>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</si>
  <si>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</si>
  <si>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</si>
  <si>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</si>
  <si>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</si>
  <si>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</si>
  <si>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</si>
  <si>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</si>
  <si>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</si>
  <si>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</si>
  <si>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</si>
  <si>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</si>
  <si>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</si>
  <si>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</si>
  <si>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</si>
  <si>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</si>
  <si>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</si>
  <si>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</si>
  <si>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</si>
  <si>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</si>
  <si>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</si>
  <si>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</si>
  <si>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</si>
  <si>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</si>
  <si>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</si>
  <si>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</si>
  <si>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</si>
  <si>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</si>
  <si>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</si>
  <si>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</si>
  <si>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</si>
  <si>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</si>
  <si>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</si>
  <si>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</si>
  <si>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</si>
  <si>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</si>
  <si>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</si>
  <si>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</si>
  <si>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</si>
  <si>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</si>
  <si>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</si>
  <si>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</si>
  <si>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</si>
  <si>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</si>
  <si>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</si>
  <si>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</si>
  <si>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</si>
  <si>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</si>
  <si>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</si>
  <si>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</si>
  <si>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</si>
  <si>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</si>
  <si>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</si>
  <si>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</si>
  <si>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</si>
  <si>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</si>
  <si>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</si>
  <si>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</si>
  <si>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</si>
  <si>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</si>
  <si>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</si>
  <si>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</si>
  <si>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</si>
  <si>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</si>
  <si>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</si>
  <si>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</si>
  <si>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</si>
  <si>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</si>
  <si>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</si>
  <si>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</si>
  <si>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</si>
  <si>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</si>
  <si>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</si>
  <si>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</si>
  <si>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</si>
  <si>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</si>
  <si>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</si>
  <si>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</si>
  <si>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</si>
  <si>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</si>
  <si>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</si>
  <si>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</si>
  <si>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</si>
  <si>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</si>
  <si>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</si>
  <si>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</si>
  <si>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</si>
  <si>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</si>
  <si>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</si>
  <si>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</si>
  <si>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</si>
  <si>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</si>
  <si>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</si>
  <si>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</si>
  <si>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</si>
  <si>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</si>
  <si>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</si>
  <si>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</si>
  <si>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</si>
  <si>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</si>
  <si>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</si>
  <si>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</si>
  <si>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</si>
  <si>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</si>
  <si>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</si>
  <si>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</si>
  <si>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</si>
  <si>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</si>
  <si>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</si>
  <si>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</si>
  <si>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</si>
  <si>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</si>
  <si>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</si>
  <si>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</si>
  <si>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</si>
  <si>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</si>
  <si>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</si>
  <si>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</si>
  <si>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</si>
  <si>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</si>
  <si>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</si>
  <si>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</si>
  <si>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</si>
  <si>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</si>
  <si>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</si>
  <si>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</si>
  <si>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</si>
  <si>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</si>
  <si>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</si>
  <si>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</si>
  <si>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</si>
  <si>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</si>
  <si>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</si>
  <si>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</si>
  <si>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</si>
  <si>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</si>
  <si>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</si>
  <si>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</si>
  <si>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</si>
  <si>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</si>
  <si>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</si>
  <si>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</si>
  <si>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</si>
  <si>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</si>
  <si>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</si>
  <si>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</si>
  <si>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</si>
  <si>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</si>
  <si>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</si>
  <si>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</si>
  <si>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</si>
  <si>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</si>
  <si>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</si>
  <si>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</si>
  <si>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</si>
  <si>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</si>
  <si>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</si>
  <si>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</si>
  <si>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</si>
  <si>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</si>
  <si>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</si>
  <si>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</si>
  <si>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</si>
  <si>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</si>
  <si>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</si>
  <si>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</si>
  <si>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</si>
  <si>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</si>
  <si>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</si>
  <si>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</si>
  <si>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</si>
  <si>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</si>
  <si>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</si>
  <si>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</si>
  <si>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</si>
  <si>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</si>
  <si>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</si>
  <si>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</si>
  <si>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</si>
  <si>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</si>
  <si>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</si>
  <si>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</si>
  <si>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</si>
  <si>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</si>
  <si>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</si>
  <si>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</si>
  <si>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</si>
  <si>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</si>
  <si>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</si>
  <si>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</si>
  <si>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</si>
  <si>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</si>
  <si>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</si>
  <si>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</si>
  <si>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</si>
  <si>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</si>
  <si>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</si>
  <si>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</si>
  <si>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</si>
  <si>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</si>
  <si>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</si>
  <si>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</si>
  <si>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</si>
  <si>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</si>
  <si>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</si>
  <si>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</si>
  <si>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</si>
  <si>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</si>
  <si>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</si>
  <si>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</si>
  <si>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</si>
  <si>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</si>
  <si>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</si>
  <si>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</si>
  <si>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</si>
  <si>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</si>
  <si>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</si>
  <si>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</si>
  <si>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</si>
  <si>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</si>
  <si>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</si>
  <si>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</si>
  <si>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</si>
  <si>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</si>
  <si>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</si>
  <si>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</si>
  <si>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</si>
  <si>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</si>
  <si>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</si>
  <si>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</si>
  <si>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</si>
  <si>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</si>
  <si>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</si>
  <si>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</si>
  <si>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</si>
  <si>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</si>
  <si>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</si>
  <si>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</si>
  <si>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</si>
  <si>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</si>
  <si>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</si>
  <si>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</si>
  <si>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</si>
  <si>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</si>
  <si>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</si>
  <si>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</si>
  <si>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</si>
  <si>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</si>
  <si>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</si>
  <si>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</si>
  <si>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</si>
  <si>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</si>
  <si>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</si>
  <si>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</si>
  <si>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</si>
  <si>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</si>
  <si>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</si>
  <si>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</si>
  <si>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</si>
  <si>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</si>
  <si>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</si>
  <si>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</si>
  <si>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</si>
  <si>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</si>
  <si>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</si>
  <si>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</si>
  <si>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</si>
  <si>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</si>
  <si>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</si>
  <si>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</si>
  <si>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</si>
  <si>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</si>
  <si>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</si>
  <si>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</si>
  <si>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</si>
  <si>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</si>
  <si>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</si>
  <si>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</si>
  <si>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</si>
  <si>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</si>
  <si>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</si>
  <si>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</si>
  <si>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</si>
  <si>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</si>
  <si>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</si>
  <si>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</si>
  <si>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</si>
  <si>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</si>
  <si>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</si>
  <si>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</si>
  <si>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</si>
  <si>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</si>
  <si>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</si>
  <si>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</si>
  <si>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</si>
  <si>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</si>
  <si>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</si>
  <si>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</si>
  <si>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</si>
  <si>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</si>
  <si>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</si>
  <si>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</si>
  <si>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</si>
  <si>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</si>
  <si>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</si>
  <si>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</si>
  <si>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</si>
  <si>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</si>
  <si>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</si>
  <si>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</si>
  <si>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</si>
  <si>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</si>
  <si>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</si>
  <si>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</si>
  <si>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</si>
  <si>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</si>
  <si>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</si>
  <si>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</si>
  <si>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</si>
  <si>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</si>
  <si>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</si>
  <si>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</si>
  <si>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</si>
  <si>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</si>
  <si>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</si>
  <si>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</si>
  <si>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</si>
  <si>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</si>
  <si>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</si>
  <si>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</si>
  <si>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</si>
  <si>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</si>
  <si>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</si>
  <si>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</si>
  <si>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</si>
  <si>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</si>
  <si>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</si>
  <si>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</si>
  <si>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</si>
  <si>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</si>
  <si>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</si>
  <si>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</si>
  <si>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</si>
  <si>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</si>
  <si>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</si>
  <si>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</si>
  <si>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</si>
  <si>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</si>
  <si>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</si>
  <si>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</si>
  <si>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</si>
  <si>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</si>
  <si>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</si>
  <si>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</si>
  <si>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</si>
  <si>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</si>
  <si>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</si>
  <si>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</si>
  <si>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</si>
  <si>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</si>
  <si>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</si>
  <si>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</si>
  <si>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</si>
  <si>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</si>
  <si>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</si>
  <si>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</si>
  <si>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</si>
  <si>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</si>
  <si>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</si>
  <si>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</si>
  <si>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</si>
  <si>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</si>
  <si>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</si>
  <si>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</si>
  <si>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</si>
  <si>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</si>
  <si>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</si>
  <si>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</si>
  <si>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</si>
  <si>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</si>
  <si>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</si>
  <si>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</si>
  <si>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</si>
  <si>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</si>
  <si>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</si>
  <si>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</si>
  <si>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</si>
  <si>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</si>
  <si>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</si>
  <si>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</si>
  <si>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</si>
  <si>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</si>
  <si>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</si>
  <si>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</si>
  <si>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</si>
  <si>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</si>
  <si>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</si>
  <si>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</si>
  <si>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</si>
  <si>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</si>
  <si>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</si>
  <si>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</si>
  <si>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</si>
  <si>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</si>
  <si>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</si>
  <si>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</si>
  <si>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</si>
  <si>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</si>
  <si>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</si>
  <si>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</si>
  <si>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</si>
  <si>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</si>
  <si>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</si>
  <si>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</si>
  <si>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</si>
  <si>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</si>
  <si>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</si>
  <si>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</si>
  <si>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</si>
  <si>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</si>
  <si>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</si>
  <si>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</si>
  <si>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</si>
  <si>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</si>
  <si>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</si>
  <si>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</si>
  <si>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</si>
  <si>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</si>
  <si>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</si>
  <si>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</si>
  <si>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</si>
  <si>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</si>
  <si>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</si>
  <si>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</si>
  <si>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</si>
  <si>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</si>
  <si>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</si>
  <si>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</si>
  <si>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</si>
  <si>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</si>
  <si>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</si>
  <si>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</si>
  <si>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</si>
  <si>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</si>
  <si>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</si>
  <si>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</si>
  <si>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</si>
  <si>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</si>
  <si>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</si>
  <si>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</si>
  <si>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</si>
  <si>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</si>
  <si>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</si>
  <si>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</si>
  <si>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</si>
  <si>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</si>
  <si>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</si>
  <si>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</si>
  <si>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</si>
  <si>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</si>
  <si>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</si>
  <si>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</si>
  <si>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</si>
  <si>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</si>
  <si>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</si>
  <si>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</si>
  <si>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</si>
  <si>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</si>
  <si>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</si>
  <si>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</si>
  <si>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</si>
  <si>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</si>
  <si>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</si>
  <si>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</si>
  <si>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</si>
  <si>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</si>
  <si>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</si>
  <si>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</si>
  <si>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</si>
  <si>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</si>
  <si>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</si>
  <si>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</si>
  <si>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</si>
  <si>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</si>
  <si>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</si>
  <si>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</si>
  <si>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</si>
  <si>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</si>
  <si>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</si>
  <si>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</si>
  <si>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</si>
  <si>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</si>
  <si>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</si>
  <si>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</si>
  <si>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</si>
  <si>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</si>
  <si>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</si>
  <si>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</si>
  <si>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</si>
  <si>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</si>
  <si>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</si>
  <si>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</si>
  <si>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</si>
  <si>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</si>
  <si>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</si>
  <si>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</si>
  <si>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</si>
  <si>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</si>
  <si>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</si>
  <si>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</si>
  <si>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</si>
  <si>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</si>
  <si>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</si>
  <si>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</si>
  <si>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</si>
  <si>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</si>
  <si>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</si>
  <si>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</si>
  <si>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</si>
  <si>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</si>
  <si>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</si>
  <si>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</si>
  <si>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</si>
  <si>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</si>
  <si>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</si>
  <si>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</si>
  <si>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</si>
  <si>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</si>
  <si>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</si>
  <si>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</si>
  <si>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</si>
  <si>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</si>
  <si>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</si>
  <si>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</si>
  <si>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</si>
  <si>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</si>
  <si>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</si>
  <si>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</si>
  <si>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</si>
  <si>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</si>
  <si>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</si>
  <si>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</si>
  <si>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</si>
  <si>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</si>
  <si>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</si>
  <si>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</si>
  <si>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</si>
  <si>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</si>
  <si>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</si>
  <si>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</si>
  <si>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</si>
  <si>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</si>
  <si>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</si>
  <si>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</si>
  <si>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</si>
  <si>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</si>
  <si>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</si>
  <si>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</si>
  <si>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</si>
  <si>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</si>
  <si>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</si>
  <si>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</si>
  <si>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</si>
  <si>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</si>
  <si>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</si>
  <si>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</si>
  <si>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</si>
  <si>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</si>
  <si>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</si>
  <si>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</si>
  <si>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</si>
  <si>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</si>
  <si>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</si>
  <si>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</si>
  <si>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</si>
  <si>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</si>
  <si>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</si>
  <si>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</si>
  <si>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</si>
  <si>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</si>
  <si>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</si>
  <si>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</si>
  <si>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</si>
  <si>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</si>
  <si>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</si>
  <si>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</si>
  <si>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</si>
  <si>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</si>
  <si>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</si>
  <si>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</si>
  <si>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</si>
  <si>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</si>
  <si>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</si>
  <si>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</si>
  <si>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</si>
  <si>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</si>
  <si>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</si>
  <si>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</si>
  <si>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</si>
  <si>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</si>
  <si>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</si>
  <si>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</si>
  <si>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</si>
  <si>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</si>
  <si>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</si>
  <si>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</si>
  <si>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</si>
  <si>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</si>
  <si>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</si>
  <si>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</si>
  <si>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</si>
  <si>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</si>
  <si>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</si>
  <si>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</si>
  <si>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</si>
  <si>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</si>
  <si>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</si>
  <si>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</si>
  <si>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</si>
  <si>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</si>
  <si>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</si>
  <si>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</si>
  <si>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</si>
  <si>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</si>
  <si>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</si>
  <si>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</si>
  <si>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</si>
  <si>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</si>
  <si>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</si>
  <si>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</si>
  <si>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</si>
  <si>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</si>
  <si>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</si>
  <si>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</si>
  <si>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</si>
  <si>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</si>
  <si>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</si>
  <si>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</si>
  <si>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</si>
  <si>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</si>
  <si>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</si>
  <si>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</si>
  <si>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</si>
  <si>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</si>
  <si>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</si>
  <si>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</si>
  <si>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</si>
  <si>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</si>
  <si>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</si>
  <si>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</si>
  <si>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</si>
  <si>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</si>
  <si>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</si>
  <si>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</si>
  <si>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</si>
  <si>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</si>
  <si>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</si>
  <si>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</si>
  <si>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</si>
  <si>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</si>
  <si>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</si>
  <si>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</si>
  <si>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</si>
  <si>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</si>
  <si>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</si>
  <si>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</si>
  <si>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</si>
  <si>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</si>
  <si>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</si>
  <si>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</si>
  <si>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</si>
  <si>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</si>
  <si>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</si>
  <si>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</si>
  <si>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</si>
  <si>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</si>
  <si>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</si>
  <si>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</si>
  <si>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</si>
  <si>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</si>
  <si>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</si>
  <si>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</si>
  <si>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</si>
  <si>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</si>
  <si>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</si>
  <si>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</si>
  <si>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</si>
  <si>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</si>
  <si>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</si>
  <si>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</si>
  <si>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</si>
  <si>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</si>
  <si>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</si>
  <si>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</si>
  <si>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</si>
  <si>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</si>
  <si>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</si>
  <si>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</si>
  <si>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</si>
  <si>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</si>
  <si>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</si>
  <si>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</si>
  <si>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</si>
  <si>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</si>
  <si>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</si>
  <si>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</si>
  <si>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</si>
  <si>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</si>
  <si>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</si>
  <si>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</si>
  <si>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</si>
  <si>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</si>
  <si>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</si>
  <si>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</si>
  <si>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</si>
  <si>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</si>
  <si>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</si>
  <si>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</si>
  <si>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</si>
  <si>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</si>
  <si>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</si>
  <si>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</si>
  <si>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</si>
  <si>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</si>
  <si>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</si>
  <si>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</si>
  <si>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</si>
  <si>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</si>
  <si>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</si>
  <si>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</si>
  <si>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</si>
  <si>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</si>
  <si>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</si>
  <si>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</si>
  <si>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</si>
  <si>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</si>
  <si>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</si>
  <si>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</si>
  <si>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</si>
  <si>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</si>
  <si>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</si>
  <si>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</si>
  <si>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</si>
  <si>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</si>
  <si>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</si>
  <si>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</si>
  <si>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</si>
  <si>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</si>
  <si>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</si>
  <si>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</si>
  <si>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</si>
  <si>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</si>
  <si>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</si>
  <si>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</si>
  <si>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</si>
  <si>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</si>
  <si>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</si>
  <si>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</si>
  <si>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</si>
  <si>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</si>
  <si>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</si>
  <si>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</si>
  <si>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</si>
  <si>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</si>
  <si>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</si>
  <si>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</si>
  <si>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</si>
  <si>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</si>
  <si>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</si>
  <si>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</si>
  <si>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</si>
  <si>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</si>
  <si>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</si>
  <si>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</si>
  <si>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</si>
  <si>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</si>
  <si>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</si>
  <si>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</si>
  <si>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</si>
  <si>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</si>
  <si>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</si>
  <si>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</si>
  <si>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</si>
  <si>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</si>
  <si>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</si>
  <si>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</si>
  <si>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</si>
  <si>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</si>
  <si>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</si>
  <si>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</si>
  <si>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</si>
  <si>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</si>
  <si>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</si>
  <si>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</si>
  <si>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</si>
  <si>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</si>
  <si>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</si>
  <si>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</si>
  <si>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</si>
  <si>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</si>
  <si>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</si>
  <si>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</si>
  <si>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</si>
  <si>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</si>
  <si>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</si>
  <si>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</si>
  <si>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</si>
  <si>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</si>
  <si>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</si>
  <si>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</si>
  <si>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</si>
  <si>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</si>
  <si>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</si>
  <si>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</si>
  <si>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</si>
  <si>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</si>
  <si>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</si>
  <si>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</si>
  <si>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</si>
  <si>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</si>
  <si>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</si>
  <si>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</si>
  <si>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</si>
  <si>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</si>
  <si>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</si>
  <si>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</si>
  <si>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</si>
  <si>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</si>
  <si>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</si>
  <si>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</si>
  <si>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</si>
  <si>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</si>
  <si>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</si>
  <si>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</si>
  <si>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</si>
  <si>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</si>
  <si>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</si>
  <si>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</si>
  <si>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</si>
  <si>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</si>
  <si>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</si>
  <si>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</si>
  <si>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</si>
  <si>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</si>
  <si>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</si>
  <si>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</si>
  <si>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</si>
  <si>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</si>
  <si>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</si>
  <si>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</si>
  <si>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</si>
  <si>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</si>
  <si>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</si>
  <si>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</si>
  <si>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</si>
  <si>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</si>
  <si>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</si>
  <si>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</si>
  <si>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</si>
  <si>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</si>
  <si>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</si>
  <si>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</si>
  <si>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</si>
  <si>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</si>
  <si>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</si>
  <si>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</si>
  <si>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</si>
  <si>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</si>
  <si>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</si>
  <si>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</si>
  <si>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</si>
  <si>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</si>
  <si>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</si>
  <si>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</si>
  <si>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</si>
  <si>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</si>
  <si>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</si>
  <si>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</si>
  <si>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</si>
  <si>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</si>
  <si>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</si>
  <si>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</si>
  <si>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</si>
  <si>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</si>
  <si>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</si>
  <si>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</si>
  <si>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</si>
  <si>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</si>
  <si>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</si>
  <si>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</si>
  <si>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</si>
  <si>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</si>
  <si>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</si>
  <si>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</si>
  <si>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</si>
  <si>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</si>
  <si>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</si>
  <si>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</si>
  <si>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</si>
  <si>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</si>
  <si>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</si>
  <si>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</si>
  <si>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</si>
  <si>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</si>
  <si>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</si>
  <si>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</si>
  <si>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</si>
  <si>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</si>
  <si>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</si>
  <si>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</si>
  <si>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</si>
  <si>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</si>
  <si>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</si>
  <si>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</si>
  <si>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</si>
  <si>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</si>
  <si>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</si>
  <si>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</si>
  <si>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</si>
  <si>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</si>
  <si>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</si>
  <si>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</si>
  <si>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</si>
  <si>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</si>
  <si>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</si>
  <si>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</si>
  <si>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</si>
  <si>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</si>
  <si>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</si>
  <si>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</si>
  <si>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</si>
  <si>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</si>
  <si>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</si>
  <si>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</si>
  <si>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</si>
  <si>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</si>
  <si>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</si>
  <si>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</si>
  <si>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</si>
  <si>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</si>
  <si>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</si>
  <si>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</si>
  <si>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</si>
  <si>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</si>
  <si>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</si>
  <si>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</si>
  <si>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</si>
  <si>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</si>
  <si>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</si>
  <si>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</si>
  <si>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</si>
  <si>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</si>
  <si>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</si>
  <si>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</si>
  <si>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</si>
  <si>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</si>
  <si>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</si>
  <si>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</si>
  <si>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</si>
  <si>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</si>
  <si>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</si>
  <si>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</si>
  <si>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</si>
  <si>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</si>
  <si>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</si>
  <si>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</si>
  <si>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</si>
  <si>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</si>
  <si>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</si>
  <si>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</si>
  <si>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</si>
  <si>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</si>
  <si>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</si>
  <si>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</si>
  <si>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</si>
  <si>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</si>
  <si>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</si>
  <si>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</si>
  <si>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</si>
  <si>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</si>
  <si>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</si>
  <si>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</si>
  <si>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</si>
  <si>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</si>
  <si>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</si>
  <si>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</si>
  <si>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</si>
  <si>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</si>
  <si>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</si>
  <si>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</si>
  <si>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</si>
  <si>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</si>
  <si>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</si>
  <si>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</si>
  <si>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</si>
  <si>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</si>
  <si>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</si>
  <si>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</si>
  <si>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</si>
  <si>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</si>
  <si>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</si>
  <si>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</si>
  <si>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</si>
  <si>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</si>
  <si>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</si>
  <si>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</si>
  <si>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</si>
  <si>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</si>
  <si>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</si>
  <si>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</si>
  <si>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</si>
  <si>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</si>
  <si>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</si>
  <si>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</si>
  <si>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</si>
  <si>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</si>
  <si>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</si>
  <si>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</si>
  <si>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</si>
  <si>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</si>
  <si>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</si>
  <si>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</si>
  <si>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</si>
  <si>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</si>
  <si>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</si>
  <si>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</si>
  <si>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</si>
  <si>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</si>
  <si>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</si>
  <si>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</si>
  <si>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</si>
  <si>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</si>
  <si>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</si>
  <si>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</si>
  <si>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</si>
  <si>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</si>
  <si>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</si>
  <si>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</si>
  <si>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</si>
  <si>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</si>
  <si>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</si>
  <si>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</si>
  <si>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</si>
  <si>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</si>
  <si>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</si>
  <si>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</si>
  <si>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</si>
  <si>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</si>
  <si>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</si>
  <si>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</si>
  <si>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</si>
  <si>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</si>
  <si>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</si>
  <si>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</si>
  <si>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</si>
  <si>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</si>
  <si>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</si>
  <si>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</si>
  <si>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</si>
  <si>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</si>
  <si>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</si>
  <si>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</si>
  <si>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</si>
  <si>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</si>
  <si>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</si>
  <si>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</si>
  <si>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</si>
  <si>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</si>
  <si>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</si>
  <si>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</si>
  <si>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</si>
  <si>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</si>
  <si>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</si>
  <si>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</si>
  <si>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</si>
  <si>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</si>
  <si>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</si>
  <si>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</si>
  <si>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</si>
  <si>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</si>
  <si>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</si>
  <si>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</si>
  <si>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</si>
  <si>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</si>
  <si>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</si>
  <si>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</si>
  <si>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</si>
  <si>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</si>
  <si>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</si>
  <si>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</si>
  <si>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</si>
  <si>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</si>
  <si>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</si>
  <si>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</si>
  <si>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</si>
  <si>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</si>
  <si>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</si>
  <si>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</si>
  <si>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</si>
  <si>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</si>
  <si>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</si>
  <si>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</si>
  <si>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</si>
  <si>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</si>
  <si>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</si>
  <si>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</si>
  <si>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</si>
  <si>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</si>
  <si>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</si>
  <si>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</si>
  <si>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</si>
  <si>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</si>
  <si>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</si>
  <si>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</si>
  <si>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</si>
  <si>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</si>
  <si>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</si>
  <si>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</si>
  <si>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</si>
  <si>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</si>
  <si>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</si>
  <si>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</si>
  <si>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</si>
  <si>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</si>
  <si>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</si>
  <si>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</si>
  <si>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</si>
  <si>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</si>
  <si>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</si>
  <si>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</si>
  <si>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</si>
  <si>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</si>
  <si>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</si>
  <si>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</si>
  <si>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</si>
  <si>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</si>
  <si>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</si>
  <si>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</si>
  <si>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</si>
  <si>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</si>
  <si>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</si>
  <si>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</si>
  <si>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</si>
  <si>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</si>
  <si>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</si>
  <si>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</si>
  <si>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</si>
  <si>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</si>
  <si>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</si>
  <si>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</si>
  <si>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</si>
  <si>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</si>
  <si>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</si>
  <si>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</si>
  <si>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</si>
  <si>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</si>
  <si>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</si>
  <si>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</si>
  <si>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</si>
  <si>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</si>
  <si>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</si>
  <si>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</si>
  <si>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</si>
  <si>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</si>
  <si>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</si>
  <si>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</si>
  <si>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</si>
  <si>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</si>
  <si>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</si>
  <si>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</si>
  <si>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</si>
  <si>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</si>
  <si>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</si>
  <si>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</si>
  <si>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</si>
  <si>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</si>
  <si>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</si>
  <si>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</si>
  <si>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</si>
  <si>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</si>
  <si>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</si>
  <si>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</si>
  <si>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</si>
  <si>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</si>
  <si>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</si>
  <si>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</si>
  <si>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</si>
  <si>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</si>
  <si>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</si>
  <si>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</si>
  <si>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</si>
  <si>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</si>
  <si>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</si>
  <si>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</si>
  <si>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</si>
  <si>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</si>
  <si>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</si>
  <si>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</si>
  <si>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</si>
  <si>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</si>
  <si>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</si>
  <si>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</si>
  <si>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</si>
  <si>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</si>
  <si>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</si>
  <si>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</si>
  <si>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</si>
  <si>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</si>
  <si>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</si>
  <si>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</si>
  <si>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</si>
  <si>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</si>
  <si>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</si>
  <si>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</si>
  <si>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</si>
  <si>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</si>
  <si>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</si>
  <si>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</si>
  <si>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</si>
  <si>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</si>
  <si>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</si>
  <si>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</si>
  <si>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</si>
  <si>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</si>
  <si>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</si>
  <si>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</si>
  <si>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</si>
  <si>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</si>
  <si>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</si>
  <si>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</si>
  <si>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</si>
  <si>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</si>
  <si>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</si>
  <si>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</si>
  <si>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</si>
  <si>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</si>
  <si>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</si>
  <si>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</si>
  <si>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</si>
  <si>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</si>
  <si>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</si>
  <si>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</si>
  <si>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</si>
  <si>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</si>
  <si>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</si>
  <si>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</si>
  <si>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</si>
  <si>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</si>
  <si>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</si>
  <si>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</si>
  <si>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</si>
  <si>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</si>
  <si>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</si>
  <si>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</si>
  <si>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</si>
  <si>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</si>
  <si>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</si>
  <si>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</si>
  <si>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</si>
  <si>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</si>
  <si>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</si>
  <si>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</si>
  <si>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</si>
  <si>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</si>
  <si>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</si>
  <si>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</si>
  <si>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</si>
  <si>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</si>
  <si>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</si>
  <si>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</si>
  <si>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</si>
  <si>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</si>
  <si>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</si>
  <si>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</si>
  <si>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</si>
  <si>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</si>
  <si>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</si>
  <si>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</si>
  <si>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</si>
  <si>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</si>
  <si>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</si>
  <si>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</si>
  <si>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</si>
  <si>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</si>
  <si>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</si>
  <si>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</si>
  <si>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</si>
  <si>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</si>
  <si>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</si>
  <si>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</si>
  <si>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</si>
  <si>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</si>
  <si>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</si>
  <si>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</si>
  <si>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</si>
  <si>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</si>
  <si>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</si>
  <si>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</si>
  <si>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</si>
  <si>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</si>
  <si>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</si>
  <si>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</si>
  <si>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</si>
  <si>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</si>
  <si>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</si>
  <si>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</si>
  <si>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</si>
  <si>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</si>
  <si>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</si>
  <si>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</si>
  <si>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</si>
  <si>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</si>
  <si>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</si>
  <si>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</si>
  <si>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</si>
  <si>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</si>
  <si>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</si>
  <si>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</si>
  <si>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</si>
  <si>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</si>
  <si>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</si>
  <si>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</si>
  <si>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</si>
  <si>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</si>
  <si>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</si>
  <si>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</si>
  <si>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</si>
  <si>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</si>
  <si>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</si>
  <si>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</si>
  <si>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</si>
  <si>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</si>
  <si>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</si>
  <si>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</si>
  <si>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</si>
  <si>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</si>
  <si>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</si>
  <si>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</si>
  <si>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</si>
  <si>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</si>
  <si>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</si>
  <si>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</si>
  <si>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</si>
  <si>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</si>
  <si>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</si>
  <si>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</si>
  <si>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</si>
  <si>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</si>
  <si>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</si>
  <si>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</si>
  <si>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</si>
  <si>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</si>
  <si>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</si>
  <si>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</si>
  <si>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</si>
  <si>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</si>
  <si>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</si>
  <si>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</si>
  <si>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</si>
  <si>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</si>
  <si>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</si>
  <si>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</si>
  <si>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</si>
  <si>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</si>
  <si>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</si>
  <si>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</si>
  <si>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</si>
  <si>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</si>
  <si>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</si>
  <si>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</si>
  <si>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</si>
  <si>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</si>
  <si>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</si>
  <si>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</si>
  <si>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</si>
  <si>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</si>
  <si>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</si>
  <si>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</si>
  <si>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</si>
  <si>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</si>
  <si>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</si>
  <si>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</si>
  <si>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</si>
  <si>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</si>
  <si>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</si>
  <si>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</si>
  <si>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</si>
  <si>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</si>
  <si>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</si>
  <si>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</si>
  <si>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</si>
  <si>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</si>
  <si>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</si>
  <si>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</si>
  <si>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</si>
  <si>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</si>
  <si>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</si>
  <si>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</si>
  <si>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</si>
  <si>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</si>
  <si>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</si>
  <si>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</si>
  <si>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</si>
  <si>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</si>
  <si>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</si>
  <si>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</si>
  <si>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</si>
  <si>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</si>
  <si>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</si>
  <si>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</si>
  <si>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</si>
  <si>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</si>
  <si>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</si>
  <si>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</si>
  <si>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</si>
  <si>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</si>
  <si>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</si>
  <si>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</si>
  <si>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</si>
  <si>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</si>
  <si>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</si>
  <si>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</si>
  <si>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</si>
  <si>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</si>
  <si>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</si>
  <si>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</si>
  <si>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</si>
  <si>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</si>
  <si>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</si>
  <si>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</si>
  <si>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</si>
  <si>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</si>
  <si>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</si>
  <si>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</si>
  <si>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</si>
  <si>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</si>
  <si>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</si>
  <si>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</si>
  <si>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</si>
  <si>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</si>
  <si>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</si>
  <si>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</si>
  <si>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</si>
  <si>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</si>
  <si>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</si>
  <si>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</si>
  <si>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</si>
  <si>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</si>
  <si>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</si>
  <si>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</si>
  <si>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</si>
  <si>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</si>
  <si>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</si>
  <si>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</si>
  <si>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</si>
  <si>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</si>
  <si>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</si>
  <si>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</si>
  <si>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</si>
  <si>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</si>
  <si>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</si>
  <si>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</si>
  <si>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</si>
  <si>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</si>
  <si>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</si>
  <si>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</si>
  <si>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</si>
  <si>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</si>
  <si>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</si>
  <si>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</si>
  <si>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</si>
  <si>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</si>
  <si>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</si>
  <si>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</si>
  <si>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</si>
  <si>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</si>
  <si>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</si>
  <si>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</si>
  <si>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</si>
  <si>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</si>
  <si>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</si>
  <si>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</si>
  <si>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</si>
  <si>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</si>
  <si>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</si>
  <si>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</si>
  <si>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</si>
  <si>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</si>
  <si>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</si>
  <si>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</si>
  <si>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</si>
  <si>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</si>
  <si>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</si>
  <si>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</si>
  <si>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</si>
  <si>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</si>
  <si>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</si>
  <si>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</si>
  <si>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</si>
  <si>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</si>
  <si>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</si>
  <si>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</si>
  <si>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</si>
  <si>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</si>
  <si>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</si>
  <si>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</si>
  <si>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</si>
  <si>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</si>
  <si>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</si>
  <si>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</si>
  <si>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</si>
  <si>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</si>
  <si>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</si>
  <si>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</si>
  <si>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</si>
  <si>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</si>
  <si>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</si>
  <si>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</si>
  <si>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</si>
  <si>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</si>
  <si>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</si>
  <si>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</si>
  <si>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</si>
  <si>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</si>
  <si>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</si>
  <si>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</si>
  <si>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</si>
  <si>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</si>
  <si>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</si>
  <si>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</si>
  <si>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</si>
  <si>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</si>
  <si>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</si>
  <si>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</si>
  <si>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</si>
  <si>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</si>
  <si>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</si>
  <si>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</si>
  <si>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</si>
  <si>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</si>
  <si>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</si>
  <si>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</si>
  <si>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</si>
  <si>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</si>
  <si>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</si>
  <si>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</si>
  <si>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</si>
  <si>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</si>
  <si>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</si>
  <si>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</si>
  <si>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</si>
  <si>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</si>
  <si>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</si>
  <si>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</si>
  <si>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</si>
  <si>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</si>
  <si>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</si>
  <si>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</si>
  <si>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</si>
  <si>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</si>
  <si>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</si>
  <si>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</si>
  <si>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</si>
  <si>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</si>
  <si>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</si>
  <si>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</si>
  <si>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</si>
  <si>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</si>
  <si>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</si>
  <si>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</si>
  <si>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</si>
  <si>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</si>
  <si>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</si>
  <si>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</si>
  <si>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</si>
  <si>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</si>
  <si>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</si>
  <si>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</si>
  <si>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</si>
  <si>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</si>
  <si>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</si>
  <si>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</si>
  <si>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</si>
  <si>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</si>
  <si>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</si>
  <si>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</si>
  <si>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</si>
  <si>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</si>
  <si>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</si>
  <si>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</si>
  <si>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</si>
  <si>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</si>
  <si>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</si>
  <si>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</si>
  <si>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</si>
  <si>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</si>
  <si>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</si>
  <si>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</si>
  <si>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</si>
  <si>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</si>
  <si>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</si>
  <si>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</si>
  <si>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</si>
  <si>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</si>
  <si>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</si>
  <si>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</si>
  <si>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</si>
  <si>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</si>
  <si>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</si>
  <si>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</si>
  <si>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</si>
  <si>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</si>
  <si>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</si>
  <si>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</si>
  <si>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</si>
  <si>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</si>
  <si>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</si>
  <si>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</si>
  <si>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</si>
  <si>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</si>
  <si>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</si>
  <si>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</si>
  <si>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</si>
  <si>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</si>
  <si>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</si>
  <si>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</si>
  <si>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</si>
  <si>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</si>
  <si>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</si>
  <si>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</si>
  <si>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</si>
  <si>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</si>
  <si>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</si>
  <si>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</si>
  <si>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</si>
  <si>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</si>
  <si>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</si>
  <si>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</si>
  <si>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</si>
  <si>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</si>
  <si>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</si>
  <si>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</si>
  <si>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</si>
  <si>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</si>
  <si>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</si>
  <si>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</si>
  <si>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</si>
  <si>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</si>
  <si>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</si>
  <si>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</si>
  <si>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</si>
  <si>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</si>
  <si>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</si>
  <si>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</si>
  <si>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</si>
  <si>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</si>
  <si>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</si>
  <si>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</si>
  <si>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</si>
  <si>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</si>
  <si>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</si>
  <si>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</si>
  <si>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</si>
  <si>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</si>
  <si>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</si>
  <si>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</si>
  <si>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</si>
  <si>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</si>
  <si>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</si>
  <si>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</si>
  <si>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</si>
  <si>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</si>
  <si>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</si>
  <si>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</si>
  <si>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</si>
  <si>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</si>
  <si>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</si>
  <si>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</si>
  <si>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</si>
  <si>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</si>
  <si>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</si>
  <si>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</si>
  <si>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</si>
  <si>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</si>
  <si>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</si>
  <si>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</si>
  <si>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</si>
  <si>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</si>
  <si>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</si>
  <si>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</si>
  <si>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</si>
  <si>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</si>
  <si>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</si>
  <si>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</si>
  <si>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</si>
  <si>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</si>
  <si>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</si>
  <si>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</si>
  <si>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</si>
  <si>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</si>
  <si>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</si>
  <si>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</si>
  <si>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</si>
  <si>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</si>
  <si>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</si>
  <si>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</si>
  <si>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</si>
  <si>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</si>
  <si>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</si>
  <si>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</si>
  <si>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</si>
  <si>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</si>
  <si>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</si>
  <si>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</si>
  <si>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</si>
  <si>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</si>
  <si>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</si>
  <si>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</si>
  <si>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</si>
  <si>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</si>
  <si>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</si>
  <si>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</si>
  <si>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</si>
  <si>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</si>
  <si>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</si>
  <si>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</si>
  <si>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</si>
  <si>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</si>
  <si>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</si>
  <si>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</si>
  <si>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</si>
  <si>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</si>
  <si>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</si>
  <si>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</si>
  <si>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</si>
  <si>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</si>
  <si>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</si>
  <si>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</si>
  <si>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</si>
  <si>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</si>
  <si>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</si>
  <si>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</si>
  <si>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</si>
  <si>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</si>
  <si>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</si>
  <si>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</si>
  <si>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</si>
  <si>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</si>
  <si>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</si>
  <si>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</si>
  <si>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</si>
  <si>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</si>
  <si>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</si>
  <si>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</si>
  <si>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</si>
  <si>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</si>
  <si>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</si>
  <si>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</si>
  <si>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</si>
  <si>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</si>
  <si>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</si>
  <si>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</si>
  <si>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</si>
  <si>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</si>
  <si>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</si>
  <si>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</si>
  <si>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</si>
  <si>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</si>
  <si>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</si>
  <si>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</si>
  <si>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</si>
  <si>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</si>
  <si>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</si>
  <si>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</si>
  <si>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</si>
  <si>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</si>
  <si>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</si>
  <si>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</si>
  <si>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</si>
  <si>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</si>
  <si>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</si>
  <si>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</si>
  <si>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</si>
  <si>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</si>
  <si>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</si>
  <si>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</si>
  <si>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</si>
  <si>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</si>
  <si>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</si>
  <si>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</si>
  <si>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</si>
  <si>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</si>
  <si>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</si>
  <si>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</si>
  <si>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</si>
  <si>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</si>
  <si>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</si>
  <si>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</si>
  <si>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</si>
  <si>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</si>
  <si>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</si>
  <si>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</si>
  <si>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</si>
  <si>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</si>
  <si>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</si>
  <si>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</si>
  <si>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</si>
  <si>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</si>
  <si>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</si>
  <si>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</si>
  <si>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</si>
  <si>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</si>
  <si>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</si>
  <si>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</si>
  <si>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</si>
  <si>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</si>
  <si>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</si>
  <si>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</si>
  <si>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</si>
  <si>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</si>
  <si>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</si>
  <si>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</si>
  <si>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</si>
  <si>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</si>
  <si>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</si>
  <si>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</si>
  <si>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</si>
  <si>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</si>
  <si>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</si>
  <si>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</si>
  <si>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</si>
  <si>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</si>
  <si>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</si>
  <si>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</si>
  <si>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</si>
  <si>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</si>
  <si>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</si>
  <si>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</si>
  <si>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</si>
  <si>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</si>
  <si>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</si>
  <si>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</si>
  <si>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</si>
  <si>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</si>
  <si>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</si>
  <si>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</si>
  <si>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</si>
  <si>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</si>
  <si>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</si>
  <si>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</si>
  <si>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</si>
  <si>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</si>
  <si>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</si>
  <si>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</si>
  <si>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</si>
  <si>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</si>
  <si>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</si>
  <si>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</si>
  <si>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</si>
  <si>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</si>
  <si>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</si>
  <si>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</si>
  <si>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</si>
  <si>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</si>
  <si>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</si>
  <si>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</si>
  <si>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</si>
  <si>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</si>
  <si>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</si>
  <si>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</si>
  <si>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</si>
  <si>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</si>
  <si>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</si>
  <si>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</si>
  <si>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</si>
  <si>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</si>
  <si>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</si>
  <si>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</si>
  <si>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</si>
  <si>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</si>
  <si>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</si>
  <si>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</si>
  <si>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</si>
  <si>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</si>
  <si>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</si>
  <si>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</si>
  <si>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</si>
  <si>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</si>
  <si>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</si>
  <si>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</si>
  <si>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</si>
  <si>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</si>
  <si>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</si>
  <si>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</si>
  <si>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</si>
  <si>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</si>
  <si>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</si>
  <si>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</si>
  <si>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</si>
  <si>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</si>
  <si>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</si>
  <si>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</si>
  <si>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</si>
  <si>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</si>
  <si>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</si>
  <si>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</si>
  <si>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</si>
  <si>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</si>
  <si>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</si>
  <si>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</si>
  <si>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</si>
  <si>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</si>
  <si>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</si>
  <si>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</si>
  <si>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</si>
  <si>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</si>
  <si>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</si>
  <si>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</si>
  <si>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</si>
  <si>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</si>
  <si>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</si>
  <si>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</si>
  <si>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</si>
  <si>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</si>
  <si>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</si>
  <si>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</si>
  <si>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</si>
  <si>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</si>
  <si>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</si>
  <si>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</si>
  <si>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</si>
  <si>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</si>
  <si>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</si>
  <si>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</si>
  <si>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</si>
  <si>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</si>
  <si>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</si>
  <si>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</si>
  <si>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</si>
  <si>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</si>
  <si>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</si>
  <si>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</si>
  <si>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</si>
  <si>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</si>
  <si>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</si>
  <si>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</si>
  <si>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</si>
  <si>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</si>
  <si>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</si>
  <si>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</si>
  <si>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</si>
  <si>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</si>
  <si>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</si>
  <si>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</si>
  <si>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</si>
  <si>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</si>
  <si>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</si>
  <si>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</si>
  <si>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</si>
  <si>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</si>
  <si>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</si>
  <si>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</si>
  <si>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</si>
  <si>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</si>
  <si>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</si>
  <si>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</si>
  <si>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</si>
  <si>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</si>
  <si>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</si>
  <si>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</si>
  <si>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</si>
  <si>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</si>
  <si>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</si>
  <si>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</si>
  <si>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</si>
  <si>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</si>
  <si>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</si>
  <si>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</si>
  <si>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</si>
  <si>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</si>
  <si>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</si>
  <si>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</si>
  <si>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</si>
  <si>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</si>
  <si>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</si>
  <si>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</si>
  <si>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</si>
  <si>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</si>
  <si>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</si>
  <si>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</si>
  <si>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</si>
  <si>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</si>
  <si>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</si>
  <si>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</si>
  <si>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</si>
  <si>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</si>
  <si>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</si>
  <si>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</si>
  <si>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</si>
  <si>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</si>
  <si>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</si>
  <si>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</si>
  <si>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</si>
  <si>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</si>
  <si>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</si>
  <si>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</si>
  <si>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</si>
  <si>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</si>
  <si>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</si>
  <si>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</si>
  <si>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</si>
  <si>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</si>
  <si>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</si>
  <si>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</si>
  <si>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</si>
  <si>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</si>
  <si>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</si>
  <si>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</si>
  <si>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</si>
  <si>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</si>
  <si>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</si>
  <si>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</si>
  <si>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</si>
  <si>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</si>
  <si>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</si>
  <si>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</si>
  <si>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</si>
  <si>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</si>
  <si>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</si>
  <si>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</si>
  <si>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</si>
  <si>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</si>
  <si>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</si>
  <si>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</si>
  <si>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</si>
  <si>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</si>
  <si>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</si>
  <si>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</si>
  <si>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</si>
  <si>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</si>
  <si>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</si>
  <si>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</si>
  <si>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</si>
  <si>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</si>
  <si>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</si>
  <si>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</si>
  <si>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</si>
  <si>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</si>
  <si>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</si>
  <si>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</si>
  <si>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</si>
  <si>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</si>
  <si>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</si>
  <si>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</si>
  <si>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</si>
  <si>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</si>
  <si>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</si>
  <si>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</si>
  <si>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</si>
  <si>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</si>
  <si>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</si>
  <si>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</si>
  <si>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</si>
  <si>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</si>
  <si>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</si>
  <si>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</si>
  <si>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</si>
  <si>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</si>
  <si>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</si>
  <si>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</si>
  <si>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</si>
  <si>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</si>
  <si>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</si>
  <si>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</si>
  <si>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</si>
  <si>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</si>
  <si>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</si>
  <si>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</si>
  <si>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</si>
  <si>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</si>
  <si>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</si>
  <si>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</si>
  <si>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</si>
  <si>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</si>
  <si>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</si>
  <si>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</si>
  <si>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</si>
  <si>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</si>
  <si>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</si>
  <si>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</si>
  <si>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</si>
  <si>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</si>
  <si>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</si>
  <si>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</si>
  <si>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</si>
  <si>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</si>
  <si>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</si>
  <si>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</si>
  <si>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</si>
  <si>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</si>
  <si>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</si>
  <si>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</si>
  <si>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</si>
  <si>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</si>
  <si>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</si>
  <si>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</si>
  <si>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</si>
  <si>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</si>
  <si>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</si>
  <si>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</si>
  <si>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</si>
  <si>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</si>
  <si>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</si>
  <si>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</si>
  <si>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</si>
  <si>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</si>
  <si>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</si>
  <si>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</si>
  <si>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</si>
  <si>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</si>
  <si>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</si>
  <si>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</si>
  <si>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</si>
  <si>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</si>
  <si>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</si>
  <si>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</si>
  <si>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</si>
  <si>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</si>
  <si>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</si>
  <si>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</si>
  <si>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</si>
  <si>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</si>
  <si>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</si>
  <si>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</si>
  <si>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</si>
  <si>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</si>
  <si>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</si>
  <si>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</si>
  <si>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</si>
  <si>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</si>
  <si>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</si>
  <si>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</si>
  <si>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</si>
  <si>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</si>
  <si>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</si>
  <si>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</si>
  <si>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</si>
  <si>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</si>
  <si>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</si>
  <si>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</si>
  <si>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</si>
  <si>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</si>
  <si>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</si>
  <si>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</si>
  <si>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</si>
  <si>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</si>
  <si>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</si>
  <si>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</si>
  <si>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</si>
  <si>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</si>
  <si>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</si>
  <si>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</si>
  <si>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</si>
  <si>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</si>
  <si>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</si>
  <si>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</si>
  <si>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</si>
  <si>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</si>
  <si>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</si>
  <si>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</si>
  <si>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</si>
  <si>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</si>
  <si>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</si>
  <si>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</si>
  <si>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</si>
  <si>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</si>
  <si>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</si>
  <si>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</si>
  <si>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</si>
  <si>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</si>
  <si>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</si>
  <si>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</si>
  <si>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</si>
  <si>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</si>
  <si>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</si>
  <si>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</si>
  <si>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</si>
  <si>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</si>
  <si>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</si>
  <si>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</si>
  <si>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</si>
  <si>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</si>
  <si>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</si>
  <si>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</si>
  <si>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</si>
  <si>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</si>
  <si>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</si>
  <si>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</si>
  <si>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</si>
  <si>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</si>
  <si>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</si>
  <si>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</si>
  <si>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</si>
  <si>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</si>
  <si>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</si>
  <si>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</si>
  <si>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</si>
  <si>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</si>
  <si>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</si>
  <si>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</si>
  <si>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</si>
  <si>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</si>
  <si>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</si>
  <si>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</si>
  <si>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</si>
  <si>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</si>
  <si>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</si>
  <si>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</si>
  <si>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</si>
  <si>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</si>
  <si>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</si>
  <si>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</si>
  <si>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</si>
  <si>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</si>
  <si>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</si>
  <si>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</si>
  <si>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</si>
  <si>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</si>
  <si>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</si>
  <si>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</si>
  <si>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</si>
  <si>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</si>
  <si>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</si>
  <si>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</si>
  <si>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</si>
  <si>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</si>
  <si>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</si>
  <si>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</si>
  <si>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</si>
  <si>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</si>
  <si>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</si>
  <si>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</si>
  <si>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</si>
  <si>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</si>
  <si>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</si>
  <si>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</si>
  <si>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</si>
  <si>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</si>
  <si>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</si>
  <si>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</si>
  <si>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</si>
  <si>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</si>
  <si>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</si>
  <si>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</si>
  <si>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</si>
  <si>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</si>
  <si>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</si>
  <si>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</si>
  <si>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</si>
  <si>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</si>
  <si>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</si>
  <si>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</si>
  <si>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</si>
  <si>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</si>
  <si>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</si>
  <si>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</si>
  <si>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</si>
  <si>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</si>
  <si>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</si>
  <si>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</si>
  <si>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</si>
  <si>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</si>
  <si>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</si>
  <si>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</si>
  <si>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</si>
  <si>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</si>
  <si>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</si>
  <si>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</si>
  <si>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</si>
  <si>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</si>
  <si>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</si>
  <si>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</si>
  <si>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</si>
  <si>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</si>
  <si>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</si>
  <si>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</si>
  <si>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</si>
  <si>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</si>
  <si>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</si>
  <si>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</si>
  <si>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</si>
  <si>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</si>
  <si>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</si>
  <si>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</si>
  <si>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</si>
  <si>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</si>
  <si>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</si>
  <si>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</si>
  <si>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</si>
  <si>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</si>
  <si>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</si>
  <si>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</si>
  <si>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</si>
  <si>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</si>
  <si>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</si>
  <si>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</si>
  <si>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</si>
  <si>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</si>
  <si>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</si>
  <si>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</si>
  <si>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</si>
  <si>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</si>
  <si>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</si>
  <si>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</si>
  <si>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</si>
  <si>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</si>
  <si>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</si>
  <si>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</si>
  <si>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</si>
  <si>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</si>
  <si>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</si>
  <si>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</si>
  <si>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</si>
  <si>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</si>
  <si>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</si>
  <si>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</si>
  <si>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</si>
  <si>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</si>
  <si>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</si>
  <si>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</si>
  <si>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</si>
  <si>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</si>
  <si>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</si>
  <si>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</si>
  <si>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</si>
  <si>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</si>
  <si>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</si>
  <si>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</si>
  <si>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</si>
  <si>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</si>
  <si>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</si>
  <si>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</si>
  <si>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</si>
  <si>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</si>
  <si>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</si>
  <si>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</si>
  <si>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</si>
  <si>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</si>
  <si>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</si>
  <si>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</si>
  <si>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</si>
  <si>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</si>
  <si>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</si>
  <si>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</si>
  <si>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</si>
  <si>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</si>
  <si>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</si>
  <si>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</si>
  <si>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</si>
  <si>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</si>
  <si>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</si>
  <si>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</si>
  <si>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</si>
  <si>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</si>
  <si>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</si>
  <si>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</si>
  <si>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</si>
  <si>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</si>
  <si>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</si>
  <si>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</si>
  <si>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</si>
  <si>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</si>
  <si>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</si>
  <si>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</si>
  <si>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</si>
  <si>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</si>
  <si>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</si>
  <si>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</si>
  <si>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</si>
  <si>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</si>
  <si>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</si>
  <si>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</si>
  <si>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</si>
  <si>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</si>
  <si>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</si>
  <si>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</si>
  <si>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</si>
  <si>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</si>
  <si>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</si>
  <si>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</si>
  <si>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</si>
  <si>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</si>
  <si>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</si>
  <si>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</si>
  <si>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</si>
  <si>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</si>
  <si>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</si>
  <si>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</si>
  <si>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</si>
  <si>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</si>
  <si>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</si>
  <si>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</si>
  <si>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</si>
  <si>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</si>
  <si>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</si>
  <si>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</si>
  <si>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</si>
  <si>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</si>
  <si>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</si>
  <si>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</si>
  <si>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</si>
  <si>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</si>
  <si>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</si>
  <si>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</si>
  <si>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</si>
  <si>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</si>
  <si>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</si>
  <si>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</si>
  <si>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</si>
  <si>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</si>
  <si>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</si>
  <si>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</si>
  <si>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</si>
  <si>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</si>
  <si>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</si>
  <si>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</si>
  <si>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</si>
  <si>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</si>
  <si>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</si>
  <si>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</si>
  <si>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</si>
  <si>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</si>
  <si>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</si>
  <si>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</si>
  <si>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</si>
  <si>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</si>
  <si>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</si>
  <si>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</si>
  <si>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</si>
  <si>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</si>
  <si>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</si>
  <si>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</si>
  <si>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</si>
  <si>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</si>
  <si>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</si>
  <si>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</si>
  <si>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</si>
  <si>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</si>
  <si>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</si>
  <si>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</si>
  <si>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</si>
  <si>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</si>
  <si>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</si>
  <si>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</si>
  <si>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</si>
  <si>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</si>
  <si>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</si>
  <si>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</si>
  <si>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</si>
  <si>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</si>
  <si>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</si>
  <si>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</si>
  <si>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</si>
  <si>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</si>
  <si>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</si>
  <si>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</si>
  <si>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</si>
  <si>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</si>
  <si>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</si>
  <si>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</si>
  <si>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</si>
  <si>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</si>
  <si>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</si>
  <si>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</si>
  <si>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</si>
  <si>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</si>
  <si>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</si>
  <si>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</si>
  <si>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</si>
  <si>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</si>
  <si>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</si>
  <si>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</si>
  <si>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</si>
  <si>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</si>
  <si>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</si>
  <si>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</si>
  <si>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</si>
  <si>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</si>
  <si>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</si>
  <si>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</si>
  <si>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</si>
  <si>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</si>
  <si>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</si>
  <si>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</si>
  <si>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</si>
  <si>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</si>
  <si>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</si>
  <si>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</si>
  <si>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</si>
  <si>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</si>
  <si>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</si>
  <si>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</si>
  <si>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</si>
  <si>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</si>
  <si>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</si>
  <si>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</si>
  <si>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</si>
  <si>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</si>
  <si>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</si>
  <si>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</si>
  <si>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</si>
  <si>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</si>
  <si>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</si>
  <si>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</si>
  <si>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</si>
  <si>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</si>
  <si>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</si>
  <si>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</si>
  <si>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</si>
  <si>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</si>
  <si>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</si>
  <si>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</si>
  <si>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</si>
  <si>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</si>
  <si>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</si>
  <si>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</si>
  <si>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</si>
  <si>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</si>
  <si>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</si>
  <si>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</si>
  <si>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</si>
  <si>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</si>
  <si>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</si>
  <si>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</si>
  <si>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</si>
  <si>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</si>
  <si>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</si>
  <si>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</si>
  <si>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</si>
  <si>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</si>
  <si>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</si>
  <si>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</si>
  <si>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</si>
  <si>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</si>
  <si>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</si>
  <si>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</si>
  <si>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</si>
  <si>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</si>
  <si>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</si>
  <si>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</si>
  <si>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</si>
  <si>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</si>
  <si>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</si>
  <si>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</si>
  <si>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</si>
  <si>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</si>
  <si>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</si>
  <si>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</si>
  <si>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</si>
  <si>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</si>
  <si>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</si>
  <si>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</si>
  <si>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</si>
  <si>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</si>
  <si>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</si>
  <si>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</si>
  <si>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</si>
  <si>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</si>
  <si>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</si>
  <si>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</si>
  <si>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</si>
  <si>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</si>
  <si>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</si>
  <si>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</si>
  <si>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</si>
  <si>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</si>
  <si>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</si>
  <si>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</si>
  <si>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</si>
  <si>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</si>
  <si>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</si>
  <si>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</si>
  <si>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</si>
  <si>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</si>
  <si>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</si>
  <si>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</si>
  <si>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</si>
  <si>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</si>
  <si>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</si>
  <si>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</si>
  <si>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</si>
  <si>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</si>
  <si>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</si>
  <si>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</si>
  <si>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</si>
  <si>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</si>
  <si>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</si>
  <si>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</si>
  <si>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</si>
  <si>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</si>
  <si>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</si>
  <si>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</si>
  <si>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</si>
  <si>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</si>
  <si>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</si>
  <si>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</si>
  <si>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</si>
  <si>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</si>
  <si>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</si>
  <si>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</si>
  <si>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</si>
  <si>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</si>
  <si>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</si>
  <si>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</si>
  <si>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</si>
  <si>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</si>
  <si>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</si>
  <si>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</si>
  <si>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</si>
  <si>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</si>
  <si>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</si>
  <si>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</si>
  <si>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</si>
  <si>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</si>
  <si>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</si>
  <si>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</si>
  <si>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</si>
  <si>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</si>
  <si>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</si>
  <si>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</si>
  <si>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</si>
  <si>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</si>
  <si>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</si>
  <si>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</si>
  <si>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</si>
  <si>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</si>
  <si>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</si>
  <si>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</si>
  <si>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</si>
  <si>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</si>
  <si>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</si>
  <si>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</si>
  <si>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</si>
  <si>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</si>
  <si>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</si>
  <si>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</si>
  <si>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</si>
  <si>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</si>
  <si>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</si>
  <si>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</si>
  <si>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</si>
  <si>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</si>
  <si>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</si>
  <si>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</si>
  <si>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</si>
  <si>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</si>
  <si>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</si>
  <si>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</si>
  <si>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</si>
  <si>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</si>
  <si>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</si>
  <si>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</si>
  <si>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</si>
  <si>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</si>
  <si>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</si>
  <si>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</si>
  <si>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</si>
  <si>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</si>
  <si>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</si>
  <si>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</si>
  <si>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</si>
  <si>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</si>
  <si>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</si>
  <si>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</si>
  <si>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</si>
  <si>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</si>
  <si>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</si>
  <si>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</si>
  <si>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</si>
  <si>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</si>
  <si>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</si>
  <si>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</si>
  <si>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</si>
  <si>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</si>
  <si>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</si>
  <si>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</si>
  <si>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</si>
  <si>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</si>
  <si>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</si>
  <si>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</si>
  <si>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</si>
  <si>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</si>
  <si>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</si>
  <si>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</si>
  <si>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</si>
  <si>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</si>
  <si>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</si>
  <si>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</si>
  <si>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</si>
  <si>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</si>
  <si>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</si>
  <si>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</si>
  <si>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</si>
  <si>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</si>
  <si>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</si>
  <si>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</si>
  <si>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</si>
  <si>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</si>
  <si>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</si>
  <si>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</si>
  <si>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</si>
  <si>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</si>
  <si>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</si>
  <si>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</si>
  <si>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</si>
  <si>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</si>
  <si>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</si>
  <si>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</si>
  <si>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</si>
  <si>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</si>
  <si>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</si>
  <si>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</si>
  <si>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</si>
  <si>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</si>
  <si>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</si>
  <si>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</si>
  <si>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</si>
  <si>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</si>
  <si>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</si>
  <si>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</si>
  <si>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</si>
  <si>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</si>
  <si>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</si>
  <si>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</si>
  <si>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</si>
  <si>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</si>
  <si>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</si>
  <si>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</si>
  <si>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</si>
  <si>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</si>
  <si>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</si>
  <si>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</si>
  <si>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</si>
  <si>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</si>
  <si>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</si>
  <si>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</si>
  <si>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</si>
  <si>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</si>
  <si>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</si>
  <si>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</si>
  <si>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</si>
  <si>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</si>
  <si>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</si>
  <si>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</si>
  <si>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</si>
  <si>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</si>
  <si>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</si>
  <si>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</si>
  <si>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</si>
  <si>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</si>
  <si>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</si>
  <si>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</si>
  <si>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</si>
  <si>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</si>
  <si>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</si>
  <si>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</si>
  <si>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</si>
  <si>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</si>
  <si>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</si>
  <si>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</si>
  <si>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</si>
  <si>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</si>
  <si>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</si>
  <si>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</si>
  <si>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</si>
  <si>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</si>
  <si>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</si>
  <si>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</si>
  <si>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</si>
  <si>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</si>
  <si>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</si>
  <si>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</si>
  <si>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</si>
  <si>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</si>
  <si>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</si>
  <si>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</si>
  <si>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</si>
  <si>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</si>
  <si>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</si>
  <si>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</si>
  <si>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</si>
  <si>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</si>
  <si>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</si>
  <si>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</si>
  <si>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</si>
  <si>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</si>
  <si>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</si>
  <si>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</si>
  <si>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</si>
  <si>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</si>
  <si>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</si>
  <si>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</si>
  <si>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</si>
  <si>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</si>
  <si>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</si>
  <si>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</si>
  <si>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</si>
  <si>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</si>
  <si>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</si>
  <si>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</si>
  <si>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</si>
  <si>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</si>
  <si>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</si>
  <si>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</si>
  <si>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</si>
  <si>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</si>
  <si>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</si>
  <si>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</si>
  <si>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</si>
  <si>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</si>
  <si>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</si>
  <si>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</si>
  <si>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</si>
  <si>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</si>
  <si>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</si>
  <si>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</si>
  <si>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</si>
  <si>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</si>
  <si>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</si>
  <si>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</si>
  <si>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</si>
  <si>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</si>
  <si>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</si>
  <si>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</si>
  <si>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</si>
  <si>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</si>
  <si>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</si>
  <si>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</si>
  <si>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</si>
  <si>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</si>
  <si>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</si>
  <si>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</si>
  <si>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</si>
  <si>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</si>
  <si>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</si>
  <si>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</si>
  <si>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</si>
  <si>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</si>
  <si>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</si>
  <si>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</si>
  <si>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</si>
  <si>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</si>
  <si>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</si>
  <si>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</si>
  <si>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</si>
  <si>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</si>
  <si>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</si>
  <si>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</si>
  <si>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</si>
  <si>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</si>
  <si>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</si>
  <si>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</si>
  <si>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</si>
  <si>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</si>
  <si>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</si>
  <si>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</si>
  <si>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</si>
  <si>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</si>
  <si>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</si>
  <si>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</si>
  <si>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</si>
  <si>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</si>
  <si>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</si>
  <si>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</si>
  <si>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</si>
  <si>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</si>
  <si>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</si>
  <si>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</si>
  <si>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</si>
  <si>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</si>
  <si>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</si>
  <si>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</si>
  <si>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</si>
  <si>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</si>
  <si>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</si>
  <si>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</si>
  <si>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</si>
  <si>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</si>
  <si>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</si>
  <si>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</si>
  <si>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</si>
  <si>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</si>
  <si>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</si>
  <si>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</si>
  <si>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</si>
  <si>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</si>
  <si>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</si>
  <si>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</si>
  <si>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</si>
  <si>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</si>
  <si>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</si>
  <si>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</si>
  <si>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</si>
  <si>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</si>
  <si>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</si>
  <si>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</si>
  <si>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</si>
  <si>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</si>
  <si>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</si>
  <si>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</si>
  <si>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</si>
  <si>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</si>
  <si>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</si>
  <si>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</si>
  <si>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</si>
  <si>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</si>
  <si>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</si>
  <si>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</si>
  <si>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</si>
  <si>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</si>
  <si>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</si>
  <si>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</si>
  <si>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</si>
  <si>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</si>
  <si>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</si>
  <si>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</si>
  <si>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</si>
  <si>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</si>
  <si>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</si>
  <si>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</si>
  <si>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</si>
  <si>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</si>
  <si>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</si>
  <si>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</si>
  <si>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</si>
  <si>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</si>
  <si>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</si>
  <si>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</si>
  <si>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</si>
  <si>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</si>
  <si>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</si>
  <si>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</si>
  <si>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</si>
  <si>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</si>
  <si>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</si>
  <si>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</si>
  <si>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</si>
  <si>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</si>
  <si>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</si>
  <si>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</si>
  <si>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</si>
  <si>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</si>
  <si>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</si>
  <si>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</si>
  <si>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</si>
  <si>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</si>
  <si>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</si>
  <si>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</si>
  <si>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</si>
  <si>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</si>
  <si>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</si>
  <si>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</si>
  <si>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</si>
  <si>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</si>
  <si>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</si>
  <si>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</si>
  <si>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</si>
  <si>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</si>
  <si>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</si>
  <si>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</si>
  <si>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</si>
  <si>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</si>
  <si>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</si>
  <si>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</si>
  <si>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</si>
  <si>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</si>
  <si>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</si>
  <si>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</si>
  <si>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</si>
  <si>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</si>
  <si>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</si>
  <si>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</si>
  <si>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</si>
  <si>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</si>
  <si>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</si>
  <si>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</si>
  <si>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</si>
  <si>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</si>
  <si>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</si>
  <si>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</si>
  <si>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</si>
  <si>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</si>
  <si>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</si>
  <si>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</si>
  <si>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</si>
  <si>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</si>
  <si>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</si>
  <si>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</si>
  <si>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</si>
  <si>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</si>
  <si>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</si>
  <si>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</si>
  <si>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</si>
  <si>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</si>
  <si>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</si>
  <si>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</si>
  <si>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</si>
  <si>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</si>
  <si>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</si>
  <si>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</si>
  <si>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</si>
  <si>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</si>
  <si>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</si>
  <si>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</si>
  <si>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</si>
  <si>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</si>
  <si>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</si>
  <si>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</si>
  <si>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</si>
  <si>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</si>
  <si>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</si>
  <si>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</si>
  <si>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</si>
  <si>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</si>
  <si>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</si>
  <si>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</si>
  <si>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</si>
  <si>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</si>
  <si>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</si>
  <si>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</si>
  <si>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</si>
  <si>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</si>
  <si>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</si>
  <si>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</si>
  <si>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</si>
  <si>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</si>
  <si>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</si>
  <si>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</si>
  <si>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</si>
  <si>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</si>
  <si>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</si>
  <si>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</si>
  <si>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</si>
  <si>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</si>
  <si>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</si>
  <si>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</si>
  <si>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</si>
  <si>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</si>
  <si>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</si>
  <si>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</si>
  <si>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</si>
  <si>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</si>
  <si>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</si>
  <si>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</si>
  <si>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</si>
  <si>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</si>
  <si>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</si>
  <si>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</si>
  <si>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</si>
  <si>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</si>
  <si>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</si>
  <si>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</si>
  <si>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</si>
  <si>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</si>
  <si>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</si>
  <si>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</si>
  <si>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</si>
  <si>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</si>
  <si>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</si>
  <si>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</si>
  <si>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</si>
  <si>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</si>
  <si>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</si>
  <si>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</si>
  <si>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</si>
  <si>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</si>
  <si>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</si>
  <si>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</si>
  <si>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</si>
  <si>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</si>
  <si>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</si>
  <si>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</si>
  <si>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</si>
  <si>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</si>
  <si>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</si>
  <si>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</si>
  <si>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</si>
  <si>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</si>
  <si>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</si>
  <si>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</si>
  <si>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</si>
  <si>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</si>
  <si>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</si>
  <si>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</si>
  <si>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</si>
  <si>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</si>
  <si>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</si>
  <si>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</si>
  <si>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</si>
  <si>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</si>
  <si>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</si>
  <si>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</si>
  <si>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</si>
  <si>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</si>
  <si>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</si>
  <si>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</si>
  <si>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</si>
  <si>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</si>
  <si>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</si>
  <si>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</si>
  <si>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</si>
  <si>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</si>
  <si>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</si>
  <si>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</si>
  <si>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</si>
  <si>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</si>
  <si>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</si>
  <si>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</si>
  <si>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</si>
  <si>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</si>
  <si>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</si>
  <si>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</si>
  <si>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</si>
  <si>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</si>
  <si>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</si>
  <si>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</si>
  <si>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</si>
  <si>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</si>
  <si>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</si>
  <si>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</si>
  <si>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</si>
  <si>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</si>
  <si>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</si>
  <si>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</si>
  <si>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</si>
  <si>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</si>
  <si>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</si>
  <si>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</si>
  <si>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</si>
  <si>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</si>
  <si>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</si>
  <si>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</si>
  <si>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</si>
  <si>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</si>
  <si>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</si>
  <si>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</si>
  <si>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</si>
  <si>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</si>
  <si>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</si>
  <si>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</si>
  <si>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</si>
  <si>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</si>
  <si>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</si>
  <si>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</si>
  <si>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</si>
  <si>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</si>
  <si>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</si>
  <si>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</si>
  <si>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</si>
  <si>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</si>
  <si>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</si>
  <si>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</si>
  <si>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</si>
  <si>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</si>
  <si>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</si>
  <si>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</si>
  <si>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</si>
  <si>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</si>
  <si>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</si>
  <si>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</si>
  <si>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</si>
  <si>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</si>
  <si>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</si>
  <si>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</si>
  <si>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</si>
  <si>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</si>
  <si>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</si>
  <si>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</si>
  <si>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</si>
  <si>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</si>
  <si>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</si>
  <si>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</si>
  <si>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</si>
  <si>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</si>
  <si>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</si>
  <si>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</si>
  <si>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</si>
  <si>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</si>
  <si>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</si>
  <si>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</si>
  <si>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</si>
  <si>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</si>
  <si>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</si>
  <si>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</si>
  <si>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</si>
  <si>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</si>
  <si>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</si>
  <si>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</si>
  <si>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</si>
  <si>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</si>
  <si>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</si>
  <si>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</si>
  <si>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</si>
  <si>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</si>
  <si>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</si>
  <si>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</si>
  <si>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</si>
  <si>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</si>
  <si>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</si>
  <si>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</si>
  <si>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</si>
  <si>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</si>
  <si>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</si>
  <si>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</si>
  <si>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</si>
  <si>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</si>
  <si>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</si>
  <si>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</si>
  <si>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</si>
  <si>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</si>
  <si>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</si>
  <si>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</si>
  <si>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</si>
  <si>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</si>
  <si>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</si>
  <si>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</si>
  <si>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</si>
  <si>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</si>
  <si>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</si>
  <si>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</si>
  <si>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</si>
  <si>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</si>
  <si>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</si>
  <si>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</si>
  <si>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</si>
  <si>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</si>
  <si>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</si>
  <si>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</si>
  <si>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</si>
  <si>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</si>
  <si>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</si>
  <si>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</si>
  <si>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</si>
  <si>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</si>
  <si>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</si>
  <si>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</si>
  <si>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</si>
  <si>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</si>
  <si>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</si>
  <si>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</si>
  <si>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</si>
  <si>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</si>
  <si>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</si>
  <si>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</si>
  <si>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</si>
  <si>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</si>
  <si>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</si>
  <si>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</si>
  <si>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</si>
  <si>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</si>
  <si>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</si>
  <si>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</si>
  <si>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</si>
  <si>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</si>
  <si>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</si>
  <si>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</si>
  <si>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</si>
  <si>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</si>
  <si>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</si>
  <si>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</si>
  <si>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</si>
  <si>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</si>
  <si>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</si>
  <si>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</si>
  <si>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</si>
  <si>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</si>
  <si>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</si>
  <si>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</si>
  <si>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</si>
  <si>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</si>
  <si>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</si>
  <si>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</si>
  <si>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</si>
  <si>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</si>
  <si>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</si>
  <si>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</si>
  <si>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</si>
  <si>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</si>
  <si>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</si>
  <si>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</si>
  <si>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</si>
  <si>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</si>
  <si>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</si>
  <si>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</si>
  <si>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</si>
  <si>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</si>
  <si>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</si>
  <si>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</si>
  <si>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</si>
  <si>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</si>
  <si>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</si>
  <si>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</si>
  <si>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</si>
  <si>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</si>
  <si>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</si>
  <si>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</si>
  <si>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</si>
  <si>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</si>
  <si>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</si>
  <si>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</si>
  <si>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</si>
  <si>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</si>
  <si>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</si>
  <si>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</si>
  <si>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</si>
  <si>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</si>
  <si>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</si>
  <si>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</si>
  <si>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</si>
  <si>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</si>
  <si>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</si>
  <si>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</si>
  <si>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</si>
  <si>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</si>
  <si>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</si>
  <si>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</si>
  <si>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</si>
  <si>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</si>
  <si>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</si>
  <si>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</si>
  <si>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</si>
  <si>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</si>
  <si>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</si>
  <si>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</si>
  <si>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</si>
  <si>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</si>
  <si>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</si>
  <si>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</si>
  <si>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</si>
  <si>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</si>
  <si>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</si>
  <si>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</si>
  <si>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</si>
  <si>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</si>
  <si>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</si>
  <si>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</si>
  <si>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</si>
  <si>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</si>
  <si>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</si>
  <si>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</si>
  <si>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</si>
  <si>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</si>
  <si>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</si>
  <si>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</si>
  <si>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</si>
  <si>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</si>
  <si>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</si>
  <si>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</si>
  <si>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</si>
  <si>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</si>
  <si>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</si>
  <si>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</si>
  <si>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</si>
  <si>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</si>
  <si>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</si>
  <si>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</si>
  <si>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</si>
  <si>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</si>
  <si>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</si>
  <si>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</si>
  <si>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</si>
  <si>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</si>
  <si>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</si>
  <si>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</si>
  <si>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</si>
  <si>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</si>
  <si>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</si>
  <si>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</si>
  <si>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</si>
  <si>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</si>
  <si>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</si>
  <si>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</si>
  <si>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</si>
  <si>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</si>
  <si>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</si>
  <si>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</si>
  <si>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</si>
  <si>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</si>
  <si>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</si>
  <si>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</si>
  <si>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</si>
  <si>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</si>
  <si>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</si>
  <si>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</si>
  <si>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</si>
  <si>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</si>
  <si>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</si>
  <si>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</si>
  <si>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</si>
  <si>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</si>
  <si>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</si>
  <si>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</si>
  <si>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</si>
  <si>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</si>
  <si>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</si>
  <si>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</si>
  <si>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</si>
  <si>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</si>
  <si>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</si>
  <si>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</si>
  <si>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</si>
  <si>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</si>
  <si>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</si>
  <si>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</si>
  <si>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</si>
  <si>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</si>
  <si>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</si>
  <si>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</si>
  <si>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</si>
  <si>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</si>
  <si>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</si>
  <si>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</si>
  <si>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</si>
  <si>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</si>
  <si>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</si>
  <si>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</si>
  <si>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</si>
  <si>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</si>
  <si>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</si>
  <si>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</si>
  <si>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</si>
  <si>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</si>
  <si>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</si>
  <si>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</si>
  <si>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</si>
  <si>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</si>
  <si>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</si>
  <si>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</si>
  <si>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</si>
  <si>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</si>
  <si>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</si>
  <si>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</si>
  <si>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</si>
  <si>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</si>
  <si>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</si>
  <si>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</si>
  <si>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</si>
  <si>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</si>
  <si>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</si>
  <si>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</si>
  <si>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</si>
  <si>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</si>
  <si>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</si>
  <si>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</si>
  <si>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</si>
  <si>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</si>
  <si>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</si>
  <si>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</si>
  <si>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</si>
  <si>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</si>
  <si>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</si>
  <si>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</si>
  <si>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</si>
  <si>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</si>
  <si>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</si>
  <si>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</si>
  <si>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</si>
  <si>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</si>
  <si>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</si>
  <si>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</si>
  <si>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</si>
  <si>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</si>
  <si>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</si>
  <si>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</si>
  <si>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</si>
  <si>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</si>
  <si>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</si>
  <si>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</si>
  <si>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</si>
  <si>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</si>
  <si>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</si>
  <si>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</si>
  <si>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</si>
  <si>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</si>
  <si>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</si>
  <si>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</si>
  <si>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</si>
  <si>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</si>
  <si>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</si>
  <si>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</si>
  <si>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</si>
  <si>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</si>
  <si>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</si>
  <si>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</si>
  <si>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</si>
  <si>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</si>
  <si>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</si>
  <si>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</si>
  <si>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</si>
  <si>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</si>
  <si>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</si>
  <si>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</si>
  <si>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</si>
  <si>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</si>
  <si>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</si>
  <si>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</si>
  <si>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</si>
  <si>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</si>
  <si>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</si>
  <si>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</si>
  <si>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</si>
  <si>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</si>
  <si>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</si>
  <si>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</si>
  <si>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</si>
  <si>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</si>
  <si>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</si>
  <si>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</si>
  <si>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</si>
  <si>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</si>
  <si>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</si>
  <si>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</si>
  <si>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</si>
  <si>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</si>
  <si>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</si>
  <si>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</si>
  <si>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</si>
  <si>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</si>
  <si>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</si>
  <si>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</si>
  <si>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</si>
  <si>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</si>
  <si>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</si>
  <si>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</si>
  <si>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</si>
  <si>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</si>
  <si>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</si>
  <si>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</si>
  <si>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</si>
  <si>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</si>
  <si>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</si>
  <si>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</si>
  <si>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</si>
  <si>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</si>
  <si>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</si>
  <si>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</si>
  <si>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</si>
  <si>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</si>
  <si>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</si>
  <si>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</si>
  <si>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</si>
  <si>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</si>
  <si>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</si>
  <si>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</si>
  <si>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</si>
  <si>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</si>
  <si>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</si>
  <si>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</si>
  <si>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</si>
  <si>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</si>
  <si>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</si>
  <si>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</si>
  <si>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</si>
  <si>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</si>
  <si>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</si>
  <si>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</si>
  <si>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</si>
  <si>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</si>
  <si>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</si>
  <si>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</si>
  <si>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</si>
  <si>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</si>
  <si>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</si>
  <si>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</si>
  <si>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</si>
  <si>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</si>
  <si>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</si>
  <si>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</si>
  <si>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</si>
  <si>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</si>
  <si>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</si>
  <si>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</si>
  <si>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</si>
  <si>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</si>
  <si>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</si>
  <si>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</si>
  <si>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</si>
  <si>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</si>
  <si>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</si>
  <si>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</si>
  <si>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</si>
  <si>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</si>
  <si>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</si>
  <si>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</si>
  <si>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</si>
  <si>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</si>
  <si>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</si>
  <si>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</si>
  <si>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</si>
  <si>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</si>
  <si>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</si>
  <si>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</si>
  <si>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</si>
  <si>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</si>
  <si>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</si>
  <si>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</si>
  <si>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</si>
  <si>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</si>
  <si>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</si>
  <si>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</si>
  <si>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</si>
  <si>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</si>
  <si>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</si>
  <si>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</si>
  <si>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</si>
  <si>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</si>
  <si>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</si>
  <si>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</si>
  <si>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</si>
  <si>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</si>
  <si>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</si>
  <si>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</si>
  <si>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</si>
  <si>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</si>
  <si>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</si>
  <si>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</si>
  <si>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</si>
  <si>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</si>
  <si>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</si>
  <si>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</si>
  <si>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</si>
  <si>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</si>
  <si>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</si>
  <si>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</si>
  <si>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</si>
  <si>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</si>
  <si>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</si>
  <si>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</si>
  <si>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</si>
  <si>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</si>
  <si>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</si>
  <si>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</si>
  <si>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</si>
  <si>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</si>
  <si>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</si>
  <si>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</si>
  <si>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</si>
  <si>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</si>
  <si>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</si>
  <si>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</si>
  <si>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</si>
  <si>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</si>
  <si>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</si>
  <si>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</si>
  <si>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</si>
  <si>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</si>
  <si>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</si>
  <si>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</si>
  <si>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</si>
  <si>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</si>
  <si>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</si>
  <si>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</si>
  <si>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</si>
  <si>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</si>
  <si>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</si>
  <si>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</si>
  <si>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</si>
  <si>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</si>
  <si>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</si>
  <si>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</si>
  <si>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</si>
  <si>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</si>
  <si>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</si>
  <si>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</si>
  <si>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</si>
  <si>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</si>
  <si>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</si>
  <si>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</si>
  <si>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</si>
  <si>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</si>
  <si>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</si>
  <si>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</si>
  <si>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</si>
  <si>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</si>
  <si>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</si>
  <si>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</si>
  <si>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</si>
  <si>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</si>
  <si>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</si>
  <si>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</si>
  <si>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</si>
  <si>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</si>
  <si>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</si>
  <si>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</si>
  <si>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</si>
  <si>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</si>
  <si>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</si>
  <si>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</si>
  <si>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</si>
  <si>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</si>
  <si>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</si>
  <si>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</si>
  <si>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</si>
  <si>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</si>
  <si>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</si>
  <si>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</si>
  <si>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</si>
  <si>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</si>
  <si>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</si>
  <si>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</si>
  <si>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</si>
  <si>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</si>
  <si>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</si>
  <si>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</si>
  <si>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</si>
  <si>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</si>
  <si>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</si>
  <si>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</si>
  <si>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</si>
  <si>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</si>
  <si>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</si>
  <si>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</si>
  <si>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</si>
  <si>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</si>
  <si>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</si>
  <si>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</si>
  <si>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</si>
  <si>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</si>
  <si>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</si>
  <si>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</si>
  <si>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</si>
  <si>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</si>
  <si>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</si>
  <si>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</si>
  <si>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</si>
  <si>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</si>
  <si>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</si>
  <si>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</si>
  <si>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</si>
  <si>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</si>
  <si>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</si>
  <si>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</si>
  <si>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</si>
  <si>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</si>
  <si>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</si>
  <si>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</si>
  <si>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</si>
  <si>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</si>
  <si>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</si>
  <si>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</si>
  <si>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</si>
  <si>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</si>
  <si>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</si>
  <si>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</si>
  <si>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</si>
  <si>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</si>
  <si>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</si>
  <si>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</si>
  <si>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</si>
  <si>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</si>
  <si>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</si>
  <si>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</si>
  <si>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</si>
  <si>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</si>
  <si>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</si>
  <si>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</si>
  <si>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</si>
  <si>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</si>
  <si>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</si>
  <si>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</si>
  <si>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</si>
  <si>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</si>
  <si>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</si>
  <si>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</si>
  <si>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</si>
  <si>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</si>
  <si>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</si>
  <si>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</si>
  <si>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</si>
  <si>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</si>
  <si>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</si>
  <si>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</si>
  <si>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</si>
  <si>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</si>
  <si>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</si>
  <si>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</si>
  <si>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</si>
  <si>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</si>
  <si>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</si>
  <si>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</si>
  <si>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</si>
  <si>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</si>
  <si>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</si>
  <si>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</si>
  <si>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</si>
  <si>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</si>
  <si>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</si>
  <si>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</si>
  <si>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</si>
  <si>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</si>
  <si>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</si>
  <si>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</si>
  <si>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</si>
  <si>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</si>
  <si>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</si>
  <si>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</si>
  <si>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</si>
  <si>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</si>
  <si>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</si>
  <si>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</si>
  <si>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</si>
  <si>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</si>
  <si>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</si>
  <si>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</si>
  <si>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</si>
  <si>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</si>
  <si>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</si>
  <si>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</si>
  <si>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</si>
  <si>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</si>
  <si>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</si>
  <si>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</si>
  <si>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</si>
  <si>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</si>
  <si>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</si>
  <si>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</si>
  <si>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</si>
  <si>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</si>
  <si>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</si>
  <si>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</si>
  <si>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</si>
  <si>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</si>
  <si>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</si>
  <si>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</si>
  <si>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</si>
  <si>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</si>
  <si>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</si>
  <si>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</si>
  <si>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</si>
  <si>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</si>
  <si>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</si>
  <si>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</si>
  <si>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</si>
  <si>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</si>
  <si>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</si>
  <si>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</si>
  <si>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</si>
  <si>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</si>
  <si>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</si>
  <si>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</si>
  <si>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</si>
  <si>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</si>
  <si>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</si>
  <si>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</si>
  <si>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</si>
  <si>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</si>
  <si>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</si>
  <si>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</si>
  <si>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</si>
  <si>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</si>
  <si>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</si>
  <si>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</si>
  <si>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</si>
  <si>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</si>
  <si>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</si>
  <si>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</si>
  <si>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</si>
  <si>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</si>
  <si>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</si>
  <si>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</si>
  <si>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</si>
  <si>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</si>
  <si>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</si>
  <si>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</si>
  <si>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</si>
  <si>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</si>
  <si>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</si>
  <si>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</si>
  <si>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</si>
  <si>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</si>
  <si>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</si>
  <si>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</si>
  <si>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</si>
  <si>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</si>
  <si>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</si>
  <si>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</si>
  <si>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</si>
  <si>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</si>
  <si>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</si>
  <si>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</si>
  <si>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</si>
  <si>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</si>
  <si>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</si>
  <si>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</si>
  <si>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</si>
  <si>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</si>
  <si>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</si>
  <si>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</si>
  <si>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</si>
  <si>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</si>
  <si>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</si>
  <si>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</si>
  <si>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</si>
  <si>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</si>
  <si>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</si>
  <si>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</si>
  <si>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</si>
  <si>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</si>
  <si>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</si>
  <si>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</si>
  <si>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</si>
  <si>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</si>
  <si>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</si>
  <si>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</si>
  <si>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</si>
  <si>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</si>
  <si>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</si>
  <si>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</si>
  <si>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</si>
  <si>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</si>
  <si>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</si>
  <si>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</si>
  <si>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</si>
  <si>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</si>
  <si>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</si>
  <si>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</si>
  <si>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</si>
  <si>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</si>
  <si>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</si>
  <si>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</si>
  <si>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</si>
  <si>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</si>
  <si>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</si>
  <si>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</si>
  <si>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</si>
  <si>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</si>
  <si>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</si>
  <si>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</si>
  <si>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</si>
  <si>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</si>
  <si>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</si>
  <si>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</si>
  <si>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</si>
  <si>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</si>
  <si>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</si>
  <si>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</si>
  <si>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</si>
  <si>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</si>
  <si>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</si>
  <si>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</si>
  <si>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</si>
  <si>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</si>
  <si>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</si>
  <si>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</si>
  <si>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</si>
  <si>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</si>
  <si>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</si>
  <si>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</si>
  <si>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</si>
  <si>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</si>
  <si>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</si>
  <si>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</si>
  <si>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</si>
  <si>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</si>
  <si>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</si>
  <si>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</si>
  <si>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</si>
  <si>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</si>
  <si>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</si>
  <si>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</si>
  <si>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</si>
  <si>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</si>
  <si>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</si>
  <si>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</si>
  <si>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</si>
  <si>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</si>
  <si>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</si>
  <si>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</si>
  <si>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</si>
  <si>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</si>
  <si>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</si>
  <si>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</si>
  <si>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</si>
  <si>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</si>
  <si>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</si>
  <si>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</si>
  <si>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</si>
  <si>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</si>
  <si>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</si>
  <si>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</si>
  <si>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</si>
  <si>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</si>
  <si>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</si>
  <si>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</si>
  <si>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</si>
  <si>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</si>
  <si>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</si>
  <si>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</si>
  <si>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</si>
  <si>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</si>
  <si>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</si>
  <si>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</si>
  <si>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</si>
  <si>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</si>
  <si>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</si>
  <si>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</si>
  <si>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</si>
  <si>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</si>
  <si>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</si>
  <si>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</si>
  <si>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</si>
  <si>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</si>
  <si>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</si>
  <si>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</si>
  <si>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</si>
  <si>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</si>
  <si>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</si>
  <si>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</si>
  <si>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</si>
  <si>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</si>
  <si>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</si>
  <si>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</si>
  <si>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</si>
  <si>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</si>
  <si>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</si>
  <si>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</si>
  <si>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</si>
  <si>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</si>
  <si>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</si>
  <si>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</si>
  <si>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</si>
  <si>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</si>
  <si>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</si>
  <si>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</si>
  <si>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</si>
  <si>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</si>
  <si>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</si>
  <si>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</si>
  <si>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</si>
  <si>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</si>
  <si>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</si>
  <si>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</si>
  <si>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</si>
  <si>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</si>
  <si>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</si>
  <si>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</si>
  <si>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</si>
  <si>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</si>
  <si>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</si>
  <si>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</si>
  <si>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</si>
  <si>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</si>
  <si>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</si>
  <si>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</si>
  <si>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</si>
  <si>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</si>
  <si>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</si>
  <si>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</si>
  <si>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</si>
  <si>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</si>
  <si>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</si>
  <si>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</si>
  <si>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</si>
  <si>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</si>
  <si>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</si>
  <si>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</si>
  <si>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</si>
  <si>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</si>
  <si>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</si>
  <si>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</si>
  <si>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</si>
  <si>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</si>
  <si>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</si>
  <si>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</si>
  <si>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</si>
  <si>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</si>
  <si>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</si>
  <si>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</si>
  <si>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</si>
  <si>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</si>
  <si>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</si>
  <si>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</si>
  <si>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</si>
  <si>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</si>
  <si>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</si>
  <si>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</si>
  <si>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</si>
  <si>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</si>
  <si>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</si>
  <si>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</si>
  <si>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</si>
  <si>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</si>
  <si>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</si>
  <si>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</si>
  <si>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</si>
  <si>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</si>
  <si>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</si>
  <si>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</si>
  <si>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</si>
  <si>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</si>
  <si>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</si>
  <si>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</si>
  <si>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</si>
  <si>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</si>
  <si>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</si>
  <si>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</si>
  <si>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</si>
  <si>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</si>
  <si>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</si>
  <si>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</si>
  <si>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</si>
  <si>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</si>
  <si>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</si>
  <si>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</si>
  <si>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</si>
  <si>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</si>
  <si>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</si>
  <si>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</si>
  <si>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</si>
  <si>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</si>
  <si>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</si>
  <si>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</si>
  <si>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</si>
  <si>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</si>
  <si>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</si>
  <si>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</si>
  <si>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</si>
  <si>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</si>
  <si>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</si>
  <si>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</si>
  <si>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</si>
  <si>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</si>
  <si>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</si>
  <si>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</si>
  <si>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</si>
  <si>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</si>
  <si>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</si>
  <si>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</si>
  <si>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</si>
  <si>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</si>
  <si>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</si>
  <si>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</si>
  <si>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</si>
  <si>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</si>
  <si>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</si>
  <si>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</si>
  <si>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</si>
  <si>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</si>
  <si>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</si>
  <si>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</si>
  <si>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</si>
  <si>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</si>
  <si>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</si>
  <si>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</si>
  <si>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</si>
  <si>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</si>
  <si>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</si>
  <si>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</si>
  <si>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</si>
  <si>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</si>
  <si>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</si>
  <si>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</si>
  <si>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</si>
  <si>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</si>
  <si>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</si>
  <si>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</si>
  <si>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</si>
  <si>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</si>
  <si>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</si>
  <si>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</si>
  <si>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</si>
  <si>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</si>
  <si>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</si>
  <si>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</si>
  <si>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</si>
  <si>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</si>
  <si>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</si>
  <si>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</si>
  <si>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</si>
  <si>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</si>
  <si>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</si>
  <si>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</si>
  <si>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</si>
  <si>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</si>
  <si>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</si>
  <si>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</si>
  <si>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</si>
  <si>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</si>
  <si>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</si>
  <si>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</si>
  <si>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</si>
  <si>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</si>
  <si>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</si>
  <si>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</si>
  <si>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</si>
  <si>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</si>
  <si>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</si>
  <si>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</si>
  <si>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</si>
  <si>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</si>
  <si>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</si>
  <si>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</si>
  <si>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</si>
  <si>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</si>
  <si>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</si>
  <si>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</si>
  <si>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</si>
  <si>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</si>
  <si>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</si>
  <si>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</si>
  <si>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</si>
  <si>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</si>
  <si>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</si>
  <si>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</si>
  <si>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</si>
  <si>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</si>
  <si>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</si>
  <si>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</si>
  <si>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</si>
  <si>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</si>
  <si>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</si>
  <si>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</si>
  <si>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</si>
  <si>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</si>
  <si>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</si>
  <si>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</si>
  <si>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</si>
  <si>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</si>
  <si>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</si>
  <si>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</si>
  <si>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</si>
  <si>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</si>
  <si>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</si>
  <si>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</si>
  <si>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</si>
  <si>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</si>
  <si>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</si>
  <si>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</si>
  <si>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</si>
  <si>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</si>
  <si>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</si>
  <si>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</si>
  <si>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</si>
  <si>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</si>
  <si>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</si>
  <si>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</si>
  <si>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</si>
  <si>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</si>
  <si>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</si>
  <si>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</si>
  <si>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</si>
  <si>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</si>
  <si>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</si>
  <si>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</si>
  <si>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</si>
  <si>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</si>
  <si>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</si>
  <si>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</si>
  <si>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</si>
  <si>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</si>
  <si>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</si>
  <si>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</si>
  <si>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</si>
  <si>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</si>
  <si>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</si>
  <si>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</si>
  <si>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</si>
  <si>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</si>
  <si>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</si>
  <si>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</si>
  <si>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</si>
  <si>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</si>
  <si>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</si>
  <si>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</si>
  <si>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</si>
  <si>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</si>
  <si>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</si>
  <si>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</si>
  <si>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</si>
  <si>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</si>
  <si>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</si>
  <si>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</si>
  <si>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</si>
  <si>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</si>
  <si>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</si>
  <si>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</si>
  <si>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</si>
  <si>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</si>
  <si>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</si>
  <si>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</si>
  <si>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</si>
  <si>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</si>
  <si>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</si>
  <si>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</si>
  <si>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</si>
  <si>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</si>
  <si>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</si>
  <si>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</si>
  <si>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</si>
  <si>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</si>
  <si>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</si>
  <si>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</si>
  <si>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</si>
  <si>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</si>
  <si>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</si>
  <si>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</si>
  <si>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</si>
  <si>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</si>
  <si>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</si>
  <si>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</si>
  <si>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</si>
  <si>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</si>
  <si>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</si>
  <si>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</si>
  <si>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</si>
  <si>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</si>
  <si>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</si>
  <si>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</si>
  <si>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</si>
  <si>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</si>
  <si>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</si>
  <si>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</si>
  <si>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</si>
  <si>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</si>
  <si>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</si>
  <si>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</si>
  <si>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</si>
  <si>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</si>
  <si>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</si>
  <si>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</si>
  <si>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</si>
  <si>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</si>
  <si>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</si>
  <si>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</si>
  <si>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</si>
  <si>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</si>
  <si>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</si>
  <si>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</si>
  <si>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</si>
  <si>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</si>
  <si>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</si>
  <si>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</si>
  <si>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</si>
  <si>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</si>
  <si>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</si>
  <si>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</si>
  <si>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</si>
  <si>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</si>
  <si>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</si>
  <si>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</si>
  <si>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</si>
  <si>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</si>
  <si>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</si>
  <si>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</si>
  <si>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</si>
  <si>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</si>
  <si>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</si>
  <si>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</si>
  <si>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</si>
  <si>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</si>
  <si>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</si>
  <si>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</si>
  <si>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</si>
  <si>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</si>
  <si>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</si>
  <si>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</si>
  <si>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</si>
  <si>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</si>
  <si>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</si>
  <si>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</si>
  <si>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</si>
  <si>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</si>
  <si>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</si>
  <si>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</si>
  <si>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</si>
  <si>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</si>
  <si>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</si>
  <si>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</si>
  <si>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</si>
  <si>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</si>
  <si>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</si>
  <si>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</si>
  <si>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</si>
  <si>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</si>
  <si>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</si>
  <si>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</si>
  <si>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</si>
  <si>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</si>
  <si>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</si>
  <si>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</si>
  <si>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</si>
  <si>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</si>
  <si>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</si>
  <si>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</si>
  <si>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</si>
  <si>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</si>
  <si>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</si>
  <si>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</si>
  <si>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</si>
  <si>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</si>
  <si>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</si>
  <si>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</si>
  <si>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</si>
  <si>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</si>
  <si>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</si>
  <si>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</si>
  <si>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</si>
  <si>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</si>
  <si>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</si>
  <si>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</si>
  <si>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</si>
  <si>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</si>
  <si>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</si>
  <si>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</si>
  <si>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</si>
  <si>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</si>
  <si>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</si>
  <si>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</si>
  <si>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</si>
  <si>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</si>
  <si>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</si>
  <si>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</si>
  <si>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</si>
  <si>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</si>
  <si>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</si>
  <si>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</si>
  <si>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</si>
  <si>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</si>
  <si>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</si>
  <si>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</si>
  <si>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</si>
  <si>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</si>
  <si>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</si>
  <si>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</si>
  <si>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</si>
  <si>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</si>
  <si>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</si>
  <si>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</si>
  <si>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</si>
  <si>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</si>
  <si>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</si>
  <si>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</si>
  <si>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</si>
  <si>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</si>
  <si>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</si>
  <si>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</si>
  <si>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</si>
  <si>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</si>
  <si>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</si>
  <si>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</si>
  <si>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</si>
  <si>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</si>
  <si>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</si>
  <si>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</si>
  <si>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</si>
  <si>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</si>
  <si>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</si>
  <si>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</si>
  <si>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</si>
  <si>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</si>
  <si>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</si>
  <si>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</si>
  <si>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</si>
  <si>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</si>
  <si>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</si>
  <si>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</si>
  <si>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</si>
  <si>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</si>
  <si>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</si>
  <si>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</si>
  <si>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</si>
  <si>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</si>
  <si>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</si>
  <si>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</si>
  <si>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</si>
  <si>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</si>
  <si>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</si>
  <si>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</si>
  <si>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</si>
  <si>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</si>
  <si>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</si>
  <si>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</si>
  <si>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</si>
  <si>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</si>
  <si>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</si>
  <si>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</si>
  <si>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</si>
  <si>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</si>
  <si>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</si>
  <si>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</si>
  <si>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</si>
  <si>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</si>
  <si>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</si>
  <si>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</si>
  <si>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</si>
  <si>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</si>
  <si>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</si>
  <si>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</si>
  <si>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</si>
  <si>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</si>
  <si>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</si>
  <si>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</si>
  <si>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</si>
  <si>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</si>
  <si>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</si>
  <si>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</si>
  <si>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</si>
  <si>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</si>
  <si>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</si>
  <si>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</si>
  <si>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</si>
  <si>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</si>
  <si>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</si>
  <si>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</si>
  <si>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</si>
  <si>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</si>
  <si>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</si>
  <si>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</si>
  <si>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</si>
  <si>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</si>
  <si>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</si>
  <si>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</si>
  <si>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</si>
  <si>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</si>
  <si>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</si>
  <si>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</si>
  <si>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</si>
  <si>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</si>
  <si>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</si>
  <si>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</si>
  <si>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</si>
  <si>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</si>
  <si>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</si>
  <si>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</si>
  <si>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</si>
  <si>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</si>
  <si>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</si>
  <si>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</si>
  <si>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</si>
  <si>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</si>
  <si>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</si>
  <si>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</si>
  <si>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</si>
  <si>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</si>
  <si>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</si>
  <si>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</si>
  <si>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</si>
  <si>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</si>
  <si>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</si>
  <si>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</si>
  <si>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</si>
  <si>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</si>
  <si>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</si>
  <si>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</si>
  <si>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</si>
  <si>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</si>
  <si>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</si>
  <si>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</si>
  <si>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</si>
  <si>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</si>
  <si>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</si>
  <si>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</si>
  <si>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</si>
  <si>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</si>
  <si>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</si>
  <si>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</si>
  <si>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</si>
  <si>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</si>
  <si>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</si>
  <si>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</si>
  <si>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</si>
  <si>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</si>
  <si>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</si>
  <si>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</si>
  <si>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</si>
  <si>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</si>
  <si>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</si>
  <si>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</si>
  <si>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</si>
  <si>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</si>
  <si>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</si>
  <si>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</si>
  <si>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</si>
  <si>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</si>
  <si>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</si>
  <si>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</si>
  <si>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</si>
  <si>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</si>
  <si>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</si>
  <si>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</si>
  <si>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</si>
  <si>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</si>
  <si>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</si>
  <si>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</si>
  <si>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</si>
  <si>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</si>
  <si>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</si>
  <si>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</si>
  <si>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</si>
  <si>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</si>
  <si>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</si>
  <si>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</si>
  <si>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</si>
  <si>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</si>
  <si>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</si>
  <si>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</si>
  <si>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</si>
  <si>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</si>
  <si>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</si>
  <si>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</si>
  <si>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</si>
  <si>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</si>
  <si>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</si>
  <si>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</si>
  <si>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</si>
  <si>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</si>
  <si>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</si>
  <si>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</si>
  <si>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</si>
  <si>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</si>
  <si>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</si>
  <si>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</si>
  <si>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</si>
  <si>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</si>
  <si>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</si>
  <si>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</si>
  <si>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</si>
  <si>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</si>
  <si>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</si>
  <si>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</si>
  <si>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</si>
  <si>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</si>
  <si>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</si>
  <si>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</si>
  <si>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</si>
  <si>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</si>
  <si>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</si>
  <si>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</si>
  <si>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</si>
  <si>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</si>
  <si>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</si>
  <si>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</si>
  <si>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</si>
  <si>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</si>
  <si>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</si>
  <si>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</si>
  <si>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</si>
  <si>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</si>
  <si>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</si>
  <si>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</si>
  <si>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</si>
  <si>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</si>
  <si>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</si>
  <si>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</si>
  <si>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</si>
  <si>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</si>
  <si>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</si>
  <si>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</si>
  <si>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</si>
  <si>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</si>
  <si>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</si>
  <si>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</si>
  <si>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</si>
  <si>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</si>
  <si>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</si>
  <si>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</si>
  <si>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</si>
  <si>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</si>
  <si>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</si>
  <si>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</si>
  <si>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</si>
  <si>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</si>
  <si>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</si>
  <si>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</si>
  <si>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</si>
  <si>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</si>
  <si>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</si>
  <si>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</si>
  <si>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</si>
  <si>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</si>
  <si>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</si>
  <si>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</si>
  <si>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</si>
  <si>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</si>
  <si>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</si>
  <si>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</si>
  <si>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</si>
  <si>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</si>
  <si>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</si>
  <si>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</si>
  <si>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</si>
  <si>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</si>
  <si>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</si>
  <si>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</si>
  <si>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</si>
  <si>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</si>
  <si>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</si>
  <si>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</si>
  <si>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</si>
  <si>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</si>
  <si>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</si>
  <si>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</si>
  <si>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</si>
  <si>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</si>
  <si>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</si>
  <si>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</si>
  <si>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</si>
  <si>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</si>
  <si>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</si>
  <si>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</si>
  <si>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</si>
  <si>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</si>
  <si>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</si>
  <si>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</si>
  <si>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</si>
  <si>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</si>
  <si>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</si>
  <si>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</si>
  <si>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</si>
  <si>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</si>
  <si>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</si>
  <si>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</si>
  <si>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</si>
  <si>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</si>
  <si>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</si>
  <si>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</si>
  <si>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</si>
  <si>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</si>
  <si>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</si>
  <si>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</si>
  <si>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</si>
  <si>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</si>
  <si>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</si>
  <si>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</si>
  <si>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</si>
  <si>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</si>
  <si>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</si>
  <si>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</si>
  <si>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</si>
  <si>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</si>
  <si>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</si>
  <si>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</si>
  <si>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</si>
  <si>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</si>
  <si>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</si>
  <si>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</si>
  <si>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</si>
  <si>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</si>
  <si>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</si>
  <si>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</si>
  <si>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</si>
  <si>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</si>
  <si>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</si>
  <si>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</si>
  <si>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</si>
  <si>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</si>
  <si>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</si>
  <si>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</si>
  <si>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</si>
  <si>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</si>
  <si>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</si>
  <si>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</si>
  <si>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</si>
  <si>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</si>
  <si>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</si>
  <si>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</si>
  <si>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</si>
  <si>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</si>
  <si>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</si>
  <si>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</si>
  <si>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</si>
  <si>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</si>
  <si>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</si>
  <si>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</si>
  <si>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</si>
  <si>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</si>
  <si>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</si>
  <si>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</si>
  <si>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</si>
  <si>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</si>
  <si>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</si>
  <si>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</si>
  <si>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</si>
  <si>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</si>
  <si>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</si>
  <si>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</si>
  <si>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</si>
  <si>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</si>
  <si>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</si>
  <si>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</si>
  <si>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</si>
  <si>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</si>
  <si>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</si>
  <si>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</si>
  <si>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</si>
  <si>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</si>
  <si>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</si>
  <si>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</si>
  <si>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</si>
  <si>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</si>
  <si>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</si>
  <si>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</si>
  <si>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</si>
  <si>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</si>
  <si>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</si>
  <si>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</si>
  <si>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</si>
  <si>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</si>
  <si>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</si>
  <si>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</si>
  <si>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</si>
  <si>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</si>
  <si>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</si>
  <si>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</si>
  <si>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</si>
  <si>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</si>
  <si>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</si>
  <si>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</si>
  <si>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</si>
  <si>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</si>
  <si>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</si>
  <si>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</si>
  <si>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</si>
  <si>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</si>
  <si>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</si>
  <si>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</si>
  <si>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</si>
  <si>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</si>
  <si>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</si>
  <si>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</si>
  <si>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</si>
  <si>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</si>
  <si>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</si>
  <si>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</si>
  <si>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</si>
  <si>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</si>
  <si>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</si>
  <si>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</si>
  <si>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</si>
  <si>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</si>
  <si>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</si>
  <si>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</si>
  <si>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</si>
  <si>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</si>
  <si>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</si>
  <si>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</si>
  <si>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</si>
  <si>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</si>
  <si>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</si>
  <si>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</si>
  <si>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</si>
  <si>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</si>
  <si>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</si>
  <si>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</si>
  <si>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</si>
  <si>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</si>
  <si>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</si>
  <si>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</si>
  <si>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</si>
  <si>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</si>
  <si>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</si>
  <si>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</si>
  <si>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</si>
  <si>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</si>
  <si>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</si>
  <si>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</si>
  <si>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</si>
  <si>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</si>
  <si>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</si>
  <si>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</si>
  <si>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</si>
  <si>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</si>
  <si>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</si>
  <si>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</si>
  <si>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</si>
  <si>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</si>
  <si>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</si>
  <si>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</si>
  <si>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</si>
  <si>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</si>
  <si>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</si>
  <si>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</si>
  <si>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</si>
  <si>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</si>
  <si>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</si>
  <si>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</si>
  <si>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</si>
  <si>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</si>
  <si>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</si>
  <si>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</si>
  <si>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</si>
  <si>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</si>
  <si>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</si>
  <si>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</si>
  <si>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</si>
  <si>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</si>
  <si>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</si>
  <si>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</si>
  <si>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</si>
  <si>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</si>
  <si>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</si>
  <si>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</si>
  <si>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</si>
  <si>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</si>
  <si>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</si>
  <si>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</si>
  <si>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</si>
  <si>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</si>
  <si>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</si>
  <si>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</si>
  <si>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</si>
  <si>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</si>
  <si>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</si>
  <si>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</si>
  <si>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</si>
  <si>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</si>
  <si>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</si>
  <si>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</si>
  <si>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</si>
  <si>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</si>
  <si>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</si>
  <si>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</si>
  <si>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</si>
  <si>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</si>
  <si>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</si>
  <si>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</si>
  <si>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</si>
  <si>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</si>
  <si>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</si>
  <si>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</si>
  <si>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</si>
  <si>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</si>
  <si>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</si>
  <si>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</si>
  <si>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</si>
  <si>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</si>
  <si>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</si>
  <si>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</si>
  <si>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</si>
  <si>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</si>
  <si>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</si>
  <si>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</si>
  <si>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</si>
  <si>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</si>
  <si>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</si>
  <si>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</si>
  <si>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</si>
  <si>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</si>
  <si>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</si>
  <si>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</si>
  <si>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</si>
  <si>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</si>
  <si>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</si>
  <si>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</si>
  <si>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</si>
  <si>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</si>
  <si>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</si>
  <si>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</si>
  <si>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</si>
  <si>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</si>
  <si>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</si>
  <si>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</si>
  <si>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</si>
  <si>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</si>
  <si>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</si>
  <si>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</si>
  <si>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</si>
  <si>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</si>
  <si>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</si>
  <si>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</si>
  <si>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</si>
  <si>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</si>
  <si>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</si>
  <si>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</si>
  <si>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</si>
  <si>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</si>
  <si>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</si>
  <si>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</si>
  <si>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</si>
  <si>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</si>
  <si>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</si>
  <si>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</si>
  <si>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</si>
  <si>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</si>
  <si>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</si>
  <si>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</si>
  <si>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</si>
  <si>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</si>
  <si>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</si>
  <si>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</si>
  <si>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</si>
  <si>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</si>
  <si>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</si>
  <si>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</si>
  <si>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</si>
  <si>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</si>
  <si>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</si>
  <si>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</si>
  <si>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</si>
  <si>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</si>
  <si>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</si>
  <si>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</si>
  <si>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</si>
  <si>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</si>
  <si>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</si>
  <si>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</si>
  <si>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</si>
  <si>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</si>
  <si>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</si>
  <si>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</si>
  <si>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</si>
  <si>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</si>
  <si>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</si>
  <si>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</si>
  <si>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</si>
  <si>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</si>
  <si>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</si>
  <si>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</si>
  <si>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</si>
  <si>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</si>
  <si>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</si>
  <si>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</si>
  <si>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</si>
  <si>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</si>
  <si>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</si>
  <si>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</si>
  <si>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</si>
  <si>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</si>
  <si>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</si>
  <si>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</si>
  <si>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</si>
  <si>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</si>
  <si>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</si>
  <si>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</si>
  <si>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</si>
  <si>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</si>
  <si>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</si>
  <si>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</si>
  <si>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</si>
  <si>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</si>
  <si>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</si>
  <si>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</si>
  <si>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</si>
  <si>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</si>
  <si>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</si>
  <si>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</si>
  <si>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</si>
  <si>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</si>
  <si>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</si>
  <si>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</si>
  <si>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</si>
  <si>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</si>
  <si>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</si>
  <si>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</si>
  <si>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</si>
  <si>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</si>
  <si>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</si>
  <si>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</si>
  <si>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</si>
  <si>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</si>
  <si>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</si>
  <si>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</si>
  <si>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</si>
  <si>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</si>
  <si>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</si>
  <si>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</si>
  <si>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</si>
  <si>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</si>
  <si>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</si>
  <si>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</si>
  <si>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</si>
  <si>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</si>
  <si>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</si>
  <si>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</si>
  <si>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</si>
  <si>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</si>
  <si>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</si>
  <si>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</si>
  <si>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</si>
  <si>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</si>
  <si>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</si>
  <si>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</si>
  <si>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</si>
  <si>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</si>
  <si>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</si>
  <si>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</si>
  <si>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</si>
  <si>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</si>
  <si>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</si>
  <si>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</si>
  <si>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</si>
  <si>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</si>
  <si>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</si>
  <si>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</si>
  <si>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</si>
  <si>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</si>
  <si>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</si>
  <si>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</si>
  <si>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</si>
  <si>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</si>
  <si>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</si>
  <si>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</si>
  <si>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</si>
  <si>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</si>
  <si>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</si>
  <si>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</si>
  <si>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</si>
  <si>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</si>
  <si>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</si>
  <si>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</si>
  <si>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</si>
  <si>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</si>
  <si>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</si>
  <si>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</si>
  <si>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</si>
  <si>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</si>
  <si>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</si>
  <si>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</si>
  <si>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</si>
  <si>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</si>
  <si>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</si>
  <si>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</si>
  <si>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</si>
  <si>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</si>
  <si>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</si>
  <si>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</si>
  <si>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</si>
  <si>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</si>
  <si>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</si>
  <si>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</si>
  <si>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</si>
  <si>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</si>
  <si>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</si>
  <si>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</si>
  <si>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</si>
  <si>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</si>
  <si>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</si>
  <si>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</si>
  <si>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</si>
  <si>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</si>
  <si>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</si>
  <si>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</si>
  <si>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</si>
  <si>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</si>
  <si>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</si>
  <si>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</si>
  <si>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</si>
  <si>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</si>
  <si>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</si>
  <si>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</si>
  <si>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</si>
  <si>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</si>
  <si>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</si>
  <si>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</si>
  <si>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</si>
  <si>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</si>
  <si>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</si>
  <si>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</si>
  <si>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</si>
  <si>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</si>
  <si>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</si>
  <si>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</si>
  <si>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</si>
  <si>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</si>
  <si>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</si>
  <si>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</si>
  <si>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</si>
  <si>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</si>
  <si>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</si>
  <si>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</si>
  <si>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</si>
  <si>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</si>
  <si>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</si>
  <si>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</si>
  <si>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</si>
  <si>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</si>
  <si>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</si>
  <si>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</si>
  <si>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</si>
  <si>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</si>
  <si>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</si>
  <si>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</si>
  <si>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</si>
  <si>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</si>
  <si>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</si>
  <si>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</si>
  <si>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</si>
  <si>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</si>
  <si>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</si>
  <si>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</si>
  <si>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</si>
  <si>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</si>
  <si>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</si>
  <si>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</si>
  <si>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</si>
  <si>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</si>
  <si>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</si>
  <si>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</si>
  <si>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</si>
  <si>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</si>
  <si>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</si>
  <si>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</si>
  <si>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</si>
  <si>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</si>
  <si>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</si>
  <si>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</si>
  <si>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</si>
  <si>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</si>
  <si>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</si>
  <si>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</si>
  <si>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</si>
  <si>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</si>
  <si>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</si>
  <si>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</si>
  <si>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</si>
  <si>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</si>
  <si>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</si>
  <si>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</si>
  <si>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</si>
  <si>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</si>
  <si>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</si>
  <si>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</si>
  <si>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</si>
  <si>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</si>
  <si>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</si>
  <si>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</si>
  <si>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</si>
  <si>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</si>
  <si>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</si>
  <si>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</si>
  <si>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</si>
  <si>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</si>
  <si>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</si>
  <si>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</si>
  <si>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</si>
  <si>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</si>
  <si>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</si>
  <si>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</si>
  <si>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</si>
  <si>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</si>
  <si>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</si>
  <si>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</si>
  <si>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</si>
  <si>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</si>
  <si>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</si>
  <si>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</si>
  <si>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</si>
  <si>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</si>
  <si>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</si>
  <si>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</si>
  <si>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</si>
  <si>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</si>
  <si>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</si>
  <si>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</si>
  <si>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</si>
  <si>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</si>
  <si>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</si>
  <si>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</si>
  <si>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</si>
  <si>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</si>
  <si>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</si>
  <si>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</si>
  <si>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</si>
  <si>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</si>
  <si>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</si>
  <si>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</si>
  <si>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</si>
  <si>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</si>
  <si>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</si>
  <si>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</si>
  <si>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</si>
  <si>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</si>
  <si>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</si>
  <si>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</si>
  <si>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</si>
  <si>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</si>
  <si>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</si>
  <si>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</si>
  <si>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</si>
  <si>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</si>
  <si>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</si>
  <si>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</si>
  <si>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</si>
  <si>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</si>
  <si>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</si>
  <si>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</si>
  <si>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</si>
  <si>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</si>
  <si>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</si>
  <si>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</si>
  <si>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</si>
  <si>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</si>
  <si>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</si>
  <si>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</si>
  <si>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</si>
  <si>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</si>
  <si>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</si>
  <si>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</si>
  <si>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</si>
  <si>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</si>
  <si>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</si>
  <si>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</si>
  <si>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</si>
  <si>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</si>
  <si>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</si>
  <si>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</si>
  <si>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</si>
  <si>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</si>
  <si>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</si>
  <si>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</si>
  <si>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</si>
  <si>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</si>
  <si>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</si>
  <si>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</si>
  <si>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</si>
  <si>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</si>
  <si>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</si>
  <si>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</si>
  <si>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</si>
  <si>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</si>
  <si>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</si>
  <si>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</si>
  <si>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</si>
  <si>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</si>
  <si>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</si>
  <si>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</si>
  <si>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</si>
  <si>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</si>
  <si>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</si>
  <si>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</si>
  <si>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</si>
  <si>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</si>
  <si>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</si>
  <si>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</si>
  <si>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</si>
  <si>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</si>
  <si>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</si>
  <si>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</si>
  <si>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</si>
  <si>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</si>
  <si>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</si>
  <si>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</si>
  <si>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</si>
  <si>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</si>
  <si>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</si>
  <si>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</si>
  <si>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</si>
  <si>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</si>
  <si>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</si>
  <si>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</si>
  <si>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</si>
  <si>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</si>
  <si>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</si>
  <si>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</si>
  <si>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</si>
  <si>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</si>
  <si>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</si>
  <si>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</si>
  <si>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</si>
  <si>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</si>
  <si>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</si>
  <si>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</si>
  <si>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</si>
  <si>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</si>
  <si>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</si>
  <si>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</si>
  <si>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</si>
  <si>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</si>
  <si>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</si>
  <si>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</si>
  <si>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</si>
  <si>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</si>
  <si>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</si>
  <si>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</si>
  <si>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</si>
  <si>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</si>
  <si>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</si>
  <si>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</si>
  <si>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</si>
  <si>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</si>
  <si>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</si>
  <si>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</si>
  <si>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</si>
  <si>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</si>
  <si>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</si>
  <si>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</si>
  <si>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</si>
  <si>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</si>
  <si>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</si>
  <si>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</si>
  <si>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</si>
  <si>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</si>
  <si>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</si>
  <si>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</si>
  <si>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</si>
  <si>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</si>
  <si>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</si>
  <si>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</si>
  <si>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</si>
  <si>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</si>
  <si>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</si>
  <si>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</si>
  <si>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</si>
  <si>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</si>
  <si>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</si>
  <si>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</si>
  <si>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</si>
  <si>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</si>
  <si>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</si>
  <si>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</si>
  <si>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</si>
  <si>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</si>
  <si>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</si>
  <si>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</si>
  <si>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</si>
  <si>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</si>
  <si>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</si>
  <si>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</si>
  <si>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</si>
  <si>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</si>
  <si>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</si>
  <si>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</si>
  <si>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</si>
  <si>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</si>
  <si>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</si>
  <si>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</si>
  <si>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</si>
  <si>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</si>
  <si>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</si>
  <si>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</si>
  <si>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</si>
  <si>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</si>
  <si>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</si>
  <si>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</si>
  <si>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</si>
  <si>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</si>
  <si>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</si>
  <si>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</si>
  <si>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</si>
  <si>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</si>
  <si>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</si>
  <si>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</si>
  <si>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</si>
  <si>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</si>
  <si>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</si>
  <si>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</si>
  <si>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</si>
  <si>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</si>
  <si>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</si>
  <si>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</si>
  <si>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</si>
  <si>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</si>
  <si>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</si>
  <si>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</si>
  <si>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</si>
  <si>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</si>
  <si>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</si>
  <si>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</si>
  <si>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</si>
  <si>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</si>
  <si>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</si>
  <si>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</si>
  <si>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</si>
  <si>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</si>
  <si>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</si>
  <si>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</si>
  <si>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</si>
  <si>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</si>
  <si>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</si>
  <si>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</si>
  <si>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</si>
  <si>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</si>
  <si>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</si>
  <si>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</si>
  <si>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</si>
  <si>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</si>
  <si>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</si>
  <si>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</si>
  <si>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</si>
  <si>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</si>
  <si>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</si>
  <si>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</si>
  <si>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</si>
  <si>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</si>
  <si>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</si>
  <si>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</si>
  <si>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</si>
  <si>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</si>
  <si>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</si>
  <si>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</si>
  <si>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</si>
  <si>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</si>
  <si>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</si>
  <si>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</si>
  <si>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</si>
  <si>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</si>
  <si>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</si>
  <si>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</si>
  <si>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</si>
  <si>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</si>
  <si>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</si>
  <si>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</si>
  <si>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</si>
  <si>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</si>
  <si>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</si>
  <si>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</si>
  <si>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</si>
  <si>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</si>
  <si>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</si>
  <si>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</si>
  <si>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</si>
  <si>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</si>
  <si>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</si>
  <si>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</si>
  <si>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</si>
  <si>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</si>
  <si>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</si>
  <si>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</si>
  <si>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</si>
  <si>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</si>
  <si>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</si>
  <si>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</si>
  <si>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</si>
  <si>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</si>
  <si>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</si>
  <si>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</si>
  <si>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</si>
  <si>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</si>
  <si>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</si>
  <si>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</si>
  <si>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</si>
  <si>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</si>
  <si>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</si>
  <si>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</si>
  <si>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</si>
  <si>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</si>
  <si>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</si>
  <si>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</si>
  <si>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</si>
  <si>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</si>
  <si>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</si>
  <si>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</si>
  <si>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</si>
  <si>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</si>
  <si>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</si>
  <si>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</si>
  <si>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</si>
  <si>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</si>
  <si>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</si>
  <si>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</si>
  <si>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</si>
  <si>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</si>
  <si>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</si>
  <si>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</si>
  <si>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</si>
  <si>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</si>
  <si>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</si>
  <si>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</si>
  <si>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</si>
  <si>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</si>
  <si>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</si>
  <si>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</si>
  <si>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</si>
  <si>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</si>
  <si>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</si>
  <si>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</si>
  <si>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</si>
  <si>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</si>
  <si>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</si>
  <si>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</si>
  <si>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</si>
  <si>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</si>
  <si>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</si>
  <si>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</si>
  <si>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</si>
  <si>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</si>
  <si>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</si>
  <si>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</si>
  <si>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</si>
  <si>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</si>
  <si>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</si>
  <si>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</si>
  <si>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</si>
  <si>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</si>
  <si>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</si>
  <si>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</si>
  <si>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</si>
  <si>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</si>
  <si>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</si>
  <si>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</si>
  <si>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</si>
  <si>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</si>
  <si>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</si>
  <si>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</si>
  <si>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</si>
  <si>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</si>
  <si>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</si>
  <si>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</si>
  <si>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</si>
  <si>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</si>
  <si>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</si>
  <si>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</si>
  <si>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</si>
  <si>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</si>
  <si>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</si>
  <si>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</si>
  <si>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</si>
  <si>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</si>
  <si>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</si>
  <si>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</si>
  <si>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</si>
  <si>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</si>
  <si>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</si>
  <si>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</si>
  <si>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</si>
  <si>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</si>
  <si>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</si>
  <si>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</si>
  <si>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</si>
  <si>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</si>
  <si>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</si>
  <si>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</si>
  <si>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</si>
  <si>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</si>
  <si>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</si>
  <si>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</si>
  <si>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</si>
  <si>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</si>
  <si>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</si>
  <si>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</si>
  <si>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</si>
  <si>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</si>
  <si>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</si>
  <si>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</si>
  <si>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</si>
  <si>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</si>
  <si>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</si>
  <si>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</si>
  <si>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</si>
  <si>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</si>
  <si>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</si>
  <si>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</si>
  <si>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</si>
  <si>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</si>
  <si>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</si>
  <si>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</si>
  <si>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</si>
  <si>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</si>
  <si>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</si>
  <si>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</si>
  <si>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</si>
  <si>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</si>
  <si>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</si>
  <si>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</si>
  <si>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</si>
  <si>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</si>
  <si>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</si>
  <si>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</si>
  <si>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</si>
  <si>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</si>
  <si>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</si>
  <si>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</si>
  <si>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</si>
  <si>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</si>
  <si>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</si>
  <si>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</si>
  <si>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</si>
  <si>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</si>
  <si>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</si>
  <si>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</si>
  <si>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</si>
  <si>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</si>
  <si>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</si>
  <si>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</si>
  <si>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</si>
  <si>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</si>
  <si>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</si>
  <si>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</si>
  <si>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</si>
  <si>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</si>
  <si>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</si>
  <si>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</si>
  <si>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</si>
  <si>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</si>
  <si>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</si>
  <si>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</si>
  <si>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</si>
  <si>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</si>
  <si>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</si>
  <si>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</si>
  <si>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</si>
  <si>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</si>
  <si>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</si>
  <si>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</si>
  <si>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</si>
  <si>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</si>
  <si>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</si>
  <si>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</si>
  <si>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</si>
  <si>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</si>
  <si>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</si>
  <si>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</si>
  <si>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</si>
  <si>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</si>
  <si>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</si>
  <si>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</si>
  <si>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</si>
  <si>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</si>
  <si>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</si>
  <si>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</si>
  <si>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</si>
  <si>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</si>
  <si>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</si>
  <si>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</si>
  <si>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</si>
  <si>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</si>
  <si>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</si>
  <si>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</si>
  <si>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</si>
  <si>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</si>
  <si>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</si>
  <si>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</si>
  <si>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</si>
  <si>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</si>
  <si>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</si>
  <si>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</si>
  <si>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</si>
  <si>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</si>
  <si>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</si>
  <si>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</si>
  <si>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</si>
  <si>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</si>
  <si>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</si>
  <si>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</si>
  <si>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</si>
  <si>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</si>
  <si>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</si>
  <si>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</si>
  <si>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</si>
  <si>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</si>
  <si>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</si>
  <si>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</si>
  <si>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</si>
  <si>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</si>
  <si>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</si>
  <si>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</si>
  <si>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</si>
  <si>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</si>
  <si>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</si>
  <si>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</si>
  <si>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</si>
  <si>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</si>
  <si>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</si>
  <si>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</si>
  <si>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</si>
  <si>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</si>
  <si>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</si>
  <si>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</si>
  <si>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</si>
  <si>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</si>
  <si>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</si>
  <si>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</si>
  <si>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</si>
  <si>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</si>
  <si>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</si>
  <si>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</si>
  <si>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</si>
  <si>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</si>
  <si>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</si>
  <si>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</si>
  <si>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</si>
  <si>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</si>
  <si>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</si>
  <si>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</si>
  <si>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</si>
  <si>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</si>
  <si>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</si>
  <si>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</si>
  <si>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</si>
  <si>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</si>
  <si>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</si>
  <si>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</si>
  <si>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</si>
  <si>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</si>
  <si>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</si>
  <si>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</si>
  <si>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</si>
  <si>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</si>
  <si>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</si>
  <si>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</si>
  <si>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</si>
  <si>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</si>
  <si>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</si>
  <si>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</si>
  <si>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</si>
  <si>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</si>
  <si>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</si>
  <si>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</si>
  <si>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</si>
  <si>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</si>
  <si>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</si>
  <si>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</si>
  <si>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</si>
  <si>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</si>
  <si>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</si>
  <si>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</si>
  <si>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</si>
  <si>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</si>
  <si>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</si>
  <si>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</si>
  <si>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</si>
  <si>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</si>
  <si>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</si>
  <si>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</si>
  <si>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</si>
  <si>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</si>
  <si>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</si>
  <si>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</si>
  <si>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</si>
  <si>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</si>
  <si>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</si>
  <si>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</si>
  <si>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</si>
  <si>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</si>
  <si>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</si>
  <si>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</si>
  <si>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</si>
  <si>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</si>
  <si>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</si>
  <si>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</si>
  <si>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</si>
  <si>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</si>
  <si>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</si>
  <si>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</si>
  <si>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</si>
  <si>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</si>
  <si>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</si>
  <si>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</si>
  <si>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</si>
  <si>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</si>
  <si>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</si>
  <si>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</si>
  <si>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</si>
  <si>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</si>
  <si>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</si>
  <si>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</si>
  <si>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</si>
  <si>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</si>
  <si>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</si>
  <si>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</si>
  <si>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</si>
  <si>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</si>
  <si>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</si>
  <si>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</si>
  <si>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</si>
  <si>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</si>
  <si>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</si>
  <si>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</si>
  <si>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</si>
  <si>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</si>
  <si>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</si>
  <si>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</si>
  <si>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</si>
  <si>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</si>
  <si>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</si>
  <si>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</si>
  <si>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</si>
  <si>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</si>
  <si>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</si>
  <si>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</si>
  <si>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</si>
  <si>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</si>
  <si>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</si>
  <si>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</si>
  <si>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</si>
  <si>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</si>
  <si>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</si>
  <si>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</si>
  <si>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</si>
  <si>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</si>
  <si>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</si>
  <si>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</si>
  <si>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</si>
  <si>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</si>
  <si>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</si>
  <si>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</si>
  <si>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</si>
  <si>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</si>
  <si>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</si>
  <si>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</si>
  <si>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</si>
  <si>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</si>
  <si>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</si>
  <si>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</si>
  <si>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</si>
  <si>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</si>
  <si>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</si>
  <si>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</si>
  <si>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</si>
  <si>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</si>
  <si>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</si>
  <si>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</si>
  <si>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</si>
  <si>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</si>
  <si>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</si>
  <si>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</si>
  <si>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</si>
  <si>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</si>
  <si>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</si>
  <si>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</si>
  <si>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</si>
  <si>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</si>
  <si>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</si>
  <si>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</si>
  <si>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</si>
  <si>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</si>
  <si>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</si>
  <si>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</si>
  <si>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</si>
  <si>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</si>
  <si>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</si>
  <si>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</si>
  <si>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</si>
  <si>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</si>
  <si>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</si>
  <si>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</si>
  <si>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</si>
  <si>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</si>
  <si>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</si>
  <si>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</si>
  <si>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</si>
  <si>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</si>
  <si>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</si>
  <si>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</si>
  <si>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</si>
  <si>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</si>
  <si>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</si>
  <si>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</si>
  <si>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</si>
  <si>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</si>
  <si>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</si>
  <si>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</si>
  <si>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</si>
  <si>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</si>
  <si>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</si>
  <si>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</si>
  <si>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</si>
  <si>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</si>
  <si>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</si>
  <si>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</si>
  <si>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</si>
  <si>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</si>
  <si>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</si>
  <si>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</si>
  <si>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</si>
  <si>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</si>
  <si>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</si>
  <si>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</si>
  <si>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</si>
  <si>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</si>
  <si>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</si>
  <si>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</si>
  <si>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</si>
  <si>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</si>
  <si>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</si>
  <si>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</si>
  <si>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</si>
  <si>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</si>
  <si>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</si>
  <si>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</si>
  <si>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</si>
  <si>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</si>
  <si>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</si>
  <si>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</si>
  <si>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</si>
  <si>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</si>
  <si>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</si>
  <si>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</si>
  <si>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</si>
  <si>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</si>
  <si>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</si>
  <si>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</si>
  <si>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</si>
  <si>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</si>
  <si>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</si>
  <si>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</si>
  <si>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</si>
  <si>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</si>
  <si>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</si>
  <si>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</si>
  <si>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</si>
  <si>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</si>
  <si>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</si>
  <si>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</si>
  <si>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</si>
  <si>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</si>
  <si>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</si>
  <si>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</si>
  <si>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</si>
  <si>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</si>
  <si>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</si>
  <si>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</si>
  <si>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</si>
  <si>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</si>
  <si>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</si>
  <si>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</si>
  <si>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</si>
  <si>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</si>
  <si>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</si>
  <si>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</si>
  <si>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</si>
  <si>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</si>
  <si>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</si>
  <si>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</si>
  <si>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</si>
  <si>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</si>
  <si>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</si>
  <si>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</si>
  <si>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</si>
  <si>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</si>
  <si>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</si>
  <si>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</si>
  <si>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</si>
  <si>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</si>
  <si>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</si>
  <si>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</si>
  <si>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</si>
  <si>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</si>
  <si>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</si>
  <si>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</si>
  <si>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</si>
  <si>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</si>
  <si>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</si>
  <si>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</si>
  <si>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</si>
  <si>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</si>
  <si>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</si>
  <si>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</si>
  <si>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</si>
  <si>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</si>
  <si>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</si>
  <si>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</si>
  <si>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</si>
  <si>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</si>
  <si>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</si>
  <si>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</si>
  <si>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</si>
  <si>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</si>
  <si>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</si>
  <si>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</si>
  <si>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</si>
  <si>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</si>
  <si>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</si>
  <si>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</si>
  <si>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</si>
  <si>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</si>
  <si>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</si>
  <si>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</si>
  <si>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</si>
  <si>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</si>
  <si>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</si>
  <si>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</si>
  <si>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</si>
  <si>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</si>
  <si>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</si>
  <si>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</si>
  <si>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</si>
  <si>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</si>
  <si>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</si>
  <si>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</si>
  <si>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</si>
  <si>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</si>
  <si>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</si>
  <si>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</si>
  <si>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</si>
  <si>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</si>
  <si>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</si>
  <si>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</si>
  <si>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</si>
  <si>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</si>
  <si>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</si>
  <si>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</si>
  <si>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</si>
  <si>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</si>
  <si>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</si>
  <si>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</si>
  <si>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</si>
  <si>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</si>
  <si>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</si>
  <si>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</si>
  <si>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</si>
  <si>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</si>
  <si>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</si>
  <si>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</si>
  <si>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</si>
  <si>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</si>
  <si>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</si>
  <si>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</si>
  <si>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</si>
  <si>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</si>
  <si>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</si>
  <si>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</si>
  <si>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</si>
  <si>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</si>
  <si>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</si>
  <si>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</si>
  <si>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</si>
  <si>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</si>
  <si>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</si>
  <si>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</si>
  <si>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</si>
  <si>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</si>
  <si>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</si>
  <si>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</si>
  <si>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</si>
  <si>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</si>
  <si>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</si>
  <si>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</si>
  <si>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</si>
  <si>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</si>
  <si>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</si>
  <si>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</si>
  <si>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</si>
  <si>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</si>
  <si>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</si>
  <si>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</si>
  <si>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</si>
  <si>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</si>
  <si>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</si>
  <si>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</si>
  <si>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</si>
  <si>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</si>
  <si>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</si>
  <si>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</si>
  <si>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</si>
  <si>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</si>
  <si>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</si>
  <si>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</si>
  <si>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</si>
  <si>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</si>
  <si>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</si>
  <si>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</si>
  <si>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</si>
  <si>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</si>
  <si>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</si>
  <si>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</si>
  <si>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</si>
  <si>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</si>
  <si>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</si>
  <si>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</si>
  <si>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</si>
  <si>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</si>
  <si>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</si>
  <si>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</si>
  <si>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</si>
  <si>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</si>
  <si>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</si>
  <si>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</si>
  <si>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</si>
  <si>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</si>
  <si>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</si>
  <si>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</si>
  <si>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</si>
  <si>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</si>
  <si>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</si>
  <si>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</si>
  <si>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</si>
  <si>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</si>
  <si>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</si>
  <si>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</si>
  <si>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</si>
  <si>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</si>
  <si>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</si>
  <si>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</si>
  <si>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</si>
  <si>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</si>
  <si>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</si>
  <si>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</si>
  <si>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</si>
  <si>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</si>
  <si>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</si>
  <si>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</si>
  <si>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</si>
  <si>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</si>
  <si>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</si>
  <si>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</si>
  <si>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</si>
  <si>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</si>
  <si>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</si>
  <si>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</si>
  <si>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</si>
  <si>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</si>
  <si>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</si>
  <si>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</si>
  <si>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</si>
  <si>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</si>
  <si>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</si>
  <si>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</si>
  <si>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</si>
  <si>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</si>
  <si>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</si>
  <si>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</si>
  <si>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</si>
  <si>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</si>
  <si>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</si>
  <si>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</si>
  <si>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</si>
  <si>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</si>
  <si>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</si>
  <si>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</si>
  <si>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</si>
  <si>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</si>
  <si>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</si>
  <si>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</si>
  <si>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</si>
  <si>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</si>
  <si>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</si>
  <si>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</si>
  <si>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</si>
  <si>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</si>
  <si>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</si>
  <si>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</si>
  <si>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</si>
  <si>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</si>
  <si>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</si>
  <si>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</si>
  <si>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</si>
  <si>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</si>
  <si>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</si>
  <si>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</si>
  <si>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</si>
  <si>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</si>
  <si>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</si>
  <si>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</si>
  <si>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</si>
  <si>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</si>
  <si>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</si>
  <si>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</si>
  <si>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</si>
  <si>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</si>
  <si>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</si>
  <si>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</si>
  <si>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</si>
  <si>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</si>
  <si>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</si>
  <si>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</si>
  <si>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</si>
  <si>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</si>
  <si>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</si>
  <si>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</si>
  <si>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</si>
  <si>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</si>
  <si>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</si>
  <si>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</si>
  <si>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</si>
  <si>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</si>
  <si>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</si>
  <si>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</si>
  <si>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</si>
  <si>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</si>
  <si>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</si>
  <si>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</si>
  <si>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</si>
  <si>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</si>
  <si>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</si>
  <si>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</si>
  <si>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</si>
  <si>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</si>
  <si>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</si>
  <si>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</si>
  <si>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</si>
  <si>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</si>
  <si>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</si>
  <si>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</si>
  <si>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</si>
  <si>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</si>
  <si>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</si>
  <si>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</si>
  <si>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</si>
  <si>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</si>
  <si>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</si>
  <si>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</si>
  <si>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</si>
  <si>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</si>
  <si>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</si>
  <si>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</si>
  <si>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</si>
  <si>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</si>
  <si>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</si>
  <si>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</si>
  <si>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</si>
  <si>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</si>
  <si>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</si>
  <si>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</si>
  <si>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</si>
  <si>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</si>
  <si>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</si>
  <si>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</si>
  <si>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</si>
  <si>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</si>
  <si>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</si>
  <si>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</si>
  <si>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</si>
  <si>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</si>
  <si>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</si>
  <si>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</si>
  <si>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</si>
  <si>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</si>
  <si>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</si>
  <si>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</si>
  <si>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</si>
  <si>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</si>
  <si>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</si>
  <si>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</si>
  <si>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</si>
  <si>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</si>
  <si>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</si>
  <si>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</si>
  <si>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</si>
  <si>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</si>
  <si>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</si>
  <si>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</si>
  <si>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</si>
  <si>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</si>
  <si>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</si>
  <si>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</si>
  <si>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</si>
  <si>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</si>
  <si>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</si>
  <si>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</si>
  <si>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</si>
  <si>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</si>
  <si>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</si>
  <si>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</si>
  <si>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</si>
  <si>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</si>
  <si>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</si>
  <si>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</si>
  <si>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</si>
  <si>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</si>
  <si>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</si>
  <si>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</si>
  <si>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</si>
  <si>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</si>
  <si>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</si>
  <si>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</si>
  <si>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</si>
  <si>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</si>
  <si>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</si>
  <si>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</si>
  <si>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</si>
  <si>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</si>
  <si>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</si>
  <si>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</si>
  <si>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</si>
  <si>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</si>
  <si>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</si>
  <si>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</si>
  <si>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</si>
  <si>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</si>
  <si>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</si>
  <si>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</si>
  <si>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</si>
  <si>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</si>
  <si>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</si>
  <si>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</si>
  <si>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</si>
  <si>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</si>
  <si>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</si>
  <si>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</si>
  <si>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</si>
  <si>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</si>
  <si>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</si>
  <si>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</si>
  <si>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</si>
  <si>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</si>
  <si>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</si>
  <si>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</si>
  <si>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</si>
  <si>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</si>
  <si>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</si>
  <si>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</si>
  <si>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</si>
  <si>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</si>
  <si>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</si>
  <si>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</si>
  <si>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</si>
  <si>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</si>
  <si>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</si>
  <si>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</si>
  <si>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</si>
  <si>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</si>
  <si>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</si>
  <si>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</si>
  <si>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</si>
  <si>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</si>
  <si>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</si>
  <si>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</si>
  <si>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</si>
  <si>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</si>
  <si>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</si>
  <si>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</si>
  <si>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</si>
  <si>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</si>
  <si>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</si>
  <si>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</si>
  <si>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</si>
  <si>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</si>
  <si>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</si>
  <si>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</si>
  <si>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</si>
  <si>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</si>
  <si>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</si>
  <si>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</si>
  <si>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</si>
  <si>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</si>
  <si>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</si>
  <si>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</si>
  <si>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</si>
  <si>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</si>
  <si>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</si>
  <si>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</si>
  <si>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</si>
  <si>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</si>
  <si>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</si>
  <si>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</si>
  <si>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</si>
  <si>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</si>
  <si>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</si>
  <si>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</si>
  <si>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</si>
  <si>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</si>
  <si>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</si>
  <si>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</si>
  <si>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</si>
  <si>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</si>
  <si>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</si>
  <si>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</si>
  <si>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</si>
  <si>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</si>
  <si>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</si>
  <si>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</si>
  <si>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</si>
  <si>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</si>
  <si>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</si>
  <si>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</si>
  <si>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</si>
  <si>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</si>
  <si>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</si>
  <si>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</si>
  <si>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</si>
  <si>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</si>
  <si>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</si>
  <si>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</si>
  <si>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</si>
  <si>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</si>
  <si>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</si>
  <si>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</si>
  <si>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</si>
  <si>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</si>
  <si>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</si>
  <si>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</si>
  <si>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</si>
  <si>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</si>
  <si>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</si>
  <si>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</si>
  <si>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</si>
  <si>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</si>
  <si>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</si>
  <si>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</si>
  <si>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</si>
  <si>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</si>
  <si>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</si>
  <si>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</si>
  <si>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</si>
  <si>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</si>
  <si>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</si>
  <si>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</si>
  <si>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</si>
  <si>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</si>
  <si>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</si>
  <si>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</si>
  <si>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</si>
  <si>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</si>
  <si>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</si>
  <si>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</si>
  <si>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</si>
  <si>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</si>
  <si>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</si>
  <si>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</si>
  <si>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</si>
  <si>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</si>
  <si>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</si>
  <si>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</si>
  <si>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</si>
  <si>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</si>
  <si>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</si>
  <si>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</si>
  <si>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</si>
  <si>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</si>
  <si>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</si>
  <si>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</si>
  <si>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</si>
  <si>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</si>
  <si>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</si>
  <si>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</si>
  <si>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</si>
  <si>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</si>
  <si>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</si>
  <si>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</si>
  <si>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</si>
  <si>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</si>
  <si>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</si>
  <si>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</si>
  <si>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</si>
  <si>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</si>
  <si>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</si>
  <si>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</si>
  <si>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</si>
  <si>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</si>
  <si>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</si>
  <si>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</si>
  <si>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</si>
  <si>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</si>
  <si>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</si>
  <si>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</si>
  <si>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</si>
  <si>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</si>
  <si>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</si>
  <si>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</si>
  <si>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</si>
  <si>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</si>
  <si>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</si>
  <si>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</si>
  <si>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</si>
  <si>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</si>
  <si>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</si>
  <si>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</si>
  <si>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</si>
  <si>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</si>
  <si>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</si>
  <si>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</si>
  <si>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</si>
  <si>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</si>
  <si>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</si>
  <si>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</si>
  <si>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</si>
  <si>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</si>
  <si>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</si>
  <si>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</si>
  <si>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</si>
  <si>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</si>
  <si>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</si>
  <si>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</si>
  <si>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</si>
  <si>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</si>
  <si>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</si>
  <si>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</si>
  <si>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</si>
  <si>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</si>
  <si>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</si>
  <si>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</si>
  <si>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</si>
  <si>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</si>
  <si>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</si>
  <si>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</si>
  <si>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</si>
  <si>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</si>
  <si>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</si>
  <si>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</si>
  <si>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</si>
  <si>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</si>
  <si>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</si>
  <si>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</si>
  <si>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</si>
  <si>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</si>
  <si>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</si>
  <si>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</si>
  <si>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</si>
  <si>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</si>
  <si>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</si>
  <si>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</si>
  <si>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</si>
  <si>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</si>
  <si>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</si>
  <si>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</si>
  <si>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</si>
  <si>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</si>
  <si>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</si>
  <si>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</si>
  <si>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</si>
  <si>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</si>
  <si>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</si>
  <si>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</si>
  <si>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</si>
  <si>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</si>
  <si>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</si>
  <si>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</si>
  <si>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</si>
  <si>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</si>
  <si>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</si>
  <si>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</si>
  <si>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</si>
  <si>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</si>
  <si>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</si>
  <si>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</si>
  <si>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</si>
  <si>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</si>
  <si>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</si>
  <si>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</si>
  <si>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</si>
  <si>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</si>
  <si>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</si>
  <si>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</si>
  <si>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</si>
  <si>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</si>
  <si>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</si>
  <si>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</si>
  <si>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</si>
  <si>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</si>
  <si>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</si>
  <si>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</si>
  <si>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</si>
  <si>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</si>
  <si>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</si>
  <si>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</si>
  <si>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</si>
  <si>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</si>
  <si>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</si>
  <si>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</si>
  <si>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</si>
  <si>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</si>
  <si>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</si>
  <si>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</si>
  <si>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</si>
  <si>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</si>
  <si>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</si>
  <si>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</si>
  <si>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</si>
  <si>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</si>
  <si>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</si>
  <si>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</si>
  <si>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</si>
  <si>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</si>
  <si>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</si>
  <si>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</si>
  <si>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</si>
  <si>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</si>
  <si>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</si>
  <si>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</si>
  <si>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</si>
  <si>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</si>
  <si>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</si>
  <si>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</si>
  <si>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</si>
  <si>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</si>
  <si>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</si>
  <si>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</si>
  <si>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</si>
  <si>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</si>
  <si>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</si>
  <si>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</si>
  <si>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</si>
  <si>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</si>
  <si>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</si>
  <si>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</si>
  <si>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</si>
  <si>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</si>
  <si>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</si>
  <si>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</si>
  <si>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</si>
  <si>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</si>
  <si>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</si>
  <si>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</si>
  <si>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</si>
  <si>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</si>
  <si>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</si>
  <si>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</si>
  <si>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</si>
  <si>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</si>
  <si>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</si>
  <si>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</si>
  <si>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</si>
  <si>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</si>
  <si>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</si>
  <si>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</si>
  <si>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</si>
  <si>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</si>
  <si>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</si>
  <si>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</si>
  <si>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</si>
  <si>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</si>
  <si>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</si>
  <si>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</si>
  <si>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</si>
  <si>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</si>
  <si>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</si>
  <si>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</si>
  <si>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</si>
  <si>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</si>
  <si>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</si>
  <si>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</si>
  <si>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</si>
  <si>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</si>
  <si>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</si>
  <si>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</si>
  <si>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</si>
  <si>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</si>
  <si>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</si>
  <si>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</si>
  <si>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</si>
  <si>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</si>
  <si>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</si>
  <si>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</si>
  <si>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</si>
  <si>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</si>
  <si>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</si>
  <si>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</si>
  <si>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</si>
  <si>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</si>
  <si>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</si>
  <si>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</si>
  <si>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</si>
  <si>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</si>
  <si>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</si>
  <si>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</si>
  <si>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</si>
  <si>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</si>
  <si>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</si>
  <si>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</si>
  <si>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</si>
  <si>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</si>
  <si>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</si>
  <si>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</si>
  <si>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</si>
  <si>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</si>
  <si>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</si>
  <si>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</si>
  <si>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</si>
  <si>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</si>
  <si>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</si>
  <si>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</si>
  <si>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</si>
  <si>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</si>
  <si>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</si>
  <si>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</si>
  <si>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</si>
  <si>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</si>
  <si>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</si>
  <si>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</si>
  <si>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</si>
  <si>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</si>
  <si>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</si>
  <si>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</si>
  <si>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</si>
  <si>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</si>
  <si>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</si>
  <si>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</si>
  <si>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</si>
  <si>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</si>
  <si>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</si>
  <si>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</si>
  <si>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</si>
  <si>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</si>
  <si>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</si>
  <si>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</si>
  <si>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</si>
  <si>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</si>
  <si>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</si>
  <si>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</si>
  <si>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</si>
  <si>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</si>
  <si>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</si>
  <si>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</si>
  <si>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</si>
  <si>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</si>
  <si>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</si>
  <si>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</si>
  <si>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</si>
  <si>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</si>
  <si>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</si>
  <si>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</si>
  <si>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</si>
  <si>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</si>
  <si>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</si>
  <si>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</si>
  <si>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</si>
  <si>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</si>
  <si>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</si>
  <si>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</si>
  <si>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</si>
  <si>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</si>
  <si>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</si>
  <si>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</si>
  <si>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</si>
  <si>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</si>
  <si>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</si>
  <si>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</si>
  <si>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</si>
  <si>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</si>
  <si>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</si>
  <si>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</si>
  <si>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</si>
  <si>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</si>
  <si>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</si>
  <si>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</si>
  <si>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</si>
  <si>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</si>
  <si>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</si>
  <si>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</si>
  <si>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</si>
  <si>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</si>
  <si>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</si>
  <si>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</si>
  <si>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</si>
  <si>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</si>
  <si>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</si>
  <si>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</si>
  <si>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</si>
  <si>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</si>
  <si>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</si>
  <si>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</si>
  <si>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</si>
  <si>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</si>
  <si>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</si>
  <si>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</si>
  <si>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</si>
  <si>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</si>
  <si>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</si>
  <si>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</si>
  <si>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</si>
  <si>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</si>
  <si>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</si>
  <si>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</si>
  <si>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</si>
  <si>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</si>
  <si>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</si>
  <si>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</si>
  <si>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</si>
  <si>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</si>
  <si>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</si>
  <si>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</si>
  <si>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</si>
  <si>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</si>
  <si>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</si>
  <si>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</si>
  <si>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</si>
  <si>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</si>
  <si>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</si>
  <si>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</si>
  <si>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</si>
  <si>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</si>
  <si>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</si>
  <si>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</si>
  <si>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</si>
  <si>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</si>
  <si>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</si>
  <si>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</si>
  <si>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</si>
  <si>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</si>
  <si>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</si>
  <si>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</si>
  <si>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</si>
  <si>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</si>
  <si>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</si>
  <si>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</si>
  <si>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</si>
  <si>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</si>
  <si>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</si>
  <si>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</si>
  <si>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</si>
  <si>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</si>
  <si>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</si>
  <si>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</si>
  <si>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</si>
  <si>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</si>
  <si>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</si>
  <si>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</si>
  <si>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</si>
  <si>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</si>
  <si>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</si>
  <si>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</si>
  <si>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</si>
  <si>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</si>
  <si>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</si>
  <si>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</si>
  <si>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</si>
  <si>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</si>
  <si>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</si>
  <si>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</si>
  <si>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</si>
  <si>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</si>
  <si>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</si>
  <si>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</si>
  <si>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</si>
  <si>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</si>
  <si>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</si>
  <si>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</si>
  <si>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</si>
  <si>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</si>
  <si>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</si>
  <si>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</si>
  <si>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</si>
  <si>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</si>
  <si>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</si>
  <si>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</si>
  <si>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</si>
  <si>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</si>
  <si>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</si>
  <si>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</si>
  <si>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</si>
  <si>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</si>
  <si>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</si>
  <si>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</si>
  <si>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</si>
  <si>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</si>
  <si>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</si>
  <si>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</si>
  <si>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</si>
  <si>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</si>
  <si>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</si>
  <si>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</si>
  <si>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</si>
  <si>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</si>
  <si>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</si>
  <si>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</si>
  <si>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</si>
  <si>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</si>
  <si>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</si>
  <si>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</si>
  <si>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</si>
  <si>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</si>
  <si>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</si>
  <si>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</si>
  <si>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</si>
  <si>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</si>
  <si>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</si>
  <si>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</si>
  <si>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</si>
  <si>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</si>
  <si>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</si>
  <si>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</si>
  <si>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</si>
  <si>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</si>
  <si>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</si>
  <si>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</si>
  <si>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</si>
  <si>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</si>
  <si>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</si>
  <si>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</si>
  <si>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</si>
  <si>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</si>
  <si>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</si>
  <si>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</si>
  <si>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</si>
  <si>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</si>
  <si>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</si>
  <si>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</si>
  <si>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</si>
  <si>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</si>
  <si>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</si>
  <si>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</si>
  <si>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</si>
  <si>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</si>
  <si>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</si>
  <si>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</si>
  <si>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</si>
  <si>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</si>
  <si>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</si>
  <si>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</si>
  <si>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</si>
  <si>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</si>
  <si>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</si>
  <si>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</si>
  <si>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</si>
  <si>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</si>
  <si>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</si>
  <si>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</si>
  <si>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</si>
  <si>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</si>
  <si>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</si>
  <si>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</si>
  <si>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</si>
  <si>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</si>
  <si>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</si>
  <si>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</si>
  <si>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</si>
  <si>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</si>
  <si>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</si>
  <si>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</si>
  <si>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</si>
  <si>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</si>
  <si>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</si>
  <si>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</si>
  <si>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</si>
  <si>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</si>
  <si>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</si>
  <si>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</si>
  <si>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</si>
  <si>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</si>
  <si>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</si>
  <si>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</si>
  <si>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</si>
  <si>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</si>
  <si>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</si>
  <si>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</si>
  <si>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</si>
  <si>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</si>
  <si>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</si>
  <si>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</si>
  <si>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</si>
  <si>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</si>
  <si>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</si>
  <si>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</si>
  <si>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</si>
  <si>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</si>
  <si>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</si>
  <si>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</si>
  <si>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</si>
  <si>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</si>
  <si>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</si>
  <si>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</si>
  <si>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</si>
  <si>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</si>
  <si>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</si>
  <si>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</si>
  <si>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</si>
  <si>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</si>
  <si>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</si>
  <si>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</si>
  <si>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</si>
  <si>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</si>
  <si>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</si>
  <si>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</si>
  <si>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</si>
  <si>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</si>
  <si>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</si>
  <si>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</si>
  <si>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</si>
  <si>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</si>
  <si>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</si>
  <si>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</si>
  <si>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</si>
  <si>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</si>
  <si>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</si>
  <si>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</si>
  <si>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</si>
  <si>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</si>
  <si>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</si>
  <si>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</si>
  <si>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</si>
  <si>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</si>
  <si>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</si>
  <si>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</si>
  <si>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</si>
  <si>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</si>
  <si>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</si>
  <si>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</si>
  <si>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</si>
  <si>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</si>
  <si>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</si>
  <si>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</si>
  <si>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</si>
  <si>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</si>
  <si>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</si>
  <si>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</si>
  <si>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</si>
  <si>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</si>
  <si>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</si>
  <si>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</si>
  <si>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</si>
  <si>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</si>
  <si>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</si>
  <si>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</si>
  <si>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</si>
  <si>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</si>
  <si>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</si>
  <si>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</si>
  <si>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</si>
  <si>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</si>
  <si>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</si>
  <si>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</si>
  <si>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</si>
  <si>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</si>
  <si>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</si>
  <si>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</si>
  <si>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</si>
  <si>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</si>
  <si>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</si>
  <si>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</si>
  <si>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</si>
  <si>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</si>
  <si>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</si>
  <si>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</si>
  <si>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</si>
  <si>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</si>
  <si>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</si>
  <si>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</si>
  <si>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</si>
  <si>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</si>
  <si>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</si>
  <si>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</si>
  <si>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</si>
  <si>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</si>
  <si>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</si>
  <si>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</si>
  <si>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</si>
  <si>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</si>
  <si>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</si>
  <si>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</si>
  <si>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</si>
  <si>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</si>
  <si>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</si>
  <si>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</si>
  <si>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</si>
  <si>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</si>
  <si>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</si>
  <si>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</si>
  <si>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</si>
  <si>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</si>
  <si>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</si>
  <si>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</si>
  <si>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</si>
  <si>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</si>
  <si>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</si>
  <si>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</si>
  <si>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</si>
  <si>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</si>
  <si>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</si>
  <si>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</si>
  <si>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</si>
  <si>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</si>
  <si>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</si>
  <si>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</si>
  <si>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</si>
  <si>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</si>
  <si>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</si>
  <si>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</si>
  <si>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</si>
  <si>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</si>
  <si>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</si>
  <si>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</si>
  <si>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</si>
  <si>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</si>
  <si>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</si>
  <si>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</si>
  <si>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</si>
  <si>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</si>
  <si>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</si>
  <si>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</si>
  <si>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</si>
  <si>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</si>
  <si>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</si>
  <si>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</si>
  <si>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</si>
  <si>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</si>
  <si>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</si>
  <si>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</si>
  <si>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</si>
  <si>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</si>
  <si>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</si>
  <si>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</si>
  <si>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</si>
  <si>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</si>
  <si>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</si>
  <si>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</si>
  <si>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</si>
  <si>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</si>
  <si>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</si>
  <si>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</si>
  <si>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</si>
  <si>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</si>
  <si>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</si>
  <si>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</si>
  <si>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</si>
  <si>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</si>
  <si>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</si>
  <si>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</si>
  <si>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</si>
  <si>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</si>
  <si>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</si>
  <si>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</si>
  <si>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</si>
  <si>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</si>
  <si>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</si>
  <si>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</si>
  <si>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</si>
  <si>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</si>
  <si>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</si>
  <si>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</si>
  <si>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</si>
  <si>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</si>
  <si>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</si>
  <si>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</si>
  <si>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</si>
  <si>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</si>
  <si>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</si>
  <si>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</si>
  <si>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</si>
  <si>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</si>
  <si>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</si>
  <si>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</si>
  <si>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</si>
  <si>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</si>
  <si>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</si>
  <si>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</si>
  <si>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</si>
  <si>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</si>
  <si>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</si>
  <si>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</si>
  <si>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</si>
  <si>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</si>
  <si>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</si>
  <si>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</si>
  <si>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</si>
  <si>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</si>
  <si>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</si>
  <si>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</si>
  <si>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</si>
  <si>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</si>
  <si>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</si>
  <si>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</si>
  <si>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</si>
  <si>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</si>
  <si>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</si>
  <si>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</si>
  <si>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</si>
  <si>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</si>
  <si>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</si>
  <si>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</si>
  <si>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</si>
  <si>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</si>
  <si>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</si>
  <si>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</si>
  <si>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</si>
  <si>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</si>
  <si>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</si>
  <si>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</si>
  <si>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</si>
  <si>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</si>
  <si>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</si>
  <si>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</si>
  <si>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</si>
  <si>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</si>
  <si>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</si>
  <si>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</si>
  <si>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</si>
  <si>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</si>
  <si>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</si>
  <si>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</si>
  <si>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</si>
  <si>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</si>
  <si>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</si>
  <si>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</si>
  <si>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</si>
  <si>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</si>
  <si>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</si>
  <si>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</si>
  <si>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</si>
  <si>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</si>
  <si>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</si>
  <si>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</si>
  <si>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</si>
  <si>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</si>
  <si>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</si>
  <si>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</si>
  <si>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</si>
  <si>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</si>
  <si>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</si>
  <si>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</si>
  <si>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</si>
  <si>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</si>
  <si>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</si>
  <si>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</si>
  <si>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</si>
  <si>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</si>
  <si>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</si>
  <si>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</si>
  <si>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</si>
  <si>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</si>
  <si>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</si>
  <si>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</si>
  <si>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</si>
  <si>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</si>
  <si>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</si>
  <si>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</si>
  <si>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</si>
  <si>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</si>
  <si>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</si>
  <si>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</si>
  <si>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</si>
  <si>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</si>
  <si>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</si>
  <si>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</si>
  <si>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</si>
  <si>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</si>
  <si>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</si>
  <si>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</si>
  <si>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</si>
  <si>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</si>
  <si>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</si>
  <si>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</si>
  <si>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</si>
  <si>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</si>
  <si>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</si>
  <si>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</si>
  <si>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</si>
  <si>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</si>
  <si>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</si>
  <si>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</si>
  <si>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</si>
  <si>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</si>
  <si>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</si>
  <si>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</si>
  <si>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</si>
  <si>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</si>
  <si>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</si>
  <si>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</si>
  <si>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</si>
  <si>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</si>
  <si>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</si>
  <si>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</si>
  <si>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</si>
  <si>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</si>
  <si>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</si>
  <si>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</si>
  <si>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</si>
  <si>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</si>
  <si>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</si>
  <si>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</si>
  <si>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</si>
  <si>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</si>
  <si>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</si>
  <si>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</si>
  <si>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</si>
  <si>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</si>
  <si>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</si>
  <si>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</si>
  <si>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</si>
  <si>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</si>
  <si>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</si>
  <si>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</si>
  <si>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</si>
  <si>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</si>
  <si>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</si>
  <si>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</si>
  <si>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</si>
  <si>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</si>
  <si>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</si>
  <si>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</si>
  <si>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</si>
  <si>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</si>
  <si>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</si>
  <si>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</si>
  <si>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</si>
  <si>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</si>
  <si>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</si>
  <si>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</si>
  <si>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</si>
  <si>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</si>
  <si>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</si>
  <si>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</si>
  <si>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</si>
  <si>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</si>
  <si>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</si>
  <si>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</si>
  <si>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</si>
  <si>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</si>
  <si>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</si>
  <si>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</si>
  <si>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</si>
  <si>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</si>
  <si>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</si>
  <si>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</si>
  <si>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</si>
  <si>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</si>
  <si>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</si>
  <si>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</si>
  <si>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</si>
  <si>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</si>
  <si>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</si>
  <si>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</si>
  <si>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</si>
  <si>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</si>
  <si>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</si>
  <si>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</si>
  <si>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</si>
  <si>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</si>
  <si>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</si>
  <si>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</si>
  <si>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</si>
  <si>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</si>
  <si>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</si>
  <si>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</si>
  <si>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</si>
  <si>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</si>
  <si>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</si>
  <si>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</si>
  <si>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</si>
  <si>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</si>
  <si>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</si>
  <si>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</si>
  <si>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</si>
  <si>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</si>
  <si>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</si>
  <si>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</si>
  <si>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</si>
  <si>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</si>
  <si>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</si>
  <si>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</si>
  <si>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</si>
  <si>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</si>
  <si>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</si>
  <si>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</si>
  <si>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</si>
  <si>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</si>
  <si>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</si>
  <si>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</si>
  <si>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</si>
  <si>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</si>
  <si>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</si>
  <si>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</si>
  <si>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</si>
  <si>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</si>
  <si>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</si>
  <si>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</si>
  <si>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</si>
  <si>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</si>
  <si>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</si>
  <si>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</si>
  <si>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</si>
  <si>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</si>
  <si>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</si>
  <si>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</si>
  <si>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</si>
  <si>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</si>
  <si>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</si>
  <si>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</si>
  <si>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</si>
  <si>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</si>
  <si>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</si>
  <si>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</si>
  <si>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</si>
  <si>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</si>
  <si>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</si>
  <si>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</si>
  <si>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</si>
  <si>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</si>
  <si>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</si>
  <si>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</si>
  <si>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</si>
  <si>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</si>
  <si>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</si>
  <si>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</si>
  <si>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</si>
  <si>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</si>
  <si>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</si>
  <si>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</si>
  <si>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</si>
  <si>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</si>
  <si>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</si>
  <si>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</si>
  <si>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</si>
  <si>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</si>
  <si>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</si>
  <si>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</si>
  <si>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</si>
  <si>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</si>
  <si>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</si>
  <si>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</si>
  <si>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</si>
  <si>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</si>
  <si>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</si>
  <si>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</si>
  <si>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</si>
  <si>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</si>
  <si>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</si>
  <si>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</si>
  <si>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</si>
  <si>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</si>
  <si>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</si>
  <si>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</si>
  <si>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</si>
  <si>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</si>
  <si>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</si>
  <si>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</si>
  <si>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</si>
  <si>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</si>
  <si>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</si>
  <si>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</si>
  <si>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</si>
  <si>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</si>
  <si>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</si>
  <si>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</si>
  <si>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</si>
  <si>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</si>
  <si>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</si>
  <si>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</si>
  <si>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</si>
  <si>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</si>
  <si>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</si>
  <si>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</si>
  <si>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</si>
  <si>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</si>
  <si>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</si>
  <si>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</si>
  <si>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</si>
  <si>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</si>
  <si>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</si>
  <si>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</si>
  <si>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</si>
  <si>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</si>
  <si>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</si>
  <si>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</si>
  <si>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</si>
  <si>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</si>
  <si>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</si>
  <si>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</si>
  <si>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</si>
  <si>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</si>
  <si>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</si>
  <si>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</si>
  <si>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</si>
  <si>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</si>
  <si>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</si>
  <si>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</si>
  <si>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</si>
  <si>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</si>
  <si>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</si>
  <si>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</si>
  <si>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</si>
  <si>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</si>
  <si>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</si>
  <si>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</si>
  <si>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</si>
  <si>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</si>
  <si>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</si>
  <si>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</si>
  <si>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</si>
  <si>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</si>
  <si>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</si>
  <si>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</si>
  <si>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</si>
  <si>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</si>
  <si>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</si>
  <si>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</si>
  <si>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</si>
  <si>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</si>
  <si>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</si>
  <si>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</si>
  <si>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</si>
  <si>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</si>
  <si>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</si>
  <si>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</si>
  <si>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</si>
  <si>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</si>
  <si>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</si>
  <si>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</si>
  <si>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</si>
  <si>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</si>
  <si>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</si>
  <si>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</si>
  <si>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</si>
  <si>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</si>
  <si>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</si>
  <si>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</si>
  <si>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</si>
  <si>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</si>
  <si>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</si>
  <si>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</si>
  <si>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</si>
  <si>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</si>
  <si>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</si>
  <si>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</si>
  <si>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</si>
  <si>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</si>
  <si>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</si>
  <si>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</si>
  <si>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</si>
  <si>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</si>
  <si>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</si>
  <si>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</si>
  <si>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</si>
  <si>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</si>
  <si>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</si>
  <si>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</si>
  <si>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</si>
  <si>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</si>
  <si>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</si>
  <si>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</si>
  <si>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</si>
  <si>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</si>
  <si>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</si>
  <si>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</si>
  <si>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</si>
  <si>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</si>
  <si>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</si>
  <si>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</si>
  <si>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</si>
  <si>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</si>
  <si>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</si>
  <si>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</si>
  <si>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</si>
  <si>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</si>
  <si>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</si>
  <si>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</si>
  <si>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</si>
  <si>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</si>
  <si>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</si>
  <si>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</si>
  <si>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</si>
  <si>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</si>
  <si>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</si>
  <si>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</si>
  <si>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</si>
  <si>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</si>
  <si>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</si>
  <si>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</si>
  <si>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</si>
  <si>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</si>
  <si>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</si>
  <si>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</si>
  <si>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</si>
  <si>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</si>
  <si>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</si>
  <si>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</si>
  <si>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</si>
  <si>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</si>
  <si>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</si>
  <si>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</si>
  <si>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</si>
  <si>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</si>
  <si>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</si>
  <si>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</si>
  <si>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</si>
  <si>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</si>
  <si>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</si>
  <si>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</si>
  <si>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</si>
  <si>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</si>
  <si>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</si>
  <si>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</si>
  <si>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</si>
  <si>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</si>
  <si>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</si>
  <si>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</si>
  <si>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</si>
  <si>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</si>
  <si>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</si>
  <si>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</si>
  <si>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</si>
  <si>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</si>
  <si>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</si>
  <si>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</si>
  <si>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</si>
  <si>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</si>
  <si>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</si>
  <si>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</si>
  <si>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</si>
  <si>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</si>
  <si>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</si>
  <si>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</si>
  <si>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</si>
  <si>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</si>
  <si>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</si>
  <si>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</si>
  <si>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</si>
  <si>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</si>
  <si>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</si>
  <si>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</si>
  <si>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</si>
  <si>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</si>
  <si>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</si>
  <si>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</si>
  <si>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</si>
  <si>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</si>
  <si>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</si>
  <si>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</si>
  <si>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</si>
  <si>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</si>
  <si>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</si>
  <si>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</si>
  <si>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</si>
  <si>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</si>
  <si>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</si>
  <si>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</si>
  <si>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</si>
  <si>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</si>
  <si>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</si>
  <si>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</si>
  <si>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</si>
  <si>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</si>
  <si>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</si>
  <si>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</si>
  <si>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</si>
  <si>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</si>
  <si>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</si>
  <si>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</si>
  <si>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</si>
  <si>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</si>
  <si>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</si>
  <si>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</si>
  <si>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</si>
  <si>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</si>
  <si>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</si>
  <si>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</si>
  <si>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</si>
  <si>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</si>
  <si>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</si>
  <si>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</si>
  <si>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</si>
  <si>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</si>
  <si>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</si>
  <si>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</si>
  <si>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</si>
  <si>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</si>
  <si>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</si>
  <si>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</si>
  <si>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</si>
  <si>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</si>
  <si>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</si>
  <si>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</si>
  <si>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</si>
  <si>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</si>
  <si>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</si>
  <si>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</si>
  <si>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</si>
  <si>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</si>
  <si>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</si>
  <si>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</si>
  <si>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</si>
  <si>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</si>
  <si>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</si>
  <si>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</si>
  <si>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</si>
  <si>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</si>
  <si>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</si>
  <si>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</si>
  <si>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</si>
  <si>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</si>
  <si>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</si>
  <si>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</si>
  <si>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</si>
  <si>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</si>
  <si>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</si>
  <si>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</si>
  <si>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</si>
  <si>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</si>
  <si>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</si>
  <si>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</si>
  <si>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</si>
  <si>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</si>
  <si>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</si>
  <si>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</si>
  <si>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</si>
  <si>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</si>
  <si>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</si>
  <si>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</si>
  <si>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</si>
  <si>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</si>
  <si>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</si>
  <si>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</si>
  <si>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</si>
  <si>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</si>
  <si>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</si>
  <si>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</si>
  <si>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</si>
  <si>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</si>
  <si>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</si>
  <si>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</si>
  <si>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</si>
  <si>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</si>
  <si>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</si>
  <si>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</si>
  <si>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</si>
  <si>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</si>
  <si>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</si>
  <si>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</si>
  <si>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</si>
  <si>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</si>
  <si>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</si>
  <si>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</si>
  <si>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</si>
  <si>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</si>
  <si>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</si>
  <si>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</si>
  <si>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</si>
  <si>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</si>
  <si>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</si>
  <si>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</si>
  <si>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</si>
  <si>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</si>
  <si>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</si>
  <si>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</si>
  <si>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</si>
  <si>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</si>
  <si>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</si>
  <si>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</si>
  <si>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</si>
  <si>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</si>
  <si>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</si>
  <si>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</si>
  <si>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</si>
  <si>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</si>
  <si>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</si>
  <si>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</si>
  <si>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</si>
  <si>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</si>
  <si>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</si>
  <si>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</si>
  <si>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</si>
  <si>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</si>
  <si>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</si>
  <si>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</si>
  <si>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</si>
  <si>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</si>
  <si>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</si>
  <si>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</si>
  <si>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</si>
  <si>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</si>
  <si>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</si>
  <si>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</si>
  <si>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</si>
  <si>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</si>
  <si>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</si>
  <si>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</si>
  <si>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</si>
  <si>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</si>
  <si>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</si>
  <si>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</si>
  <si>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</si>
  <si>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</si>
  <si>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</si>
  <si>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</si>
  <si>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</si>
  <si>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</si>
  <si>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</si>
  <si>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</si>
  <si>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</si>
  <si>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</si>
  <si>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</si>
  <si>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</si>
  <si>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</si>
  <si>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</si>
  <si>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</si>
  <si>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</si>
  <si>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</si>
  <si>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</si>
  <si>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</si>
  <si>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</si>
  <si>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</si>
  <si>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</si>
  <si>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</si>
  <si>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</si>
  <si>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</si>
  <si>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</si>
  <si>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</si>
  <si>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</si>
  <si>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</si>
  <si>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</si>
  <si>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</si>
  <si>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</si>
  <si>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</si>
  <si>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</si>
  <si>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</si>
  <si>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</si>
  <si>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</si>
  <si>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</si>
  <si>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</si>
  <si>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</si>
  <si>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</si>
  <si>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</si>
  <si>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</si>
  <si>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</si>
  <si>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</si>
  <si>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</si>
  <si>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</si>
  <si>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</si>
  <si>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</si>
  <si>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</si>
  <si>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</si>
  <si>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</si>
  <si>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</si>
  <si>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</si>
  <si>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</si>
  <si>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</si>
  <si>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</si>
  <si>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</si>
  <si>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</si>
  <si>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</si>
  <si>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</si>
  <si>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</si>
  <si>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</si>
  <si>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</si>
  <si>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</si>
  <si>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</si>
  <si>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</si>
  <si>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</si>
  <si>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</si>
  <si>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</si>
  <si>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</si>
  <si>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</si>
  <si>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</si>
  <si>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</si>
  <si>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</si>
  <si>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</si>
  <si>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</si>
  <si>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</si>
  <si>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</si>
  <si>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</si>
  <si>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</si>
  <si>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</si>
  <si>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</si>
  <si>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</si>
  <si>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</si>
  <si>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</si>
  <si>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</si>
  <si>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</si>
  <si>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</si>
  <si>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</si>
  <si>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</si>
  <si>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</si>
  <si>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</si>
  <si>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</si>
  <si>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</si>
  <si>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</si>
  <si>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</si>
  <si>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</si>
  <si>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</si>
  <si>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</si>
  <si>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</si>
  <si>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</si>
  <si>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</si>
  <si>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</si>
  <si>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</si>
  <si>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</si>
  <si>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</si>
  <si>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</si>
  <si>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</si>
  <si>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</si>
  <si>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</si>
  <si>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</si>
  <si>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</si>
  <si>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</si>
  <si>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</si>
  <si>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</si>
  <si>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</si>
  <si>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</si>
  <si>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</si>
  <si>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</si>
  <si>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</si>
  <si>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</si>
  <si>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</si>
  <si>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</si>
  <si>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</si>
  <si>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</si>
  <si>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</si>
  <si>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</si>
  <si>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</si>
  <si>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</si>
  <si>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</si>
  <si>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</si>
  <si>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</si>
  <si>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</si>
  <si>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</si>
  <si>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</si>
  <si>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</si>
  <si>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</si>
  <si>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</si>
  <si>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</si>
  <si>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</si>
  <si>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</si>
  <si>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</si>
  <si>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</si>
  <si>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</si>
  <si>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</si>
  <si>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</si>
  <si>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</si>
  <si>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</si>
  <si>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</si>
  <si>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</si>
  <si>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</si>
  <si>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</si>
  <si>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</si>
  <si>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</si>
  <si>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</si>
  <si>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</si>
  <si>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</si>
  <si>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</si>
  <si>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</si>
  <si>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</si>
  <si>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</si>
  <si>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</si>
  <si>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</si>
  <si>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</si>
  <si>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</si>
  <si>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</si>
  <si>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</si>
  <si>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</si>
  <si>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</si>
  <si>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</si>
  <si>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</si>
  <si>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</si>
  <si>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</si>
  <si>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</si>
  <si>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</si>
  <si>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</si>
  <si>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</si>
  <si>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</si>
  <si>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</si>
  <si>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</si>
  <si>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</si>
  <si>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</si>
  <si>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</si>
  <si>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</si>
  <si>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</si>
  <si>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</si>
  <si>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</si>
  <si>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</si>
  <si>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</si>
  <si>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</si>
  <si>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</si>
  <si>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</si>
  <si>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</si>
  <si>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</si>
  <si>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</si>
  <si>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</si>
  <si>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</si>
  <si>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</si>
  <si>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</si>
  <si>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</si>
  <si>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</si>
  <si>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</si>
  <si>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</si>
  <si>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</si>
  <si>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</si>
  <si>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</si>
  <si>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</si>
  <si>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</si>
  <si>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</si>
  <si>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</si>
  <si>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</si>
  <si>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</si>
  <si>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</si>
  <si>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</si>
  <si>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</si>
  <si>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</si>
  <si>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</si>
  <si>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</si>
  <si>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</si>
  <si>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</si>
  <si>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</si>
  <si>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</si>
  <si>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</si>
  <si>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</si>
  <si>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</si>
  <si>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</si>
  <si>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</si>
  <si>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</si>
  <si>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</si>
  <si>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</si>
  <si>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</si>
  <si>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</si>
  <si>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</si>
  <si>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</si>
  <si>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</si>
  <si>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</si>
  <si>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</si>
  <si>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</si>
  <si>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</si>
  <si>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</si>
  <si>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</si>
  <si>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</si>
  <si>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</si>
  <si>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</si>
  <si>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</si>
  <si>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</si>
  <si>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</si>
  <si>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</si>
  <si>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</si>
  <si>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</si>
  <si>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</si>
  <si>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</si>
  <si>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</si>
  <si>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</si>
  <si>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</si>
  <si>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</si>
  <si>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</si>
  <si>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</si>
  <si>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</si>
  <si>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</si>
  <si>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</si>
  <si>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</si>
  <si>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</si>
  <si>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</si>
  <si>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</si>
  <si>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</si>
  <si>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</si>
  <si>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</si>
  <si>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</si>
  <si>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</si>
  <si>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</si>
  <si>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</si>
  <si>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</si>
  <si>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</si>
  <si>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</si>
  <si>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</si>
  <si>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</si>
  <si>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</si>
  <si>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</si>
  <si>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</si>
  <si>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</si>
  <si>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</si>
  <si>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</si>
  <si>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</si>
  <si>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</si>
  <si>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</si>
  <si>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</si>
  <si>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</si>
  <si>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</si>
  <si>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</si>
  <si>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</si>
  <si>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</si>
  <si>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</si>
  <si>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</si>
  <si>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</si>
  <si>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</si>
  <si>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</si>
  <si>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</si>
  <si>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</si>
  <si>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</si>
  <si>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</si>
  <si>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</si>
  <si>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</si>
  <si>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</si>
  <si>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</si>
  <si>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</si>
  <si>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</si>
  <si>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</si>
  <si>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</si>
  <si>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</si>
  <si>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</si>
  <si>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</si>
  <si>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</si>
  <si>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</si>
  <si>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</si>
  <si>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</si>
  <si>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</si>
  <si>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</si>
  <si>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</si>
  <si>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</si>
  <si>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</si>
  <si>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</si>
  <si>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</si>
  <si>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</si>
  <si>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</si>
  <si>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</si>
  <si>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</si>
  <si>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</si>
  <si>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</si>
  <si>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</si>
  <si>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</si>
  <si>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</si>
  <si>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</si>
  <si>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</si>
  <si>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</si>
  <si>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</si>
  <si>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</si>
  <si>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</si>
  <si>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</si>
  <si>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</si>
  <si>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</si>
  <si>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</si>
  <si>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</si>
  <si>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</si>
  <si>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</si>
  <si>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</si>
  <si>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</si>
  <si>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</si>
  <si>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</si>
  <si>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</si>
  <si>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</si>
  <si>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</si>
  <si>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</si>
  <si>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</si>
  <si>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</si>
  <si>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</si>
  <si>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</si>
  <si>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</si>
  <si>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</si>
  <si>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</si>
  <si>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</si>
  <si>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</si>
  <si>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</si>
  <si>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</si>
  <si>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</si>
  <si>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</si>
  <si>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</si>
  <si>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</si>
  <si>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</si>
  <si>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</si>
  <si>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</si>
  <si>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</si>
  <si>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</si>
  <si>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</si>
  <si>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</si>
  <si>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</si>
  <si>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</si>
  <si>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</si>
  <si>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</si>
  <si>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</si>
  <si>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</si>
  <si>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</si>
  <si>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</si>
  <si>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</si>
  <si>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</si>
  <si>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</si>
  <si>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</si>
  <si>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</si>
  <si>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</si>
  <si>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</si>
  <si>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</si>
  <si>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</si>
  <si>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</si>
  <si>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</si>
  <si>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</si>
  <si>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</si>
  <si>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</si>
  <si>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</si>
  <si>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</si>
  <si>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</si>
  <si>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</si>
  <si>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</si>
  <si>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</si>
  <si>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</si>
  <si>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</si>
  <si>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</si>
  <si>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</si>
  <si>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</si>
  <si>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</si>
  <si>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</si>
  <si>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</si>
  <si>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</si>
  <si>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</si>
  <si>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</si>
  <si>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</si>
  <si>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</si>
  <si>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</si>
  <si>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</si>
  <si>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</si>
  <si>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</si>
  <si>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</si>
  <si>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</si>
  <si>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</si>
  <si>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</si>
  <si>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</si>
  <si>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</si>
  <si>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</si>
  <si>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</si>
  <si>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</si>
  <si>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</si>
  <si>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</si>
  <si>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</si>
  <si>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</si>
  <si>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</si>
  <si>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</si>
  <si>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</si>
  <si>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</si>
  <si>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</si>
  <si>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</si>
  <si>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</si>
  <si>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</si>
  <si>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</si>
  <si>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</si>
  <si>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</si>
  <si>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</si>
  <si>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</si>
  <si>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</si>
  <si>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</si>
  <si>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</si>
  <si>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</si>
  <si>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</si>
  <si>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</si>
  <si>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</si>
  <si>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</si>
  <si>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</si>
  <si>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</si>
  <si>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</si>
  <si>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</si>
  <si>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</si>
  <si>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</si>
  <si>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</si>
  <si>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</si>
  <si>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</si>
  <si>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</si>
  <si>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</si>
  <si>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</si>
  <si>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</si>
  <si>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</si>
  <si>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</si>
  <si>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</si>
  <si>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</si>
  <si>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</si>
  <si>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</si>
  <si>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</si>
  <si>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</si>
  <si>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</si>
  <si>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</si>
  <si>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</si>
  <si>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</si>
  <si>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</si>
  <si>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</si>
  <si>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</si>
  <si>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</si>
  <si>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</si>
  <si>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</si>
  <si>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</si>
  <si>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</si>
  <si>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</si>
  <si>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</si>
  <si>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</si>
  <si>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</si>
  <si>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</si>
  <si>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</si>
  <si>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</si>
  <si>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</si>
  <si>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</si>
  <si>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</si>
  <si>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</si>
  <si>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</si>
  <si>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</si>
  <si>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</si>
  <si>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</si>
  <si>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</si>
  <si>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</si>
  <si>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</si>
  <si>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</si>
  <si>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</si>
  <si>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</si>
  <si>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</si>
  <si>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</si>
  <si>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</si>
  <si>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</si>
  <si>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</si>
  <si>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</si>
  <si>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</si>
  <si>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</si>
  <si>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</si>
  <si>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</si>
  <si>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</si>
  <si>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</si>
  <si>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</si>
  <si>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</si>
  <si>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</si>
  <si>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</si>
  <si>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</si>
  <si>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</si>
  <si>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</si>
  <si>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</si>
  <si>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</si>
  <si>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</si>
  <si>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</si>
  <si>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</si>
  <si>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</si>
  <si>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</si>
  <si>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</si>
  <si>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</si>
  <si>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</si>
  <si>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</si>
  <si>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</si>
  <si>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</si>
  <si>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</si>
  <si>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</si>
  <si>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</si>
  <si>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</si>
  <si>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</si>
  <si>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</si>
  <si>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</si>
  <si>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</si>
  <si>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</si>
  <si>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</si>
  <si>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</si>
  <si>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</si>
  <si>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</si>
  <si>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</si>
  <si>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</si>
  <si>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</si>
  <si>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</si>
  <si>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</si>
  <si>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</si>
  <si>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</si>
  <si>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</si>
  <si>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</si>
  <si>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</si>
  <si>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</si>
  <si>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</si>
  <si>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</si>
  <si>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</si>
  <si>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</si>
  <si>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</si>
  <si>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</si>
  <si>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</si>
  <si>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</si>
  <si>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</si>
  <si>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</si>
  <si>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</si>
  <si>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</si>
  <si>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</si>
  <si>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</si>
  <si>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</si>
  <si>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</si>
  <si>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</si>
  <si>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</si>
  <si>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</si>
  <si>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</si>
  <si>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</si>
  <si>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</si>
  <si>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</si>
  <si>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</si>
  <si>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</si>
  <si>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</si>
  <si>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</si>
  <si>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</si>
  <si>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</si>
  <si>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</si>
  <si>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</si>
  <si>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</si>
  <si>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</si>
  <si>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</si>
  <si>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</si>
  <si>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</si>
  <si>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</si>
  <si>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</si>
  <si>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</si>
  <si>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</si>
  <si>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</si>
  <si>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</si>
  <si>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</si>
  <si>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</si>
  <si>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</si>
  <si>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</si>
  <si>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</si>
  <si>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</si>
  <si>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</si>
  <si>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</si>
  <si>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</si>
  <si>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</si>
  <si>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</si>
  <si>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</si>
  <si>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</si>
  <si>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</si>
  <si>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</si>
  <si>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</si>
  <si>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</si>
  <si>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</si>
  <si>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</si>
  <si>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</si>
  <si>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</si>
  <si>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</si>
  <si>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</si>
  <si>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</si>
  <si>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</si>
  <si>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</si>
  <si>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</si>
  <si>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</si>
  <si>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</si>
  <si>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</si>
  <si>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</si>
  <si>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</si>
  <si>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</si>
  <si>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</si>
  <si>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</si>
  <si>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</si>
  <si>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</si>
  <si>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</si>
  <si>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</si>
  <si>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</si>
  <si>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</si>
  <si>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</si>
  <si>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</si>
  <si>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</si>
  <si>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</si>
  <si>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</si>
  <si>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</si>
  <si>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</si>
  <si>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</si>
  <si>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</si>
  <si>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</si>
  <si>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</si>
  <si>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</si>
  <si>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</si>
  <si>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</si>
  <si>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</si>
  <si>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</si>
  <si>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</si>
  <si>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</si>
  <si>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</si>
  <si>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</si>
  <si>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</si>
  <si>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</si>
  <si>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</si>
  <si>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</si>
  <si>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</si>
  <si>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</si>
  <si>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</si>
  <si>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</si>
  <si>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</si>
  <si>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</si>
  <si>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</si>
  <si>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</si>
  <si>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</si>
  <si>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</si>
  <si>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</si>
  <si>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</si>
  <si>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</si>
  <si>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</si>
  <si>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</si>
  <si>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</si>
  <si>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</si>
  <si>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</si>
  <si>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</si>
  <si>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</si>
  <si>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</si>
  <si>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</si>
  <si>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</si>
  <si>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</si>
  <si>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</si>
  <si>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</si>
  <si>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</si>
  <si>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</si>
  <si>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</si>
  <si>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</si>
  <si>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</si>
  <si>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</si>
  <si>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</si>
  <si>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</si>
  <si>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</si>
  <si>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</si>
  <si>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</si>
  <si>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</si>
  <si>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</si>
  <si>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</si>
  <si>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</si>
  <si>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</si>
  <si>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</si>
  <si>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</si>
  <si>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</si>
  <si>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</si>
  <si>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</si>
  <si>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</si>
  <si>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</si>
  <si>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</si>
  <si>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</si>
  <si>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</si>
  <si>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</si>
  <si>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</si>
  <si>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</si>
  <si>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</si>
  <si>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</si>
  <si>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</si>
  <si>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</si>
  <si>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</si>
  <si>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</si>
  <si>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</si>
  <si>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</si>
  <si>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</si>
  <si>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</si>
  <si>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</si>
  <si>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</si>
  <si>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</si>
  <si>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</si>
  <si>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</si>
  <si>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</si>
  <si>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</si>
  <si>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</si>
  <si>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</si>
  <si>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</si>
  <si>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</si>
  <si>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</si>
  <si>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</si>
  <si>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</si>
  <si>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</si>
  <si>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</si>
  <si>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</si>
  <si>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</si>
  <si>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</si>
  <si>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</si>
  <si>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</si>
  <si>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</si>
  <si>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</si>
  <si>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</si>
  <si>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</si>
  <si>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</si>
  <si>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</si>
  <si>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</si>
  <si>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</si>
  <si>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</si>
  <si>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</si>
  <si>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</si>
  <si>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</si>
  <si>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</si>
  <si>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</si>
  <si>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</si>
  <si>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</si>
  <si>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</si>
  <si>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</si>
  <si>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</si>
  <si>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</si>
  <si>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</si>
  <si>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</si>
  <si>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</si>
  <si>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</si>
  <si>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</si>
  <si>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</si>
  <si>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</si>
  <si>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</si>
  <si>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</si>
  <si>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</si>
  <si>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</si>
  <si>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</si>
  <si>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</si>
  <si>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</si>
  <si>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</si>
  <si>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</si>
  <si>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</si>
  <si>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</si>
  <si>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</si>
  <si>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</si>
  <si>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</si>
  <si>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</si>
  <si>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</si>
  <si>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</si>
  <si>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</si>
  <si>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</si>
  <si>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</si>
  <si>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</si>
  <si>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</si>
  <si>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</si>
  <si>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</si>
  <si>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</si>
  <si>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</si>
  <si>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</si>
  <si>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</si>
  <si>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</si>
  <si>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</si>
  <si>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</si>
  <si>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</si>
  <si>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</si>
  <si>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</si>
  <si>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</si>
  <si>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</si>
  <si>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</si>
  <si>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</si>
  <si>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</si>
  <si>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</si>
  <si>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</si>
  <si>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</si>
  <si>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</si>
  <si>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</si>
  <si>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</si>
  <si>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</si>
  <si>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</si>
  <si>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</si>
  <si>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</si>
  <si>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</si>
  <si>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</si>
  <si>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</si>
  <si>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</si>
  <si>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</si>
  <si>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</si>
  <si>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</si>
  <si>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</si>
  <si>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</si>
  <si>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</si>
  <si>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</si>
  <si>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</si>
  <si>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</si>
  <si>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</si>
  <si>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</si>
  <si>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</si>
  <si>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</si>
  <si>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</si>
  <si>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</si>
  <si>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</si>
  <si>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</si>
  <si>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</si>
  <si>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</si>
  <si>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</si>
  <si>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</si>
  <si>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</si>
  <si>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</si>
  <si>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</si>
  <si>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</si>
  <si>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</si>
  <si>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</si>
  <si>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</si>
  <si>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</si>
  <si>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</si>
  <si>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</si>
  <si>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</si>
  <si>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</si>
  <si>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</si>
  <si>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</si>
  <si>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</si>
  <si>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</si>
  <si>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</si>
  <si>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</si>
  <si>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</si>
  <si>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</si>
  <si>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</si>
  <si>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</si>
  <si>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</si>
  <si>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</si>
  <si>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</si>
  <si>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</si>
  <si>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</si>
  <si>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</si>
  <si>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</si>
  <si>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</si>
  <si>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</si>
  <si>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</si>
  <si>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</si>
  <si>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</si>
  <si>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</si>
  <si>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</si>
  <si>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</si>
  <si>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</si>
  <si>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</si>
  <si>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</si>
  <si>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</si>
  <si>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</si>
  <si>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</si>
  <si>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</si>
  <si>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</si>
  <si>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</si>
  <si>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</si>
  <si>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</si>
  <si>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</si>
  <si>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</si>
  <si>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</si>
  <si>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</si>
  <si>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</si>
  <si>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</si>
  <si>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</si>
  <si>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</si>
  <si>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</si>
  <si>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</si>
  <si>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</si>
  <si>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</si>
  <si>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</si>
  <si>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</si>
  <si>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</si>
  <si>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</si>
  <si>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</si>
  <si>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</si>
  <si>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</si>
  <si>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</si>
  <si>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</si>
  <si>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</si>
  <si>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</si>
  <si>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</si>
  <si>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</si>
  <si>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</si>
  <si>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</si>
  <si>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</si>
  <si>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</si>
  <si>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</si>
  <si>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</si>
  <si>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</si>
  <si>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</si>
  <si>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</si>
  <si>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</si>
  <si>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</si>
  <si>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</si>
  <si>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</si>
  <si>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</si>
  <si>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</si>
  <si>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</si>
  <si>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</si>
  <si>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</si>
  <si>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</si>
  <si>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</si>
  <si>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</si>
  <si>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</si>
  <si>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</si>
  <si>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</si>
  <si>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</si>
  <si>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</si>
  <si>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</si>
  <si>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</si>
  <si>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</si>
  <si>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</si>
  <si>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</si>
  <si>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</si>
  <si>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</si>
  <si>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</si>
  <si>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</si>
  <si>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</si>
  <si>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</si>
  <si>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</si>
  <si>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</si>
  <si>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</si>
  <si>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</si>
  <si>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</si>
  <si>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</si>
  <si>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</si>
  <si>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</si>
  <si>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</si>
  <si>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</si>
  <si>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</si>
  <si>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</si>
  <si>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</si>
  <si>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</si>
  <si>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</si>
  <si>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</si>
  <si>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</si>
  <si>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</si>
  <si>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</si>
  <si>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</si>
  <si>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</si>
  <si>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</si>
  <si>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</si>
  <si>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</si>
  <si>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</si>
  <si>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</si>
  <si>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</si>
  <si>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</si>
  <si>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</si>
  <si>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</si>
  <si>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</si>
  <si>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</si>
  <si>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</si>
  <si>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</si>
  <si>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</si>
  <si>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</si>
  <si>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</si>
  <si>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</si>
  <si>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</si>
  <si>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</si>
  <si>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</si>
  <si>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</si>
  <si>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</si>
  <si>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</si>
  <si>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</si>
  <si>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</si>
  <si>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</si>
  <si>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</si>
  <si>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</si>
  <si>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</si>
  <si>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</si>
  <si>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</si>
  <si>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</si>
  <si>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</si>
  <si>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</si>
  <si>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</si>
  <si>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</si>
  <si>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</si>
  <si>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</si>
  <si>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</si>
  <si>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</si>
  <si>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</si>
  <si>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</si>
  <si>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</si>
  <si>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</si>
  <si>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</si>
  <si>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</si>
  <si>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</si>
  <si>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</si>
  <si>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</si>
  <si>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</si>
  <si>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</si>
  <si>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</si>
  <si>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</si>
  <si>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</si>
  <si>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</si>
  <si>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</si>
  <si>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</si>
  <si>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</si>
  <si>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</si>
  <si>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</si>
  <si>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</si>
  <si>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</si>
  <si>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</si>
  <si>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</si>
  <si>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</si>
  <si>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</si>
  <si>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</si>
  <si>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</si>
  <si>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</si>
  <si>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</si>
  <si>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</si>
  <si>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</si>
  <si>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</si>
  <si>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</si>
  <si>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</si>
  <si>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</si>
  <si>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</si>
  <si>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</si>
  <si>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</si>
  <si>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</si>
  <si>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</si>
  <si>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</si>
  <si>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</si>
  <si>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</si>
  <si>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</si>
  <si>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</si>
  <si>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</si>
  <si>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</si>
  <si>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</si>
  <si>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</si>
  <si>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</si>
  <si>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</si>
  <si>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</si>
  <si>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</si>
  <si>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</si>
  <si>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</si>
  <si>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</si>
  <si>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</si>
  <si>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</si>
  <si>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</si>
  <si>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</si>
  <si>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</si>
  <si>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</si>
  <si>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</si>
  <si>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</si>
  <si>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</si>
  <si>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</si>
  <si>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</si>
  <si>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</si>
  <si>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</si>
  <si>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</si>
  <si>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</si>
  <si>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</si>
  <si>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</si>
  <si>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</si>
  <si>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</si>
  <si>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</si>
  <si>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</si>
  <si>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</si>
  <si>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</si>
  <si>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</si>
  <si>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</si>
  <si>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</si>
  <si>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</si>
  <si>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</si>
  <si>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</si>
  <si>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</si>
  <si>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</si>
  <si>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</si>
  <si>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</si>
  <si>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</si>
  <si>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</si>
  <si>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</si>
  <si>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</si>
  <si>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</si>
  <si>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</si>
  <si>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</si>
  <si>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</si>
  <si>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</si>
  <si>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</si>
  <si>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</si>
  <si>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</si>
  <si>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</si>
  <si>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</si>
  <si>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</si>
  <si>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</si>
  <si>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</si>
  <si>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</si>
  <si>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</si>
  <si>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</si>
  <si>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</si>
  <si>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</si>
  <si>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</si>
  <si>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</si>
  <si>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</si>
  <si>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</si>
  <si>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</si>
  <si>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</si>
  <si>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</si>
  <si>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</si>
  <si>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</si>
  <si>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</si>
  <si>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</si>
  <si>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</si>
  <si>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</si>
  <si>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</si>
  <si>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</si>
  <si>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</si>
  <si>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</si>
  <si>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</si>
  <si>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</si>
  <si>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</si>
  <si>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</si>
  <si>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</si>
  <si>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</si>
  <si>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</si>
  <si>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</si>
  <si>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</si>
  <si>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</si>
  <si>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</si>
  <si>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</si>
  <si>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</si>
  <si>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</si>
  <si>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</si>
  <si>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</si>
  <si>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</si>
  <si>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</si>
  <si>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</si>
  <si>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</si>
  <si>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</si>
  <si>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</si>
  <si>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</si>
  <si>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</si>
  <si>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</si>
  <si>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</si>
  <si>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</si>
  <si>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</si>
  <si>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</si>
  <si>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</si>
  <si>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</si>
  <si>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</si>
  <si>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</si>
  <si>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</si>
  <si>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</si>
  <si>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</si>
  <si>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</si>
  <si>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</si>
  <si>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</si>
  <si>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</si>
  <si>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</si>
  <si>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</si>
  <si>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</si>
  <si>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</si>
  <si>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</si>
  <si>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</si>
  <si>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</si>
  <si>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</si>
  <si>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</si>
  <si>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</si>
  <si>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</si>
  <si>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</si>
  <si>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</si>
  <si>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</si>
  <si>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</si>
  <si>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</si>
  <si>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</si>
  <si>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</si>
  <si>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</si>
  <si>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</si>
  <si>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</si>
  <si>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</si>
  <si>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</si>
  <si>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</si>
  <si>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</si>
  <si>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</si>
  <si>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</si>
  <si>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</si>
  <si>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</si>
  <si>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</si>
  <si>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</si>
  <si>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</si>
  <si>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</si>
  <si>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</si>
  <si>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</si>
  <si>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</si>
  <si>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</si>
  <si>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</si>
  <si>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</si>
  <si>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</si>
  <si>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</si>
  <si>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</si>
  <si>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</si>
  <si>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</si>
  <si>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</si>
  <si>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</si>
  <si>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</si>
  <si>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</si>
  <si>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</si>
  <si>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</si>
  <si>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</si>
  <si>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</si>
  <si>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</si>
  <si>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</si>
  <si>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</si>
  <si>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</si>
  <si>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</si>
  <si>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</si>
  <si>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</si>
  <si>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</si>
  <si>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</si>
  <si>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</si>
  <si>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</si>
  <si>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</si>
  <si>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</si>
  <si>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</si>
  <si>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</si>
  <si>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</si>
  <si>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</si>
  <si>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</si>
  <si>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</si>
  <si>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</si>
  <si>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</si>
  <si>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</si>
  <si>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</si>
  <si>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</si>
  <si>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</si>
  <si>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</si>
  <si>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</si>
  <si>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</si>
  <si>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</si>
  <si>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</si>
  <si>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</si>
  <si>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</si>
  <si>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</si>
  <si>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</si>
  <si>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</si>
  <si>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</si>
  <si>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</si>
  <si>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</si>
  <si>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</si>
  <si>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</si>
  <si>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</si>
  <si>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</si>
  <si>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</si>
  <si>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</si>
  <si>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</si>
  <si>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</si>
  <si>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</si>
  <si>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</si>
  <si>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</si>
  <si>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</si>
  <si>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</si>
  <si>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</si>
  <si>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</si>
  <si>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</si>
  <si>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</si>
  <si>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</si>
  <si>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</si>
  <si>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</si>
  <si>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</si>
  <si>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</si>
  <si>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</si>
  <si>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</si>
  <si>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</si>
  <si>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</si>
  <si>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</si>
  <si>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</si>
  <si>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</si>
  <si>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</si>
  <si>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</si>
  <si>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</si>
  <si>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</si>
  <si>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</si>
  <si>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</si>
  <si>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</si>
  <si>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</si>
  <si>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</si>
  <si>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</si>
  <si>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</si>
  <si>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</si>
  <si>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</si>
  <si>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</si>
  <si>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</si>
  <si>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</si>
  <si>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</si>
  <si>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</si>
  <si>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</si>
  <si>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</si>
  <si>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</si>
  <si>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</si>
  <si>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</si>
  <si>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</si>
  <si>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</si>
  <si>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</si>
  <si>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</si>
  <si>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</si>
  <si>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</si>
  <si>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</si>
  <si>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</si>
  <si>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</si>
  <si>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</si>
  <si>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</si>
  <si>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</si>
  <si>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</si>
  <si>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</si>
  <si>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</si>
  <si>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</si>
  <si>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</si>
  <si>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</si>
  <si>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</si>
  <si>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</si>
  <si>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</si>
  <si>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</si>
  <si>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</si>
  <si>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</si>
  <si>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</si>
  <si>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</si>
  <si>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</si>
  <si>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</si>
  <si>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</si>
  <si>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</si>
  <si>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</si>
  <si>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</si>
  <si>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</si>
  <si>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</si>
  <si>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</si>
  <si>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</si>
  <si>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</si>
  <si>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</si>
  <si>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</si>
  <si>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</si>
  <si>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</si>
  <si>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</si>
  <si>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</si>
  <si>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</si>
  <si>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</si>
  <si>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</si>
  <si>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</si>
  <si>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</si>
  <si>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</si>
  <si>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</si>
  <si>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</si>
  <si>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</si>
  <si>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</si>
  <si>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</si>
  <si>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</si>
  <si>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</si>
  <si>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</si>
  <si>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</si>
  <si>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</si>
  <si>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</si>
  <si>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</si>
  <si>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</si>
  <si>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</si>
  <si>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</si>
  <si>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</si>
  <si>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</si>
  <si>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</si>
  <si>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</si>
  <si>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</si>
  <si>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</si>
  <si>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</si>
  <si>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</si>
  <si>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</si>
  <si>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</si>
  <si>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</si>
  <si>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</si>
  <si>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</si>
  <si>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</si>
  <si>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</si>
  <si>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</si>
  <si>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</si>
  <si>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</si>
  <si>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</si>
  <si>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</si>
  <si>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</si>
  <si>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</si>
  <si>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</si>
  <si>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</si>
  <si>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</si>
  <si>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</si>
  <si>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</si>
  <si>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</si>
  <si>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</si>
  <si>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</si>
  <si>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</si>
  <si>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</si>
  <si>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</si>
  <si>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</si>
  <si>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</si>
  <si>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</si>
  <si>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</si>
  <si>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</si>
  <si>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</si>
  <si>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</si>
  <si>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</si>
  <si>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</si>
  <si>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</si>
  <si>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</si>
  <si>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</si>
  <si>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</si>
  <si>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</si>
  <si>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</si>
  <si>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</si>
  <si>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</si>
  <si>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</si>
  <si>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</si>
  <si>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</si>
  <si>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</si>
  <si>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</si>
  <si>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</si>
  <si>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</si>
  <si>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</si>
  <si>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</si>
  <si>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</si>
  <si>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</si>
  <si>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</si>
  <si>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</si>
  <si>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</si>
  <si>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</si>
  <si>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</si>
  <si>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</si>
  <si>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</si>
  <si>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</si>
  <si>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</si>
  <si>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</si>
  <si>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</si>
  <si>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</si>
  <si>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</si>
  <si>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</si>
  <si>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</si>
  <si>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</si>
  <si>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</si>
  <si>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</si>
  <si>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</si>
  <si>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</si>
  <si>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</si>
  <si>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</si>
  <si>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</si>
  <si>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</si>
  <si>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</si>
  <si>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</si>
  <si>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</si>
  <si>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</si>
  <si>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</si>
  <si>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</si>
  <si>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</si>
  <si>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</si>
  <si>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</si>
  <si>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</si>
  <si>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</si>
  <si>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</si>
  <si>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</si>
  <si>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</si>
  <si>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</si>
  <si>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</si>
  <si>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</si>
  <si>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</si>
  <si>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</si>
  <si>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</si>
  <si>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</si>
  <si>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</si>
  <si>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</si>
  <si>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</si>
  <si>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</si>
  <si>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</si>
  <si>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</si>
  <si>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</si>
  <si>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</si>
  <si>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</si>
  <si>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</si>
  <si>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</si>
  <si>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</si>
  <si>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</si>
  <si>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</si>
  <si>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</si>
  <si>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</si>
  <si>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</si>
  <si>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</si>
  <si>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</si>
  <si>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</si>
  <si>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</si>
  <si>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</si>
  <si>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</si>
  <si>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</si>
  <si>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</si>
  <si>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</si>
  <si>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</si>
  <si>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</si>
  <si>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</si>
  <si>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</si>
  <si>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</si>
  <si>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</si>
  <si>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</si>
  <si>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</si>
  <si>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</si>
  <si>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</si>
  <si>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</si>
  <si>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</si>
  <si>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</si>
  <si>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</si>
  <si>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</si>
  <si>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</si>
  <si>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</si>
  <si>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</si>
  <si>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</si>
  <si>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</si>
  <si>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</si>
  <si>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</si>
  <si>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</si>
  <si>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</si>
  <si>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</si>
  <si>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</si>
  <si>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</si>
  <si>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</si>
  <si>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</si>
  <si>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</si>
  <si>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</si>
  <si>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</si>
  <si>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</si>
  <si>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</si>
  <si>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</si>
  <si>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</si>
  <si>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</si>
  <si>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</si>
  <si>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</si>
  <si>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</si>
  <si>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</si>
  <si>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</si>
  <si>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</si>
  <si>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</si>
  <si>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</si>
  <si>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</si>
  <si>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</si>
  <si>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</si>
  <si>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</si>
  <si>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</si>
  <si>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</si>
  <si>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</si>
  <si>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</si>
  <si>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</si>
  <si>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</si>
  <si>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</si>
  <si>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</si>
  <si>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</si>
  <si>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</si>
  <si>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</si>
  <si>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</si>
  <si>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</si>
  <si>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</si>
  <si>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</si>
  <si>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</si>
  <si>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</si>
  <si>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</si>
  <si>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</si>
  <si>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</si>
  <si>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</si>
  <si>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</si>
  <si>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</si>
  <si>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</si>
  <si>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</si>
  <si>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</si>
  <si>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</si>
  <si>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</si>
  <si>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</si>
  <si>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</si>
  <si>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</si>
  <si>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</si>
  <si>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</si>
  <si>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</si>
  <si>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</si>
  <si>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</si>
  <si>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</si>
  <si>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</si>
  <si>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</si>
  <si>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</si>
  <si>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</si>
  <si>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</si>
  <si>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</si>
  <si>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</si>
  <si>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</si>
  <si>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</si>
  <si>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</si>
  <si>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</si>
  <si>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</si>
  <si>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</si>
  <si>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</si>
  <si>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</si>
  <si>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</si>
  <si>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</si>
  <si>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</si>
  <si>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</si>
  <si>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</si>
  <si>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</si>
  <si>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</si>
  <si>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</si>
  <si>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</si>
  <si>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</si>
  <si>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</si>
  <si>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</si>
  <si>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</si>
  <si>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</si>
  <si>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</si>
  <si>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</si>
  <si>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</si>
  <si>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</si>
  <si>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</si>
  <si>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</si>
  <si>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</si>
  <si>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</si>
  <si>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</si>
  <si>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</si>
  <si>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</si>
  <si>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</si>
  <si>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</si>
  <si>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</si>
  <si>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</si>
  <si>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</si>
  <si>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</si>
  <si>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</si>
  <si>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</si>
  <si>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</si>
  <si>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</si>
  <si>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</si>
  <si>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</si>
  <si>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</si>
  <si>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</si>
  <si>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</si>
  <si>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</si>
  <si>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</si>
  <si>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</si>
  <si>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</si>
  <si>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</si>
  <si>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</si>
  <si>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</si>
  <si>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</si>
  <si>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</si>
  <si>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</si>
  <si>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</si>
  <si>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</si>
  <si>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</si>
  <si>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</si>
  <si>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</si>
  <si>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</si>
  <si>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</si>
  <si>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</si>
  <si>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</si>
  <si>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</si>
  <si>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</si>
  <si>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</si>
  <si>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</si>
  <si>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</si>
  <si>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</si>
  <si>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</si>
  <si>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</si>
  <si>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</si>
  <si>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</si>
  <si>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</si>
  <si>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</si>
  <si>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</si>
  <si>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</si>
  <si>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</si>
  <si>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</si>
  <si>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</si>
  <si>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</si>
  <si>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</si>
  <si>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</si>
  <si>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</si>
  <si>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</si>
  <si>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</si>
  <si>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</si>
  <si>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</si>
  <si>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</si>
  <si>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</si>
  <si>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</si>
  <si>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</si>
  <si>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</si>
  <si>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</si>
  <si>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</si>
  <si>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</si>
  <si>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</si>
  <si>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</si>
  <si>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</si>
  <si>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</si>
  <si>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</si>
  <si>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</si>
  <si>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</si>
  <si>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</si>
  <si>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</si>
  <si>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</si>
  <si>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</si>
  <si>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</si>
  <si>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</si>
  <si>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</si>
  <si>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</si>
  <si>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</si>
  <si>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</si>
  <si>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</si>
  <si>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</si>
  <si>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</si>
  <si>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</si>
  <si>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</si>
  <si>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</si>
  <si>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</si>
  <si>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</si>
  <si>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</si>
  <si>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</si>
  <si>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</si>
  <si>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</si>
  <si>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</si>
  <si>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</si>
  <si>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</si>
  <si>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</si>
  <si>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</si>
  <si>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</si>
  <si>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</si>
  <si>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</si>
  <si>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</si>
  <si>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</si>
  <si>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</si>
  <si>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</si>
  <si>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</si>
  <si>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</si>
  <si>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</si>
  <si>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</si>
  <si>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</si>
  <si>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</si>
  <si>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</si>
  <si>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</si>
  <si>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</si>
  <si>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</si>
  <si>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</si>
  <si>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</si>
  <si>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</si>
  <si>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</si>
  <si>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</si>
  <si>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</si>
  <si>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</si>
  <si>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</si>
  <si>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</si>
  <si>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</si>
  <si>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</si>
  <si>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</si>
  <si>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</si>
  <si>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</si>
  <si>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</si>
  <si>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</si>
  <si>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</si>
  <si>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</si>
  <si>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</si>
  <si>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</si>
  <si>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</si>
  <si>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</si>
  <si>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</si>
  <si>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</si>
  <si>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</si>
  <si>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</si>
  <si>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</si>
  <si>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</si>
  <si>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</si>
  <si>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</si>
  <si>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</si>
  <si>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</si>
  <si>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</si>
  <si>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</si>
  <si>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</si>
  <si>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</si>
  <si>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</si>
  <si>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</si>
  <si>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</si>
  <si>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</si>
  <si>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</si>
  <si>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</si>
  <si>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</si>
  <si>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</si>
  <si>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</si>
  <si>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</si>
  <si>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</si>
  <si>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</si>
  <si>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</si>
  <si>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</si>
  <si>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</si>
  <si>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</si>
  <si>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</si>
  <si>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</si>
  <si>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</si>
  <si>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</si>
  <si>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</si>
  <si>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</si>
  <si>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</si>
  <si>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</si>
  <si>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</si>
  <si>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</si>
  <si>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</si>
  <si>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</si>
  <si>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</si>
  <si>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</si>
  <si>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</si>
  <si>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</si>
  <si>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</si>
  <si>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</si>
  <si>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</si>
  <si>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</si>
  <si>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</si>
  <si>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</si>
  <si>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</si>
  <si>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</si>
  <si>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</si>
  <si>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</si>
  <si>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</si>
  <si>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</si>
  <si>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</si>
  <si>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</si>
  <si>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</si>
  <si>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</si>
  <si>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</si>
  <si>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</si>
  <si>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</si>
  <si>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</si>
  <si>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</si>
  <si>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</si>
  <si>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</si>
  <si>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</si>
  <si>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</si>
  <si>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</si>
  <si>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</si>
  <si>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</si>
  <si>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</si>
  <si>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</si>
  <si>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</si>
  <si>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</si>
  <si>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</si>
  <si>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</si>
  <si>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</si>
  <si>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</si>
  <si>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</si>
  <si>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</si>
  <si>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</si>
  <si>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</si>
  <si>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</si>
  <si>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</si>
  <si>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</si>
  <si>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</si>
  <si>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</si>
  <si>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</si>
  <si>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</si>
  <si>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</si>
  <si>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</si>
  <si>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</si>
  <si>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</si>
  <si>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</si>
  <si>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</si>
  <si>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</si>
  <si>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</si>
  <si>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</si>
  <si>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</si>
  <si>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</si>
  <si>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</si>
  <si>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</si>
  <si>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</si>
  <si>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</si>
  <si>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</si>
  <si>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</si>
  <si>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</si>
  <si>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</si>
  <si>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</si>
  <si>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</si>
  <si>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</si>
  <si>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</si>
  <si>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</si>
  <si>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</si>
  <si>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</si>
  <si>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</si>
  <si>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</si>
  <si>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</si>
  <si>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</si>
  <si>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</si>
  <si>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</si>
  <si>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</si>
  <si>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</si>
  <si>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</si>
  <si>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</si>
  <si>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</si>
  <si>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</si>
  <si>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</si>
  <si>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</si>
  <si>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</si>
  <si>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</si>
  <si>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</si>
  <si>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</si>
  <si>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</si>
  <si>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</si>
  <si>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</si>
  <si>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</si>
  <si>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</si>
  <si>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</si>
  <si>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</si>
  <si>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</si>
  <si>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</si>
  <si>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</si>
  <si>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</si>
  <si>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</si>
  <si>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</si>
  <si>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</si>
  <si>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</si>
  <si>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</si>
  <si>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</si>
  <si>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</si>
  <si>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</si>
  <si>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</si>
  <si>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</si>
  <si>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</si>
  <si>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</si>
  <si>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</si>
  <si>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</si>
  <si>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</si>
  <si>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</si>
  <si>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</si>
  <si>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</si>
  <si>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</si>
  <si>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</si>
  <si>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</si>
  <si>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</si>
  <si>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</si>
  <si>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</si>
  <si>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</si>
  <si>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</si>
  <si>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</si>
  <si>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</si>
  <si>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</si>
  <si>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</si>
  <si>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</si>
  <si>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</si>
  <si>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</si>
  <si>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</si>
  <si>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</si>
  <si>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</si>
  <si>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</si>
  <si>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</si>
  <si>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</si>
  <si>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</si>
  <si>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</si>
  <si>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</si>
  <si>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</si>
  <si>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</si>
  <si>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</si>
  <si>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</si>
  <si>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</si>
  <si>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</si>
  <si>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</si>
  <si>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</si>
  <si>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</si>
  <si>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</si>
  <si>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</si>
  <si>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</si>
  <si>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</si>
  <si>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</si>
  <si>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</si>
  <si>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</si>
  <si>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</si>
  <si>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</si>
  <si>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</si>
  <si>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</si>
  <si>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</si>
  <si>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</si>
  <si>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</si>
  <si>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</si>
  <si>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</si>
  <si>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</si>
  <si>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</si>
  <si>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</si>
  <si>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</si>
  <si>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</si>
  <si>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</si>
  <si>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</si>
  <si>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</si>
  <si>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</si>
  <si>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</si>
  <si>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</si>
  <si>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</si>
  <si>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</si>
  <si>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</si>
  <si>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</si>
  <si>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</si>
  <si>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</si>
  <si>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</si>
  <si>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</si>
  <si>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</si>
  <si>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</si>
  <si>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</si>
  <si>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</si>
  <si>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</si>
  <si>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</si>
  <si>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</si>
  <si>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</si>
  <si>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</si>
  <si>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</si>
  <si>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</si>
  <si>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</si>
  <si>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</si>
  <si>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</si>
  <si>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</si>
  <si>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</si>
  <si>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</si>
  <si>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</si>
  <si>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</si>
  <si>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</si>
  <si>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</si>
  <si>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</si>
  <si>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</si>
  <si>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</si>
  <si>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</si>
  <si>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</si>
  <si>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</si>
  <si>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</si>
  <si>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</si>
  <si>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</si>
  <si>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</si>
  <si>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</si>
  <si>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</si>
  <si>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</si>
  <si>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</si>
  <si>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</si>
  <si>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</si>
  <si>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</si>
  <si>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</si>
  <si>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</si>
  <si>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</si>
  <si>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</si>
  <si>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</si>
  <si>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</si>
  <si>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</si>
  <si>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</si>
  <si>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</si>
  <si>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</si>
  <si>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</si>
  <si>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</si>
  <si>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</si>
  <si>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</si>
  <si>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</si>
  <si>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</si>
  <si>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</si>
  <si>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</si>
  <si>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</si>
  <si>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</si>
  <si>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</si>
  <si>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</si>
  <si>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</si>
  <si>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</si>
  <si>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</si>
  <si>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</si>
  <si>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</si>
  <si>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</si>
  <si>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</si>
  <si>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</si>
  <si>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</si>
  <si>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</si>
  <si>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</si>
  <si>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</si>
  <si>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</si>
  <si>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</si>
  <si>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</si>
  <si>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</si>
  <si>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</si>
  <si>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</si>
  <si>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</si>
  <si>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</si>
  <si>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</si>
  <si>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</si>
  <si>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</si>
  <si>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</si>
  <si>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</si>
  <si>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</si>
  <si>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</si>
  <si>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</si>
  <si>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</si>
  <si>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</si>
  <si>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</si>
  <si>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</si>
  <si>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</si>
  <si>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</si>
  <si>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</si>
  <si>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</si>
  <si>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</si>
  <si>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</si>
  <si>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</si>
  <si>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</si>
  <si>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</si>
  <si>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</si>
  <si>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</si>
  <si>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</si>
  <si>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</si>
  <si>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</si>
  <si>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</si>
  <si>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</si>
  <si>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</si>
  <si>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</si>
  <si>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</si>
  <si>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</si>
  <si>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</si>
  <si>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</si>
  <si>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</si>
  <si>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</si>
  <si>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</si>
  <si>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</si>
  <si>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</si>
  <si>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</si>
  <si>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</si>
  <si>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</si>
  <si>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</si>
  <si>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</si>
  <si>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</si>
  <si>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</si>
  <si>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</si>
  <si>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</si>
  <si>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</si>
  <si>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</si>
  <si>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</si>
  <si>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</si>
  <si>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</si>
  <si>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</si>
  <si>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</si>
  <si>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</si>
  <si>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</si>
  <si>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</si>
  <si>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</si>
  <si>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</si>
  <si>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</si>
  <si>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</si>
  <si>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</si>
  <si>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</si>
  <si>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</si>
  <si>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</si>
  <si>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</si>
  <si>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</si>
  <si>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</si>
  <si>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</si>
  <si>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</si>
  <si>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</si>
  <si>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</si>
  <si>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</si>
  <si>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</si>
  <si>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</si>
  <si>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</si>
  <si>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</si>
  <si>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</si>
  <si>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</si>
  <si>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</si>
  <si>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</si>
  <si>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</si>
  <si>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</si>
  <si>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</si>
  <si>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</si>
  <si>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</si>
  <si>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</si>
  <si>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</si>
  <si>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</si>
  <si>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</si>
  <si>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</si>
  <si>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</si>
  <si>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</si>
  <si>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</si>
  <si>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</si>
  <si>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</si>
  <si>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</si>
  <si>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</si>
  <si>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</si>
  <si>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</si>
  <si>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</si>
  <si>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</si>
  <si>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</si>
  <si>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</si>
  <si>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</si>
  <si>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</si>
  <si>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</si>
  <si>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</si>
  <si>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</si>
  <si>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</si>
  <si>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</si>
  <si>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</si>
  <si>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</si>
  <si>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</si>
  <si>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</si>
  <si>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</si>
  <si>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</si>
  <si>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</si>
  <si>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</si>
  <si>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</si>
  <si>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</si>
  <si>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</si>
  <si>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</si>
  <si>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</si>
  <si>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</si>
  <si>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</si>
  <si>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</si>
  <si>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</si>
  <si>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</si>
  <si>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</si>
  <si>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</si>
  <si>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</si>
  <si>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</si>
  <si>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</si>
  <si>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</si>
  <si>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</si>
  <si>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</si>
  <si>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</si>
  <si>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</si>
  <si>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</si>
  <si>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</si>
  <si>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</si>
  <si>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</si>
  <si>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</si>
  <si>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</si>
  <si>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</si>
  <si>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</si>
  <si>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</si>
  <si>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</si>
  <si>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</si>
  <si>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</si>
  <si>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</si>
  <si>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</si>
  <si>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</si>
  <si>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</si>
  <si>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</si>
  <si>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</si>
  <si>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</si>
  <si>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</si>
  <si>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</si>
  <si>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</si>
  <si>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</si>
  <si>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</si>
  <si>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</si>
  <si>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</si>
  <si>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</si>
  <si>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</si>
  <si>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</si>
  <si>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</si>
  <si>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</si>
  <si>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</si>
  <si>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</si>
  <si>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</si>
  <si>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</si>
  <si>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</si>
  <si>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</si>
  <si>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</si>
  <si>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</si>
  <si>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</si>
  <si>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</si>
  <si>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</si>
  <si>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</si>
  <si>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</si>
  <si>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</si>
  <si>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</si>
  <si>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</si>
  <si>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</si>
  <si>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</si>
  <si>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</si>
  <si>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</si>
  <si>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</si>
  <si>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</si>
  <si>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</si>
  <si>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</si>
  <si>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</si>
  <si>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</si>
  <si>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</si>
  <si>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</si>
  <si>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</si>
  <si>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</si>
  <si>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</si>
  <si>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</si>
  <si>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</si>
  <si>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</si>
  <si>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</si>
  <si>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</si>
  <si>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</si>
  <si>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</si>
  <si>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</si>
  <si>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</si>
  <si>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</si>
  <si>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</si>
  <si>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</si>
  <si>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</si>
  <si>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</si>
  <si>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</si>
  <si>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</si>
  <si>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</si>
  <si>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</si>
  <si>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</si>
  <si>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</si>
  <si>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</si>
  <si>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</si>
  <si>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</si>
  <si>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</si>
  <si>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</si>
  <si>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</si>
  <si>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</si>
  <si>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</si>
  <si>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</si>
  <si>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</si>
  <si>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</si>
  <si>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</si>
  <si>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</si>
  <si>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</si>
  <si>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</si>
  <si>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</si>
  <si>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</si>
  <si>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</si>
  <si>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</si>
  <si>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</si>
  <si>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</si>
  <si>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</si>
  <si>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</si>
  <si>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</si>
  <si>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</si>
  <si>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</si>
  <si>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</si>
  <si>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</si>
  <si>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</si>
  <si>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</si>
  <si>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</si>
  <si>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</si>
  <si>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</si>
  <si>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</si>
  <si>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</si>
  <si>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</si>
  <si>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</si>
  <si>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</si>
  <si>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</si>
  <si>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</si>
  <si>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</si>
  <si>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</si>
  <si>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</si>
  <si>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</si>
  <si>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</si>
  <si>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</si>
  <si>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</si>
  <si>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</si>
  <si>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</si>
  <si>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</si>
  <si>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</si>
  <si>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</si>
  <si>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</si>
  <si>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</si>
  <si>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</si>
  <si>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</si>
  <si>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</si>
  <si>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</si>
  <si>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</si>
  <si>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</si>
  <si>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</si>
  <si>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</si>
  <si>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</si>
  <si>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</si>
  <si>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</si>
  <si>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</si>
  <si>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</si>
  <si>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</si>
  <si>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</si>
  <si>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</si>
  <si>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</si>
  <si>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</si>
  <si>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</si>
  <si>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</si>
  <si>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</si>
  <si>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</si>
  <si>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</si>
  <si>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</si>
  <si>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</si>
  <si>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</si>
  <si>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</si>
  <si>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</si>
  <si>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</si>
  <si>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</si>
  <si>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</si>
  <si>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</si>
  <si>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</si>
  <si>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</si>
  <si>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</si>
  <si>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</si>
  <si>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</si>
  <si>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</si>
  <si>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</si>
  <si>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</si>
  <si>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</si>
  <si>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</si>
  <si>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</si>
  <si>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</si>
  <si>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</si>
  <si>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</si>
  <si>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</si>
  <si>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</si>
  <si>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</si>
  <si>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</si>
  <si>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</si>
  <si>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</si>
  <si>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</si>
  <si>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</si>
  <si>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</si>
  <si>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</si>
  <si>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</si>
  <si>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</si>
  <si>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</si>
  <si>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</si>
  <si>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</si>
  <si>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</si>
  <si>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</si>
  <si>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</si>
  <si>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</si>
  <si>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</si>
  <si>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</si>
  <si>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</si>
  <si>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</si>
  <si>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</si>
  <si>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</si>
  <si>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</si>
  <si>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</si>
  <si>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</si>
  <si>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</si>
  <si>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</si>
  <si>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</si>
  <si>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</si>
  <si>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</si>
  <si>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</si>
  <si>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</si>
  <si>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</si>
  <si>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</si>
  <si>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</si>
  <si>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</si>
  <si>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</si>
  <si>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</si>
  <si>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</si>
  <si>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</si>
  <si>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</si>
  <si>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</si>
  <si>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</si>
  <si>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</si>
  <si>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</si>
  <si>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</si>
  <si>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</si>
  <si>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</si>
  <si>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</si>
  <si>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</si>
  <si>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</si>
  <si>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</si>
  <si>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</si>
  <si>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</si>
  <si>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</si>
  <si>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</si>
  <si>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</si>
  <si>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</si>
  <si>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</si>
  <si>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</si>
  <si>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</si>
  <si>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</si>
  <si>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</si>
  <si>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</si>
  <si>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</si>
  <si>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</si>
  <si>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</si>
  <si>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</si>
  <si>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</si>
  <si>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</si>
  <si>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</si>
  <si>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</si>
  <si>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</si>
  <si>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</si>
  <si>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</si>
  <si>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</si>
  <si>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</si>
  <si>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</si>
  <si>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</si>
  <si>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</si>
  <si>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</si>
  <si>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</si>
  <si>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</si>
  <si>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</si>
  <si>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</si>
  <si>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</si>
  <si>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</si>
  <si>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</si>
  <si>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</si>
  <si>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</si>
  <si>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</si>
  <si>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</si>
  <si>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</si>
  <si>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</si>
  <si>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</si>
  <si>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</si>
  <si>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</si>
  <si>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</si>
  <si>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</si>
  <si>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</si>
  <si>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</si>
  <si>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</si>
  <si>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</si>
  <si>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</si>
  <si>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</si>
  <si>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</si>
  <si>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</si>
  <si>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</si>
  <si>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</si>
  <si>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</si>
  <si>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</si>
  <si>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</si>
  <si>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</si>
  <si>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</si>
  <si>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</si>
  <si>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</si>
  <si>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</si>
  <si>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</si>
  <si>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</si>
  <si>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</si>
  <si>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</si>
  <si>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</si>
  <si>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</si>
  <si>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</si>
  <si>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</si>
  <si>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</si>
  <si>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</si>
  <si>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</si>
  <si>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</si>
  <si>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</si>
  <si>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</si>
  <si>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</si>
  <si>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</si>
  <si>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</si>
  <si>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</si>
  <si>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</si>
  <si>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</si>
  <si>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</si>
  <si>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</si>
  <si>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</si>
  <si>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</si>
  <si>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</si>
  <si>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</si>
  <si>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</si>
  <si>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</si>
  <si>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</si>
  <si>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</si>
  <si>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</si>
  <si>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</si>
  <si>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</si>
  <si>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</si>
  <si>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</si>
  <si>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</si>
  <si>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</si>
  <si>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</si>
  <si>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</si>
  <si>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</si>
  <si>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</si>
  <si>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</si>
  <si>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</si>
  <si>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</si>
  <si>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</si>
  <si>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</si>
  <si>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</si>
  <si>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</si>
  <si>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</si>
  <si>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</si>
  <si>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</si>
  <si>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</si>
  <si>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</si>
  <si>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</si>
  <si>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</si>
  <si>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</si>
  <si>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</si>
  <si>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</si>
  <si>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</si>
  <si>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</si>
  <si>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</si>
  <si>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</si>
  <si>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</si>
  <si>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</si>
  <si>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</si>
  <si>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</si>
  <si>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</si>
  <si>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</si>
  <si>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</si>
  <si>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</si>
  <si>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</si>
  <si>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</si>
  <si>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</si>
  <si>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</si>
  <si>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</si>
  <si>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</si>
  <si>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</si>
  <si>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</si>
  <si>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</si>
  <si>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</si>
  <si>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</si>
  <si>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</si>
  <si>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</si>
  <si>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</si>
  <si>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</si>
  <si>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</si>
  <si>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</si>
  <si>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</si>
  <si>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</si>
  <si>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</si>
  <si>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</si>
  <si>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</si>
  <si>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</si>
  <si>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</si>
  <si>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</si>
  <si>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</si>
  <si>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</si>
  <si>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</si>
  <si>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</si>
  <si>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</si>
  <si>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</si>
  <si>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</si>
  <si>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</si>
  <si>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</si>
  <si>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</si>
  <si>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</si>
  <si>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</si>
  <si>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</si>
  <si>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</si>
  <si>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</si>
  <si>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</si>
  <si>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</si>
  <si>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</si>
  <si>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</si>
  <si>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</si>
  <si>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</si>
  <si>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</si>
  <si>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</si>
  <si>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</si>
  <si>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</si>
  <si>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</si>
  <si>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</si>
  <si>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</si>
  <si>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</si>
  <si>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</si>
  <si>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</si>
  <si>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</si>
  <si>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</si>
  <si>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</si>
  <si>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</si>
  <si>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</si>
  <si>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</si>
  <si>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</si>
  <si>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</si>
  <si>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</si>
  <si>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</si>
  <si>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</si>
  <si>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</si>
  <si>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</si>
  <si>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</si>
  <si>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</si>
  <si>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</si>
  <si>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</si>
  <si>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</si>
  <si>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</si>
  <si>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</si>
  <si>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</si>
  <si>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</si>
  <si>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</si>
  <si>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</si>
  <si>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</si>
  <si>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</si>
  <si>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</si>
  <si>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</si>
  <si>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</si>
  <si>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</si>
  <si>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</si>
  <si>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</si>
  <si>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</si>
  <si>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</si>
  <si>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</si>
  <si>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</si>
  <si>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</si>
  <si>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</si>
  <si>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</si>
  <si>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</si>
  <si>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</si>
  <si>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</si>
  <si>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</si>
  <si>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</si>
  <si>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</si>
  <si>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</si>
  <si>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</si>
  <si>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</si>
  <si>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</si>
  <si>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</si>
  <si>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</si>
  <si>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</si>
  <si>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</si>
  <si>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</si>
  <si>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</si>
  <si>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</si>
  <si>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</si>
  <si>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</si>
  <si>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</si>
  <si>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</si>
  <si>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</si>
  <si>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</si>
  <si>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</si>
  <si>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</si>
  <si>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</si>
  <si>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</si>
  <si>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</si>
  <si>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</si>
  <si>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</si>
  <si>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</si>
  <si>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</si>
  <si>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</si>
  <si>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</si>
  <si>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</si>
  <si>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</si>
  <si>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</si>
  <si>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</si>
  <si>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</si>
  <si>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</si>
  <si>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</si>
  <si>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</si>
  <si>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</si>
  <si>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</si>
  <si>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</si>
  <si>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</si>
  <si>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</si>
  <si>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</si>
  <si>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</si>
  <si>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</si>
  <si>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</si>
  <si>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</si>
  <si>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</si>
  <si>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</si>
  <si>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</si>
  <si>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</si>
  <si>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</si>
  <si>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</si>
  <si>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</si>
  <si>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</si>
  <si>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</si>
  <si>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</si>
  <si>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</si>
  <si>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</si>
  <si>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</si>
  <si>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</si>
  <si>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</si>
  <si>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</si>
  <si>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</si>
  <si>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</si>
  <si>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</si>
  <si>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</si>
  <si>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</si>
  <si>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</si>
  <si>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</si>
  <si>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</si>
  <si>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</si>
  <si>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</si>
  <si>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</si>
  <si>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</si>
  <si>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</si>
  <si>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</si>
  <si>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</si>
  <si>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</si>
  <si>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</si>
  <si>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</si>
  <si>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</si>
  <si>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</si>
  <si>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</si>
  <si>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</si>
  <si>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</si>
  <si>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</si>
  <si>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</si>
  <si>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</si>
  <si>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</si>
  <si>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</si>
  <si>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</si>
  <si>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</si>
  <si>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</si>
  <si>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</si>
  <si>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</si>
  <si>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</si>
  <si>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</si>
  <si>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</si>
  <si>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</si>
  <si>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</si>
  <si>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</si>
  <si>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</si>
  <si>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</si>
  <si>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</si>
  <si>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</si>
  <si>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</si>
  <si>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</si>
  <si>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</si>
  <si>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</si>
  <si>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</si>
  <si>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</si>
  <si>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</si>
  <si>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</si>
  <si>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</si>
  <si>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</si>
  <si>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</si>
  <si>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</si>
  <si>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</si>
  <si>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</si>
  <si>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</si>
  <si>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</si>
  <si>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</si>
  <si>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</si>
  <si>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</si>
  <si>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</si>
  <si>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</si>
  <si>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</si>
  <si>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</si>
  <si>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</si>
  <si>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</si>
  <si>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</si>
  <si>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</si>
  <si>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</si>
  <si>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</si>
  <si>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</si>
  <si>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</si>
  <si>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</si>
  <si>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</si>
  <si>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</si>
  <si>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</si>
  <si>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</si>
  <si>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</si>
  <si>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</si>
  <si>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</si>
  <si>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</si>
  <si>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</si>
  <si>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</si>
  <si>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</si>
  <si>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</si>
  <si>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</si>
  <si>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</si>
  <si>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</si>
  <si>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</si>
  <si>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</si>
  <si>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</si>
  <si>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</si>
  <si>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</si>
  <si>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</si>
  <si>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</si>
  <si>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</si>
  <si>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</si>
  <si>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</si>
  <si>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</si>
  <si>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</si>
  <si>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</si>
  <si>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</si>
  <si>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</si>
  <si>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</si>
  <si>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</si>
  <si>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</si>
  <si>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</si>
  <si>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</si>
  <si>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</si>
  <si>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</si>
  <si>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</si>
  <si>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</si>
  <si>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</si>
  <si>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</si>
  <si>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</si>
  <si>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</si>
  <si>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</si>
  <si>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</si>
  <si>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</si>
  <si>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</si>
  <si>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</si>
  <si>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</si>
  <si>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</si>
  <si>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</si>
  <si>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</si>
  <si>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</si>
  <si>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</si>
  <si>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</si>
  <si>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</si>
  <si>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</si>
  <si>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</si>
  <si>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</si>
  <si>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</si>
  <si>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</si>
  <si>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</si>
  <si>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</si>
  <si>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</si>
  <si>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</si>
  <si>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</si>
  <si>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</si>
  <si>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</si>
  <si>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</si>
  <si>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</si>
  <si>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</si>
  <si>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</si>
  <si>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</si>
  <si>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</si>
  <si>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</si>
  <si>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</si>
  <si>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</si>
  <si>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</si>
  <si>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</si>
  <si>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</si>
  <si>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</si>
  <si>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</si>
  <si>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</si>
  <si>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</si>
  <si>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</si>
  <si>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</si>
  <si>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</si>
  <si>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</si>
  <si>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</si>
  <si>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</si>
  <si>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</si>
  <si>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</si>
  <si>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</si>
  <si>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</si>
  <si>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</si>
  <si>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</si>
  <si>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</si>
  <si>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</si>
  <si>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</si>
  <si>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</si>
  <si>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</si>
  <si>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</si>
  <si>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</si>
  <si>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</si>
  <si>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</si>
  <si>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</si>
  <si>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</si>
  <si>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</si>
  <si>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</si>
  <si>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</si>
  <si>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</si>
  <si>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</si>
  <si>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</si>
  <si>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</si>
  <si>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</si>
  <si>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</si>
  <si>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</si>
  <si>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</si>
  <si>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</si>
  <si>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</si>
  <si>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</si>
  <si>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</si>
  <si>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</si>
  <si>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</si>
  <si>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</si>
  <si>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</si>
  <si>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</si>
  <si>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</si>
  <si>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</si>
  <si>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</si>
  <si>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</si>
  <si>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</si>
  <si>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</si>
  <si>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</si>
  <si>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</si>
  <si>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</si>
  <si>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</si>
  <si>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</si>
  <si>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</si>
  <si>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</si>
  <si>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</si>
  <si>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</si>
  <si>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</si>
  <si>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</si>
  <si>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</si>
  <si>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</si>
  <si>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</si>
  <si>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</si>
  <si>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</si>
  <si>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</si>
  <si>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</si>
  <si>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</si>
  <si>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</si>
  <si>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</si>
  <si>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</si>
  <si>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</si>
  <si>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</si>
  <si>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</si>
  <si>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</si>
  <si>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</si>
  <si>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</si>
  <si>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</si>
  <si>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</si>
  <si>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</si>
  <si>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</si>
  <si>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</si>
  <si>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</si>
  <si>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</si>
  <si>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</si>
  <si>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</si>
  <si>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</si>
  <si>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</si>
  <si>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</si>
  <si>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</si>
  <si>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</si>
  <si>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</si>
  <si>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</si>
  <si>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</si>
  <si>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</si>
  <si>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</si>
  <si>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</si>
  <si>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</si>
  <si>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</si>
  <si>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</si>
  <si>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</si>
  <si>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</si>
  <si>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</si>
  <si>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</si>
  <si>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</si>
  <si>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</si>
  <si>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</si>
  <si>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</si>
  <si>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</si>
  <si>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</si>
  <si>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</si>
  <si>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</si>
  <si>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</si>
  <si>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</si>
  <si>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</si>
  <si>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</si>
  <si>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</si>
  <si>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</si>
  <si>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</si>
  <si>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</si>
  <si>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</si>
  <si>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</si>
  <si>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</si>
  <si>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</si>
  <si>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</si>
  <si>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</si>
  <si>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</si>
  <si>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</si>
  <si>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</si>
  <si>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</si>
  <si>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</si>
  <si>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</si>
  <si>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</si>
  <si>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</si>
  <si>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</si>
  <si>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</si>
  <si>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</si>
  <si>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</si>
  <si>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</si>
  <si>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</si>
  <si>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</si>
  <si>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</si>
  <si>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</si>
  <si>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</si>
  <si>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</si>
  <si>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</si>
  <si>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</si>
  <si>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</si>
  <si>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</si>
  <si>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</si>
  <si>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</si>
  <si>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</si>
  <si>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</si>
  <si>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</si>
  <si>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</si>
  <si>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</si>
  <si>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</si>
  <si>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</si>
  <si>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</si>
  <si>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</si>
  <si>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</si>
  <si>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</si>
  <si>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</si>
  <si>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</si>
  <si>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</si>
  <si>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</si>
  <si>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</si>
  <si>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</si>
  <si>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</si>
  <si>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</si>
  <si>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</si>
  <si>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</si>
  <si>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</si>
  <si>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</si>
  <si>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</si>
  <si>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</si>
  <si>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</si>
  <si>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</si>
  <si>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</si>
  <si>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</si>
  <si>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</si>
  <si>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</si>
  <si>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</si>
  <si>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</si>
  <si>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</si>
  <si>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</si>
  <si>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</si>
  <si>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</si>
  <si>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</si>
  <si>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</si>
  <si>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</si>
  <si>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</si>
  <si>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</si>
  <si>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</si>
  <si>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</si>
  <si>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</si>
  <si>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</si>
  <si>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</si>
  <si>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</si>
  <si>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</si>
  <si>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</si>
  <si>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</si>
  <si>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</si>
  <si>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</si>
  <si>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</si>
  <si>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</si>
  <si>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</si>
  <si>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</si>
  <si>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</si>
  <si>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</si>
  <si>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</si>
  <si>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</si>
  <si>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</si>
  <si>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</si>
  <si>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</si>
  <si>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</si>
  <si>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</si>
  <si>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</si>
  <si>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</si>
  <si>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</si>
  <si>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</si>
  <si>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</si>
  <si>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</si>
  <si>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</si>
  <si>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</si>
  <si>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</si>
  <si>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</si>
  <si>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</si>
  <si>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</si>
  <si>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</si>
  <si>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</si>
  <si>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</si>
  <si>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</si>
  <si>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</si>
  <si>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</si>
  <si>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</si>
  <si>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</si>
  <si>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</si>
  <si>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</si>
  <si>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</si>
  <si>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</si>
  <si>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</si>
  <si>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</si>
  <si>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</si>
  <si>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</si>
  <si>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</si>
  <si>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</si>
  <si>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</si>
  <si>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</si>
  <si>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</si>
  <si>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</si>
  <si>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</si>
  <si>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</si>
  <si>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</si>
  <si>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</si>
  <si>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</si>
  <si>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</si>
  <si>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</si>
  <si>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</si>
  <si>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</si>
  <si>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</si>
  <si>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</si>
  <si>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</si>
  <si>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</si>
  <si>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</si>
  <si>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</si>
  <si>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</si>
  <si>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</si>
  <si>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</si>
  <si>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</si>
  <si>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</si>
  <si>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</si>
  <si>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</si>
  <si>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</si>
  <si>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</si>
  <si>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</si>
  <si>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</si>
  <si>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</si>
  <si>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</si>
  <si>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</si>
  <si>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</si>
  <si>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</si>
  <si>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</si>
  <si>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</si>
  <si>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</si>
  <si>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</si>
  <si>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</si>
  <si>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</si>
  <si>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</si>
  <si>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</si>
  <si>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</si>
  <si>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</si>
  <si>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</si>
  <si>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</si>
  <si>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</si>
  <si>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</si>
  <si>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</si>
  <si>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</si>
  <si>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</si>
  <si>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</si>
  <si>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</si>
  <si>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</si>
  <si>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</si>
  <si>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</si>
  <si>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</si>
  <si>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</si>
  <si>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</si>
  <si>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</si>
  <si>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</si>
  <si>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</si>
  <si>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</si>
  <si>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</si>
  <si>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</si>
  <si>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</si>
  <si>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</si>
  <si>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</si>
  <si>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</si>
  <si>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</si>
  <si>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</si>
  <si>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</si>
  <si>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</si>
  <si>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</si>
  <si>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</si>
  <si>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</si>
  <si>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</si>
  <si>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</si>
  <si>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</si>
  <si>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</si>
  <si>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</si>
  <si>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</si>
  <si>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</si>
  <si>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</si>
  <si>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</si>
  <si>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</si>
  <si>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</si>
  <si>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</si>
  <si>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</si>
  <si>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</si>
  <si>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</si>
  <si>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</si>
  <si>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</si>
  <si>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</si>
  <si>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</si>
  <si>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</si>
  <si>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</si>
  <si>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</si>
  <si>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</si>
  <si>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</si>
  <si>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</si>
  <si>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</si>
  <si>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</si>
  <si>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</si>
  <si>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</si>
  <si>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</si>
  <si>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</si>
  <si>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</si>
  <si>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</si>
  <si>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</si>
  <si>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</si>
  <si>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</si>
  <si>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</si>
  <si>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</si>
  <si>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</si>
  <si>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</si>
  <si>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</si>
  <si>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</si>
  <si>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</si>
  <si>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</si>
  <si>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</si>
  <si>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</si>
  <si>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</si>
  <si>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</si>
  <si>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</si>
  <si>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</si>
  <si>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</si>
  <si>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</si>
  <si>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</si>
  <si>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</si>
  <si>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</si>
  <si>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</si>
  <si>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</si>
  <si>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</si>
  <si>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</si>
  <si>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</si>
  <si>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</si>
  <si>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</si>
  <si>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</si>
  <si>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</si>
  <si>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</si>
  <si>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</si>
  <si>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</si>
  <si>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</si>
  <si>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</si>
  <si>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</si>
  <si>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</si>
  <si>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</si>
  <si>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</si>
  <si>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</si>
  <si>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</si>
  <si>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</si>
  <si>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</si>
  <si>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</si>
  <si>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</si>
  <si>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</si>
  <si>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</si>
  <si>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</si>
  <si>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</si>
  <si>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</si>
  <si>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</si>
  <si>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</si>
  <si>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</si>
  <si>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</si>
  <si>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</si>
  <si>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</si>
  <si>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</si>
  <si>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</si>
  <si>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</si>
  <si>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</si>
  <si>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</si>
  <si>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</si>
  <si>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</si>
  <si>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</si>
  <si>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</si>
  <si>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</si>
  <si>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</si>
  <si>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</si>
  <si>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</si>
  <si>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</si>
  <si>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</si>
  <si>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</si>
  <si>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</si>
  <si>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</si>
  <si>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</si>
  <si>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</si>
  <si>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</si>
  <si>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</si>
  <si>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</si>
  <si>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</si>
  <si>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</si>
  <si>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</si>
  <si>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</si>
  <si>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</si>
  <si>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</si>
  <si>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</si>
  <si>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</si>
  <si>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</si>
  <si>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</si>
  <si>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</si>
  <si>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</si>
  <si>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</si>
  <si>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</si>
  <si>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</si>
  <si>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</si>
  <si>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</si>
  <si>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</si>
  <si>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</si>
  <si>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</si>
  <si>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</si>
  <si>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</si>
  <si>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</si>
  <si>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</si>
  <si>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</si>
  <si>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</si>
  <si>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</si>
  <si>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</si>
  <si>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</si>
  <si>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</si>
  <si>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</si>
  <si>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</si>
  <si>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</si>
  <si>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</si>
  <si>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</si>
  <si>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</si>
  <si>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</si>
  <si>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</si>
  <si>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</si>
  <si>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</si>
  <si>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</si>
  <si>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</si>
  <si>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</si>
  <si>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</si>
  <si>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</si>
  <si>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</si>
  <si>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</si>
  <si>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</si>
  <si>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</si>
  <si>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</si>
  <si>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</si>
  <si>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</si>
  <si>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</si>
  <si>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</si>
  <si>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</si>
  <si>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</si>
  <si>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</si>
  <si>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</si>
  <si>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</si>
  <si>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</si>
  <si>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</si>
  <si>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</si>
  <si>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</si>
  <si>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</si>
  <si>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</si>
  <si>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</si>
  <si>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</si>
  <si>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</si>
  <si>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</si>
  <si>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</si>
  <si>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</si>
  <si>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</si>
  <si>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</si>
  <si>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</si>
  <si>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</si>
  <si>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</si>
  <si>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</si>
  <si>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</si>
  <si>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</si>
  <si>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</si>
  <si>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</si>
  <si>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</si>
  <si>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</si>
  <si>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</si>
  <si>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</si>
  <si>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</si>
  <si>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</si>
  <si>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</si>
  <si>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</si>
  <si>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</si>
  <si>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</si>
  <si>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</si>
  <si>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</si>
  <si>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</si>
  <si>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</si>
  <si>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</si>
  <si>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</si>
  <si>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</si>
  <si>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</si>
  <si>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</si>
  <si>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</si>
  <si>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</si>
  <si>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</si>
  <si>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</si>
  <si>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</si>
  <si>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</si>
  <si>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</si>
  <si>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</si>
  <si>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</si>
  <si>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</si>
  <si>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</si>
  <si>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</si>
  <si>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</si>
  <si>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</si>
  <si>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</si>
  <si>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</si>
  <si>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</si>
  <si>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</si>
  <si>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</si>
  <si>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</si>
  <si>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</si>
  <si>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</si>
  <si>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</si>
  <si>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</si>
  <si>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</si>
  <si>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</si>
  <si>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</si>
  <si>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</si>
  <si>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</si>
  <si>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</si>
  <si>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</si>
  <si>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</si>
  <si>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</si>
  <si>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</si>
  <si>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</si>
  <si>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</si>
  <si>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</si>
  <si>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</si>
  <si>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</si>
  <si>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</si>
  <si>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</si>
  <si>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</si>
  <si>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</si>
  <si>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</si>
  <si>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</si>
  <si>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</si>
  <si>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</si>
  <si>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</si>
  <si>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</si>
  <si>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</si>
  <si>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</si>
  <si>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</si>
  <si>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</si>
  <si>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</si>
  <si>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</si>
  <si>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</si>
  <si>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</si>
  <si>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</si>
  <si>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</si>
  <si>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</si>
  <si>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</si>
  <si>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</si>
  <si>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</si>
  <si>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</si>
  <si>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</si>
  <si>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</si>
  <si>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</si>
  <si>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</si>
  <si>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</si>
  <si>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</si>
  <si>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</si>
  <si>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</si>
  <si>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</si>
  <si>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</si>
  <si>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</si>
  <si>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</si>
  <si>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</si>
  <si>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</si>
  <si>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</si>
  <si>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</si>
  <si>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</si>
  <si>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</si>
  <si>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</si>
  <si>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</si>
  <si>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</si>
  <si>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</si>
  <si>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</si>
  <si>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</si>
  <si>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</si>
  <si>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</si>
  <si>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</si>
  <si>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</si>
  <si>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</si>
  <si>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</si>
  <si>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</si>
  <si>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</si>
  <si>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</si>
  <si>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</si>
  <si>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</si>
  <si>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</si>
  <si>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</si>
  <si>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</si>
  <si>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</si>
  <si>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</si>
  <si>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</si>
  <si>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</si>
  <si>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</si>
  <si>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</si>
  <si>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</si>
  <si>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</si>
  <si>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</si>
  <si>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</si>
  <si>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</si>
  <si>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</si>
  <si>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</si>
  <si>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</si>
  <si>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</si>
  <si>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</si>
  <si>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</si>
  <si>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</si>
  <si>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</si>
  <si>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</si>
  <si>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</si>
  <si>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</si>
  <si>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</si>
  <si>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</si>
  <si>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</si>
  <si>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</si>
  <si>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</si>
  <si>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</si>
  <si>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</si>
  <si>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</si>
  <si>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</si>
  <si>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</si>
  <si>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</si>
  <si>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</si>
  <si>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</si>
  <si>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</si>
  <si>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</si>
  <si>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</si>
  <si>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</si>
  <si>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</si>
  <si>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</si>
  <si>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</si>
  <si>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</si>
  <si>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</si>
  <si>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</si>
  <si>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</si>
  <si>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</si>
  <si>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</si>
  <si>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</si>
  <si>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</si>
  <si>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</si>
  <si>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</si>
  <si>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</si>
  <si>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</si>
  <si>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</si>
  <si>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</si>
  <si>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</si>
  <si>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</si>
  <si>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</si>
  <si>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</si>
  <si>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</si>
  <si>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</si>
  <si>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</si>
  <si>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</si>
  <si>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</si>
  <si>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</si>
  <si>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</si>
  <si>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</si>
  <si>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</si>
  <si>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</si>
  <si>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</si>
  <si>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</si>
  <si>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</si>
  <si>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</si>
  <si>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</si>
  <si>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</si>
  <si>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</si>
  <si>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</si>
  <si>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</si>
  <si>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</si>
  <si>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</si>
  <si>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</si>
  <si>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</si>
  <si>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</si>
  <si>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</si>
  <si>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</si>
  <si>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</si>
  <si>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</si>
  <si>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</si>
  <si>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</si>
  <si>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</si>
  <si>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</si>
  <si>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</si>
  <si>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</si>
  <si>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</si>
  <si>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</si>
  <si>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</si>
  <si>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</si>
  <si>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</si>
  <si>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</si>
  <si>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</si>
  <si>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</si>
  <si>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</si>
  <si>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</si>
  <si>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</si>
  <si>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</si>
  <si>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</si>
  <si>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</si>
  <si>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</si>
  <si>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</si>
  <si>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</si>
  <si>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</si>
  <si>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</si>
  <si>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</si>
  <si>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</si>
  <si>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</si>
  <si>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</si>
  <si>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</si>
  <si>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</si>
  <si>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</si>
  <si>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</si>
  <si>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</si>
  <si>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</si>
  <si>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</si>
  <si>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</si>
  <si>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</si>
  <si>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</si>
  <si>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</si>
  <si>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</si>
  <si>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</si>
  <si>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</si>
  <si>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</si>
  <si>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</si>
  <si>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</si>
  <si>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</si>
  <si>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</si>
  <si>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</si>
  <si>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</si>
  <si>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</si>
  <si>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</si>
  <si>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</si>
  <si>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</si>
  <si>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</si>
  <si>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</si>
  <si>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</si>
  <si>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</si>
  <si>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</si>
  <si>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</si>
  <si>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</si>
  <si>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</si>
  <si>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</si>
  <si>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</si>
  <si>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</si>
  <si>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</si>
  <si>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</si>
  <si>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</si>
  <si>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</si>
  <si>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</si>
  <si>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</si>
  <si>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</si>
  <si>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</si>
  <si>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</si>
  <si>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</si>
  <si>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</si>
  <si>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</si>
  <si>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</si>
  <si>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</si>
  <si>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</si>
  <si>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</si>
  <si>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</si>
  <si>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</si>
  <si>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</si>
  <si>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</si>
  <si>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</si>
  <si>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</si>
  <si>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</si>
  <si>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</si>
  <si>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</si>
  <si>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</si>
  <si>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</si>
  <si>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</si>
  <si>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</si>
  <si>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</si>
  <si>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</si>
  <si>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</si>
  <si>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</si>
  <si>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</si>
  <si>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</si>
  <si>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</si>
  <si>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</si>
  <si>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</si>
  <si>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</si>
  <si>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</si>
  <si>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</si>
  <si>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</si>
  <si>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</si>
  <si>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</si>
  <si>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</si>
  <si>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</si>
  <si>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</si>
  <si>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</si>
  <si>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</si>
  <si>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</si>
  <si>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</si>
  <si>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</si>
  <si>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</si>
  <si>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</si>
  <si>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</si>
  <si>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</si>
  <si>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</si>
  <si>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</si>
  <si>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</si>
  <si>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</si>
  <si>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</si>
  <si>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</si>
  <si>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</si>
  <si>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</si>
  <si>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</si>
  <si>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</si>
  <si>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</si>
  <si>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</si>
  <si>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</si>
  <si>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</si>
  <si>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</si>
  <si>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</si>
  <si>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</si>
  <si>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</si>
  <si>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</si>
  <si>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</si>
  <si>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</si>
  <si>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</si>
  <si>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</si>
  <si>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</si>
  <si>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</si>
  <si>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</si>
  <si>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</si>
  <si>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</si>
  <si>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</si>
  <si>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</si>
  <si>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</si>
  <si>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</si>
  <si>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</si>
  <si>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</si>
  <si>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</si>
  <si>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</si>
  <si>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</si>
  <si>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</si>
  <si>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</si>
  <si>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</si>
  <si>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</si>
  <si>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</si>
  <si>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</si>
  <si>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</si>
  <si>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</si>
  <si>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</si>
  <si>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</si>
  <si>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</si>
  <si>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</si>
  <si>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</si>
  <si>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</si>
  <si>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</si>
  <si>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</si>
  <si>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</si>
  <si>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</si>
  <si>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</si>
  <si>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</si>
  <si>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</si>
  <si>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</si>
  <si>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</si>
  <si>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</si>
  <si>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</si>
  <si>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</si>
  <si>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</si>
  <si>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</si>
  <si>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</si>
  <si>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</si>
  <si>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</si>
  <si>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</si>
  <si>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</si>
  <si>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</si>
  <si>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</si>
  <si>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</si>
  <si>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</si>
  <si>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</si>
  <si>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</si>
  <si>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</si>
  <si>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</si>
  <si>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</si>
  <si>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</si>
  <si>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</si>
  <si>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</si>
  <si>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</si>
  <si>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</si>
  <si>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</si>
  <si>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</si>
  <si>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</si>
  <si>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</si>
  <si>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</si>
  <si>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</si>
  <si>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</si>
  <si>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</si>
  <si>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</si>
  <si>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</si>
  <si>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</si>
  <si>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</si>
  <si>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</si>
  <si>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</si>
  <si>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</si>
  <si>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</si>
  <si>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</si>
  <si>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</si>
  <si>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</si>
  <si>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</si>
  <si>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</si>
  <si>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</si>
  <si>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</si>
  <si>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</si>
  <si>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</si>
  <si>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</si>
  <si>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</si>
  <si>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</si>
  <si>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</si>
  <si>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</si>
  <si>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</si>
  <si>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</si>
  <si>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</si>
  <si>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</si>
  <si>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</si>
  <si>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</si>
  <si>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</si>
  <si>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</si>
  <si>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</si>
  <si>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</si>
  <si>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</si>
  <si>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</si>
  <si>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</si>
  <si>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</si>
  <si>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</si>
  <si>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</si>
  <si>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</si>
  <si>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</si>
  <si>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</si>
  <si>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</si>
  <si>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</si>
  <si>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</si>
  <si>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</si>
  <si>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</si>
  <si>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</si>
  <si>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</si>
  <si>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</si>
  <si>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</si>
  <si>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</si>
  <si>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</si>
  <si>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</si>
  <si>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</si>
  <si>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</si>
  <si>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</si>
  <si>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</si>
  <si>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</si>
  <si>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</si>
  <si>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</si>
  <si>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</si>
  <si>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</si>
  <si>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</si>
  <si>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</si>
  <si>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</si>
  <si>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</si>
  <si>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</si>
  <si>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</si>
  <si>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</si>
  <si>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</si>
  <si>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</si>
  <si>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</si>
  <si>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</si>
  <si>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</si>
  <si>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</si>
  <si>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</si>
  <si>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</si>
  <si>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</si>
  <si>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</si>
  <si>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</si>
  <si>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</si>
  <si>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</si>
  <si>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</si>
  <si>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</si>
  <si>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</si>
  <si>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</si>
  <si>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</si>
  <si>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</si>
  <si>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</si>
  <si>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</si>
  <si>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</si>
  <si>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</si>
  <si>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</si>
  <si>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</si>
  <si>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</si>
  <si>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</si>
  <si>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</si>
  <si>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</si>
  <si>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</si>
  <si>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</si>
  <si>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</si>
  <si>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</si>
  <si>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</si>
  <si>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</si>
  <si>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</si>
  <si>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</si>
  <si>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</si>
  <si>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</si>
  <si>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</si>
  <si>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</si>
  <si>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</si>
  <si>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</si>
  <si>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</si>
  <si>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</si>
  <si>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</si>
  <si>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</si>
  <si>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</si>
  <si>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</si>
  <si>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</si>
  <si>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</si>
  <si>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</si>
  <si>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</si>
  <si>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</si>
  <si>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</si>
  <si>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</si>
  <si>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</si>
  <si>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</si>
  <si>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</si>
  <si>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</si>
  <si>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</si>
  <si>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</si>
  <si>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</si>
  <si>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</si>
  <si>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</si>
  <si>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</si>
  <si>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</si>
  <si>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</si>
  <si>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</si>
  <si>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</si>
  <si>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</si>
  <si>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</si>
  <si>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</si>
  <si>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</si>
  <si>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</si>
  <si>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</si>
  <si>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</si>
  <si>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</si>
  <si>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</si>
  <si>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</si>
  <si>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</si>
  <si>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</si>
  <si>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</si>
  <si>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</si>
  <si>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</si>
  <si>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</si>
  <si>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</si>
  <si>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</si>
  <si>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</si>
  <si>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</si>
  <si>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</si>
  <si>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</si>
  <si>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</si>
  <si>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</si>
  <si>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</si>
  <si>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</si>
  <si>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</si>
  <si>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</si>
  <si>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</si>
  <si>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</si>
  <si>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</si>
  <si>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</si>
  <si>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</si>
  <si>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</si>
  <si>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</si>
  <si>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</si>
  <si>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</si>
  <si>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</si>
  <si>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</si>
  <si>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</si>
  <si>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</si>
  <si>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</si>
  <si>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</si>
  <si>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</si>
  <si>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</si>
  <si>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</si>
  <si>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</si>
  <si>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</si>
  <si>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</si>
  <si>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</si>
  <si>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</si>
  <si>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</si>
  <si>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</si>
  <si>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</si>
  <si>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</si>
  <si>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</si>
  <si>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</si>
  <si>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</si>
  <si>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</si>
  <si>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</si>
  <si>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</si>
  <si>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</si>
  <si>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</si>
  <si>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</si>
  <si>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</si>
  <si>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</si>
  <si>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</si>
  <si>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</si>
  <si>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</si>
  <si>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</si>
  <si>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</si>
  <si>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</si>
  <si>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</si>
  <si>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</si>
  <si>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</si>
  <si>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</si>
  <si>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</si>
  <si>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</si>
  <si>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</si>
  <si>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</si>
  <si>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</si>
  <si>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</si>
  <si>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</si>
  <si>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</si>
  <si>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</si>
  <si>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</si>
  <si>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</si>
  <si>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</si>
  <si>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</si>
  <si>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</si>
  <si>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</si>
  <si>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</si>
  <si>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</si>
  <si>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</si>
  <si>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</si>
  <si>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</si>
  <si>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</si>
  <si>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</si>
  <si>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</si>
  <si>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</si>
  <si>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</si>
  <si>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</si>
  <si>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</si>
  <si>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</si>
  <si>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</si>
  <si>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</si>
  <si>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</si>
  <si>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</si>
  <si>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</si>
  <si>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</si>
  <si>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</si>
  <si>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</si>
  <si>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</si>
  <si>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</si>
  <si>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</si>
  <si>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</si>
  <si>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</si>
  <si>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</si>
  <si>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</si>
  <si>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</si>
  <si>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</si>
  <si>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</si>
  <si>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</si>
  <si>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</si>
  <si>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</si>
  <si>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</si>
  <si>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</si>
  <si>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</si>
  <si>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</si>
  <si>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</si>
  <si>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</si>
  <si>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</si>
  <si>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</si>
  <si>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</si>
  <si>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</si>
  <si>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</si>
  <si>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</si>
  <si>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</si>
  <si>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</si>
  <si>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</si>
  <si>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</si>
  <si>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</si>
  <si>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</si>
  <si>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</si>
  <si>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</si>
  <si>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</si>
  <si>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</si>
  <si>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</si>
  <si>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</si>
  <si>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</si>
  <si>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</si>
  <si>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</si>
  <si>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</si>
  <si>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</si>
  <si>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</si>
  <si>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</si>
  <si>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</si>
  <si>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</si>
  <si>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</si>
  <si>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</si>
  <si>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</si>
  <si>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</si>
  <si>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</si>
  <si>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</si>
  <si>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</si>
  <si>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</si>
  <si>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</si>
  <si>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</si>
  <si>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</si>
  <si>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</si>
  <si>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</si>
  <si>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</si>
  <si>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</si>
  <si>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</si>
  <si>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</si>
  <si>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</si>
  <si>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</si>
  <si>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</si>
  <si>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</si>
  <si>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</si>
  <si>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</si>
  <si>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</si>
  <si>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</si>
  <si>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</si>
  <si>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</si>
  <si>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</si>
  <si>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</si>
  <si>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</si>
  <si>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</si>
  <si>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</si>
  <si>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</si>
  <si>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</si>
  <si>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</si>
  <si>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</si>
  <si>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</si>
  <si>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</si>
  <si>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</si>
  <si>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</si>
  <si>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</si>
  <si>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</si>
  <si>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</si>
  <si>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</si>
  <si>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</si>
  <si>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</si>
  <si>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</si>
  <si>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</si>
  <si>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</si>
  <si>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</si>
  <si>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</si>
  <si>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</si>
  <si>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</si>
  <si>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</si>
  <si>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</si>
  <si>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</si>
  <si>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</si>
  <si>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</si>
  <si>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</si>
  <si>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</si>
  <si>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</si>
  <si>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</si>
  <si>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</si>
  <si>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</si>
  <si>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</si>
  <si>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</si>
  <si>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</si>
  <si>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</si>
  <si>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</si>
  <si>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</si>
  <si>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</si>
  <si>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</si>
  <si>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</si>
  <si>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</si>
  <si>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</si>
  <si>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</si>
  <si>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</si>
  <si>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</si>
  <si>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</si>
  <si>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</si>
  <si>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</si>
  <si>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</si>
  <si>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</si>
  <si>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</si>
  <si>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</si>
  <si>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</si>
  <si>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</si>
  <si>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</si>
  <si>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</si>
  <si>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</si>
  <si>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</si>
  <si>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</si>
  <si>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</si>
  <si>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</si>
  <si>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</si>
  <si>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</si>
  <si>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</si>
  <si>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</si>
  <si>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</si>
  <si>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</si>
  <si>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</si>
  <si>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</si>
  <si>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</si>
  <si>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</si>
  <si>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</si>
  <si>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</si>
  <si>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</si>
  <si>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</si>
  <si>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</si>
  <si>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</si>
  <si>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</si>
  <si>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</si>
  <si>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</si>
  <si>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</si>
  <si>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</si>
  <si>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</si>
  <si>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</si>
  <si>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</si>
  <si>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</si>
  <si>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</si>
  <si>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</si>
  <si>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</si>
  <si>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</si>
  <si>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</si>
  <si>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</si>
  <si>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</si>
  <si>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</si>
  <si>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</si>
  <si>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</si>
  <si>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</si>
  <si>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</si>
  <si>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</si>
  <si>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</si>
  <si>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</si>
  <si>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</si>
  <si>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</si>
  <si>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</si>
  <si>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</si>
  <si>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</si>
  <si>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</si>
  <si>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</si>
  <si>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</si>
  <si>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</si>
  <si>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</si>
  <si>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</si>
  <si>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</si>
  <si>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</si>
  <si>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</si>
  <si>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</si>
  <si>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</si>
  <si>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</si>
  <si>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</si>
  <si>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</si>
  <si>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</si>
  <si>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</si>
  <si>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</si>
  <si>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</si>
  <si>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</si>
  <si>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</si>
  <si>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</si>
  <si>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</si>
  <si>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</si>
  <si>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</si>
  <si>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</si>
  <si>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</si>
  <si>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</si>
  <si>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</si>
  <si>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</si>
  <si>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</si>
  <si>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</si>
  <si>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</si>
  <si>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</si>
  <si>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</si>
  <si>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</si>
  <si>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</si>
  <si>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</si>
  <si>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</si>
  <si>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</si>
  <si>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</si>
  <si>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</si>
  <si>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</si>
  <si>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</si>
  <si>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</si>
  <si>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</si>
  <si>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</si>
  <si>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</si>
  <si>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</si>
  <si>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</si>
  <si>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</si>
  <si>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</si>
  <si>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</si>
  <si>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</si>
  <si>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</si>
  <si>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</si>
  <si>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</si>
  <si>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</si>
  <si>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</si>
  <si>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</si>
  <si>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</si>
  <si>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</si>
  <si>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</si>
  <si>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</si>
  <si>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</si>
  <si>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</si>
  <si>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</si>
  <si>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</si>
  <si>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</si>
  <si>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</si>
  <si>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</si>
  <si>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</si>
  <si>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</si>
  <si>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</si>
  <si>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</si>
  <si>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</si>
  <si>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</si>
  <si>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</si>
  <si>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</si>
  <si>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</si>
  <si>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</si>
  <si>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</si>
  <si>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</si>
  <si>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</si>
  <si>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</si>
  <si>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</si>
  <si>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</si>
  <si>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</si>
  <si>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</si>
  <si>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</si>
  <si>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</si>
  <si>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</si>
  <si>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</si>
  <si>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</si>
  <si>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</si>
  <si>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</si>
  <si>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</si>
  <si>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</si>
  <si>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</si>
  <si>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</si>
  <si>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</si>
  <si>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</si>
  <si>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</si>
  <si>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</si>
  <si>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</si>
  <si>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</si>
  <si>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</si>
  <si>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</si>
  <si>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</si>
  <si>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</si>
  <si>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</si>
  <si>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</si>
  <si>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</si>
  <si>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</si>
  <si>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</si>
  <si>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</si>
  <si>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</si>
  <si>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</si>
  <si>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</si>
  <si>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</si>
  <si>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</si>
  <si>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</si>
  <si>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</si>
  <si>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</si>
  <si>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</si>
  <si>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</si>
  <si>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</si>
  <si>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</si>
  <si>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</si>
  <si>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</si>
  <si>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</si>
  <si>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</si>
  <si>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</si>
  <si>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</si>
  <si>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</si>
  <si>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</si>
  <si>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</si>
  <si>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</si>
  <si>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</si>
  <si>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</si>
  <si>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</si>
  <si>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</si>
  <si>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</si>
  <si>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</si>
  <si>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</si>
  <si>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</si>
  <si>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</si>
  <si>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</si>
  <si>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</si>
  <si>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</si>
  <si>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</si>
  <si>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</si>
  <si>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</si>
  <si>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</si>
  <si>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</si>
  <si>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</si>
  <si>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</si>
  <si>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</si>
  <si>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</si>
  <si>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</si>
  <si>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</si>
  <si>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</si>
  <si>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</si>
  <si>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</si>
  <si>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</si>
  <si>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</si>
  <si>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</si>
  <si>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</si>
  <si>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</si>
  <si>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</si>
  <si>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</si>
  <si>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</si>
  <si>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</si>
  <si>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</si>
  <si>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</si>
  <si>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</si>
  <si>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</si>
  <si>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</si>
  <si>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</si>
  <si>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</si>
  <si>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</si>
  <si>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</si>
  <si>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</si>
  <si>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</si>
  <si>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</si>
  <si>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</si>
  <si>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</si>
  <si>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</si>
  <si>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</si>
  <si>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</si>
  <si>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</si>
  <si>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</si>
  <si>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</si>
  <si>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</si>
  <si>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</si>
  <si>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</si>
  <si>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</si>
  <si>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</si>
  <si>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</si>
  <si>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</si>
  <si>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</si>
  <si>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</si>
  <si>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</si>
  <si>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</si>
  <si>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</si>
  <si>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</si>
  <si>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</si>
  <si>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</si>
  <si>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</si>
  <si>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</si>
  <si>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</si>
  <si>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</si>
  <si>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</si>
  <si>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</si>
  <si>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</si>
  <si>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</si>
  <si>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</si>
  <si>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</si>
  <si>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</si>
  <si>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</si>
  <si>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</si>
  <si>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</si>
  <si>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</si>
  <si>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</si>
  <si>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</si>
  <si>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</si>
  <si>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</si>
  <si>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</si>
  <si>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</si>
  <si>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</si>
  <si>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</si>
  <si>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</si>
  <si>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</si>
  <si>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</si>
  <si>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</si>
  <si>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</si>
  <si>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</si>
  <si>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</si>
  <si>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</si>
  <si>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</si>
  <si>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</si>
  <si>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</si>
  <si>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</si>
  <si>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</si>
  <si>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</si>
  <si>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</si>
  <si>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</si>
  <si>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</si>
  <si>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</si>
  <si>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</si>
  <si>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</si>
  <si>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</si>
  <si>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</si>
  <si>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</si>
  <si>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</si>
  <si>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</si>
  <si>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</si>
  <si>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</si>
  <si>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</si>
  <si>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</si>
  <si>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</si>
  <si>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</si>
  <si>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</si>
  <si>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</si>
  <si>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</si>
  <si>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</si>
  <si>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</si>
  <si>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</si>
  <si>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</si>
  <si>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</si>
  <si>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</si>
  <si>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</si>
  <si>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</si>
  <si>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</si>
  <si>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</si>
  <si>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</si>
  <si>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</si>
  <si>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</si>
  <si>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</si>
  <si>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</si>
  <si>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</si>
  <si>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</si>
  <si>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</si>
  <si>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</si>
  <si>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</si>
  <si>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</si>
  <si>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</si>
  <si>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</si>
  <si>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</si>
  <si>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</si>
  <si>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</si>
  <si>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</si>
  <si>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</si>
  <si>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</si>
  <si>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</si>
  <si>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</si>
  <si>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</si>
  <si>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</si>
  <si>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</si>
  <si>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</si>
  <si>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</si>
  <si>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</si>
  <si>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</si>
  <si>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</si>
  <si>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</si>
  <si>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</si>
  <si>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</si>
  <si>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</si>
  <si>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</si>
  <si>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</si>
  <si>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</si>
  <si>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</si>
  <si>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</si>
  <si>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</si>
  <si>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</si>
  <si>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</si>
  <si>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</si>
  <si>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</si>
  <si>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</si>
  <si>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</si>
  <si>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</si>
  <si>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</si>
  <si>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</si>
  <si>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</si>
  <si>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</si>
  <si>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</si>
  <si>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</si>
  <si>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</si>
  <si>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</si>
  <si>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</si>
  <si>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</si>
  <si>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</si>
  <si>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</si>
  <si>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</si>
  <si>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</si>
  <si>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</si>
  <si>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</si>
  <si>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</si>
  <si>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</si>
  <si>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</si>
  <si>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</si>
  <si>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</si>
  <si>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</si>
  <si>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</si>
  <si>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</si>
  <si>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</si>
  <si>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</si>
  <si>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</si>
  <si>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</si>
  <si>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</si>
  <si>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</si>
  <si>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</si>
  <si>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</si>
  <si>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</si>
  <si>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</si>
  <si>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</si>
  <si>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</si>
  <si>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</si>
  <si>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</si>
  <si>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</si>
  <si>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</si>
  <si>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</si>
  <si>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</si>
  <si>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</si>
  <si>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</si>
  <si>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</si>
  <si>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</si>
  <si>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</si>
  <si>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</si>
  <si>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</si>
  <si>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</si>
  <si>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</si>
  <si>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</si>
  <si>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</si>
  <si>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</si>
  <si>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</si>
  <si>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</si>
  <si>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</si>
  <si>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</si>
  <si>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</si>
  <si>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</si>
  <si>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</si>
  <si>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</si>
  <si>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</si>
  <si>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</si>
  <si>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</si>
  <si>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</si>
  <si>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</si>
  <si>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</si>
  <si>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</si>
  <si>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</si>
  <si>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</si>
  <si>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</si>
  <si>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</si>
  <si>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</si>
  <si>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</si>
  <si>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</si>
  <si>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</si>
  <si>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</si>
  <si>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</si>
  <si>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</si>
  <si>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</si>
  <si>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</si>
  <si>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</si>
  <si>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</si>
  <si>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</si>
  <si>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</si>
  <si>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</si>
  <si>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</si>
  <si>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</si>
  <si>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</si>
  <si>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</si>
  <si>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</si>
  <si>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</si>
  <si>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</si>
  <si>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</si>
  <si>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</si>
  <si>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</si>
  <si>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</si>
  <si>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</si>
  <si>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</si>
  <si>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</si>
  <si>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</si>
  <si>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</si>
  <si>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</si>
  <si>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</si>
  <si>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</si>
  <si>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</si>
  <si>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</si>
  <si>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</si>
  <si>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</si>
  <si>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</si>
  <si>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</si>
  <si>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</si>
  <si>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</si>
  <si>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</si>
  <si>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</si>
  <si>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</si>
  <si>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</si>
  <si>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</si>
  <si>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</si>
  <si>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</si>
  <si>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</si>
  <si>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</si>
  <si>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</si>
  <si>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</si>
  <si>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</si>
  <si>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</si>
  <si>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</si>
  <si>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</si>
  <si>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</si>
  <si>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</si>
  <si>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</si>
  <si>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</si>
  <si>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</si>
  <si>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</si>
  <si>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</si>
  <si>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</si>
  <si>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</si>
  <si>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</si>
  <si>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</si>
  <si>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</si>
  <si>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</si>
  <si>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</si>
  <si>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</si>
  <si>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</si>
  <si>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</si>
  <si>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</si>
  <si>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</si>
  <si>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</si>
  <si>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</si>
  <si>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</si>
  <si>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</si>
  <si>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</si>
  <si>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</si>
  <si>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</si>
  <si>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</si>
  <si>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</si>
  <si>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</si>
  <si>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</si>
  <si>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</si>
  <si>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</si>
  <si>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</si>
  <si>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</si>
  <si>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</si>
  <si>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</si>
  <si>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</si>
  <si>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</si>
  <si>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</si>
  <si>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</si>
  <si>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</si>
  <si>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</si>
  <si>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</si>
  <si>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</si>
  <si>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</si>
  <si>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</si>
  <si>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</si>
  <si>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</si>
  <si>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</si>
  <si>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</si>
  <si>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</si>
  <si>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</si>
  <si>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</si>
  <si>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</si>
  <si>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</si>
  <si>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</si>
  <si>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</si>
  <si>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</si>
  <si>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</si>
  <si>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</si>
  <si>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</si>
  <si>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</si>
  <si>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</si>
  <si>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</si>
  <si>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</si>
  <si>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</si>
  <si>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</si>
  <si>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</si>
  <si>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</si>
  <si>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</si>
  <si>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</si>
  <si>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</si>
  <si>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</si>
  <si>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</si>
  <si>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</si>
  <si>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</si>
  <si>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</si>
  <si>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</si>
  <si>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</si>
  <si>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</si>
  <si>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</si>
  <si>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</si>
  <si>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</si>
  <si>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</si>
  <si>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</si>
  <si>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</si>
  <si>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</si>
  <si>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</si>
  <si>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</si>
  <si>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</si>
  <si>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</si>
  <si>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</si>
  <si>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</si>
  <si>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</si>
  <si>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</si>
  <si>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</si>
  <si>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</si>
  <si>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</si>
  <si>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</si>
  <si>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</si>
  <si>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</si>
  <si>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</si>
  <si>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</si>
  <si>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</si>
  <si>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</si>
  <si>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</si>
  <si>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</si>
  <si>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</si>
  <si>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</si>
  <si>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</si>
  <si>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</si>
  <si>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</si>
  <si>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</si>
  <si>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</si>
  <si>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</si>
  <si>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</si>
  <si>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</si>
  <si>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</si>
  <si>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</si>
  <si>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</si>
  <si>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</si>
  <si>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</si>
  <si>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</si>
  <si>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</si>
  <si>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</si>
  <si>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</si>
  <si>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</si>
  <si>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</si>
  <si>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</si>
  <si>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</si>
  <si>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</si>
  <si>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</si>
  <si>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</si>
  <si>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</si>
  <si>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</si>
  <si>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</si>
  <si>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</si>
  <si>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</si>
  <si>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</si>
  <si>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</si>
  <si>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</si>
  <si>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</si>
  <si>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</si>
  <si>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</si>
  <si>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</si>
  <si>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</si>
  <si>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</si>
  <si>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</si>
  <si>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</si>
  <si>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</si>
  <si>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</si>
  <si>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</si>
  <si>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</si>
  <si>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</si>
  <si>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</si>
  <si>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</si>
  <si>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</si>
  <si>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</si>
  <si>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</si>
  <si>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</si>
  <si>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</si>
  <si>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</si>
  <si>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</si>
  <si>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</si>
  <si>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</si>
  <si>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</si>
  <si>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</si>
  <si>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</si>
  <si>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</si>
  <si>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</si>
  <si>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</si>
  <si>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</si>
  <si>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</si>
  <si>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</si>
  <si>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</si>
  <si>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</si>
  <si>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</si>
  <si>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</si>
  <si>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</si>
  <si>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</si>
  <si>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</si>
  <si>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</si>
  <si>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</si>
  <si>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</si>
  <si>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</si>
  <si>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</si>
  <si>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</si>
  <si>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</si>
  <si>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</si>
  <si>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</si>
  <si>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</si>
  <si>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</si>
  <si>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</si>
  <si>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</si>
  <si>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</si>
  <si>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</si>
  <si>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</si>
  <si>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</si>
  <si>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</si>
  <si>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</si>
  <si>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</si>
  <si>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</si>
  <si>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</si>
  <si>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</si>
  <si>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</si>
  <si>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</si>
  <si>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</si>
  <si>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</si>
  <si>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</si>
  <si>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</si>
  <si>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</si>
  <si>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</si>
  <si>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</si>
  <si>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</si>
  <si>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</si>
  <si>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</si>
  <si>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</si>
  <si>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</si>
  <si>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</si>
  <si>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</si>
  <si>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</si>
  <si>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</si>
  <si>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</si>
  <si>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</si>
  <si>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</si>
  <si>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</si>
  <si>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</si>
  <si>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</si>
  <si>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</si>
  <si>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</si>
  <si>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</si>
  <si>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</si>
  <si>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</si>
  <si>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</si>
  <si>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</si>
  <si>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</si>
  <si>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</si>
  <si>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</si>
  <si>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</si>
  <si>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</si>
  <si>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</si>
  <si>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</si>
  <si>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</si>
  <si>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</si>
  <si>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</si>
  <si>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</si>
  <si>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</si>
  <si>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</si>
  <si>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</si>
  <si>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</si>
  <si>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</si>
  <si>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</si>
  <si>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</si>
  <si>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</si>
  <si>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</si>
  <si>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</si>
  <si>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</si>
  <si>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</si>
  <si>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</si>
  <si>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</si>
  <si>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</si>
  <si>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</si>
  <si>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</si>
  <si>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</si>
  <si>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</si>
  <si>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</si>
  <si>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</si>
  <si>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</si>
  <si>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</si>
  <si>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</si>
  <si>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</si>
  <si>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</si>
  <si>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</si>
  <si>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</si>
  <si>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</si>
  <si>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</si>
  <si>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</si>
  <si>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</si>
  <si>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</si>
  <si>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</si>
  <si>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</si>
  <si>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</si>
  <si>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</si>
  <si>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</si>
  <si>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</si>
  <si>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</si>
  <si>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</si>
  <si>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</si>
  <si>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</si>
  <si>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</si>
  <si>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</si>
  <si>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</si>
  <si>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</si>
  <si>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</si>
  <si>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</si>
  <si>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</si>
  <si>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</si>
  <si>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</si>
  <si>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</si>
  <si>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</si>
  <si>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</si>
  <si>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</si>
  <si>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</si>
  <si>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</si>
  <si>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</si>
  <si>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</si>
  <si>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</si>
  <si>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</si>
  <si>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</si>
  <si>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</si>
  <si>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</si>
  <si>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</si>
  <si>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</si>
  <si>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</si>
  <si>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</si>
  <si>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</si>
  <si>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</si>
  <si>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</si>
  <si>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</si>
  <si>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</si>
  <si>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</si>
  <si>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</si>
  <si>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</si>
  <si>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</si>
  <si>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</si>
  <si>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</si>
  <si>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</si>
  <si>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</si>
  <si>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</si>
  <si>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</si>
  <si>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</si>
  <si>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</si>
  <si>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</si>
  <si>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</si>
  <si>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</si>
  <si>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</si>
  <si>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</si>
  <si>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</si>
  <si>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</si>
  <si>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</si>
  <si>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</si>
  <si>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</si>
  <si>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</si>
  <si>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</si>
  <si>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</si>
  <si>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</si>
  <si>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</si>
  <si>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</si>
  <si>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</si>
  <si>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</si>
  <si>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</si>
  <si>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</si>
  <si>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</si>
  <si>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</si>
  <si>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</si>
  <si>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</si>
  <si>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</si>
  <si>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</si>
  <si>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</si>
  <si>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</si>
  <si>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</si>
  <si>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</si>
  <si>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</si>
  <si>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</si>
  <si>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</si>
  <si>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</si>
  <si>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</si>
  <si>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</si>
  <si>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</si>
  <si>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</si>
  <si>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</si>
  <si>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</si>
  <si>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</si>
  <si>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</si>
  <si>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</si>
  <si>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</si>
  <si>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</si>
  <si>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</si>
  <si>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</si>
  <si>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</si>
  <si>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</si>
  <si>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</si>
  <si>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</si>
  <si>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</si>
  <si>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</si>
  <si>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</si>
  <si>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</si>
  <si>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</si>
  <si>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</si>
  <si>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</si>
  <si>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</si>
  <si>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</si>
  <si>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</si>
  <si>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</si>
  <si>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</si>
  <si>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</si>
  <si>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</si>
  <si>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</si>
  <si>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</si>
  <si>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</si>
  <si>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</si>
  <si>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</si>
  <si>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</si>
  <si>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</si>
  <si>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</si>
  <si>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</si>
  <si>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</si>
  <si>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</si>
  <si>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</si>
  <si>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</si>
  <si>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</si>
  <si>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</si>
  <si>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</si>
  <si>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</si>
  <si>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</si>
  <si>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</si>
  <si>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</si>
  <si>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</si>
  <si>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</si>
  <si>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</si>
  <si>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</si>
  <si>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</si>
  <si>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</si>
  <si>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</si>
  <si>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</si>
  <si>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</si>
  <si>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</si>
  <si>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</si>
  <si>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</si>
  <si>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</si>
  <si>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</si>
  <si>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</si>
  <si>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</si>
  <si>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</si>
  <si>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</si>
  <si>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</si>
  <si>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</si>
  <si>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</si>
  <si>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</si>
  <si>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</si>
  <si>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</si>
  <si>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</si>
  <si>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</si>
  <si>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</si>
  <si>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</si>
  <si>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</si>
  <si>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</si>
  <si>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</si>
  <si>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</si>
  <si>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</si>
  <si>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</si>
  <si>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</si>
  <si>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</si>
  <si>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</si>
  <si>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</si>
  <si>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</si>
  <si>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</si>
  <si>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</si>
  <si>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</si>
  <si>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</si>
  <si>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</si>
  <si>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</si>
  <si>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</si>
  <si>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</si>
  <si>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</si>
  <si>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</si>
  <si>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</si>
  <si>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</si>
  <si>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</si>
  <si>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</si>
  <si>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</si>
  <si>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</si>
  <si>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</si>
  <si>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</si>
  <si>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</si>
  <si>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</si>
  <si>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</si>
  <si>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</si>
  <si>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</si>
  <si>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</si>
  <si>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</si>
  <si>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</si>
  <si>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</si>
  <si>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</si>
  <si>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</si>
  <si>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</si>
  <si>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</si>
  <si>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</si>
  <si>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</si>
  <si>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</si>
  <si>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</si>
  <si>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</si>
  <si>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</si>
  <si>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</si>
  <si>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</si>
  <si>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</si>
  <si>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</si>
  <si>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</si>
  <si>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</si>
  <si>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</si>
  <si>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</si>
  <si>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</si>
  <si>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</si>
  <si>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</si>
  <si>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</si>
  <si>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</si>
  <si>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</si>
  <si>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</si>
  <si>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</si>
  <si>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</si>
  <si>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</si>
  <si>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</si>
  <si>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</si>
  <si>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</si>
  <si>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</si>
  <si>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</si>
  <si>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</si>
  <si>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</si>
  <si>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</si>
  <si>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</si>
  <si>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</si>
  <si>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</si>
  <si>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</si>
  <si>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</si>
  <si>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</si>
  <si>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</si>
  <si>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</si>
  <si>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</si>
  <si>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</si>
  <si>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</si>
  <si>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</si>
  <si>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</si>
  <si>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</si>
  <si>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</si>
  <si>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</si>
  <si>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</si>
  <si>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</si>
  <si>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</si>
  <si>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</si>
  <si>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</si>
  <si>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</si>
  <si>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</si>
  <si>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</si>
  <si>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</si>
  <si>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</si>
  <si>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</si>
  <si>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</si>
  <si>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</si>
  <si>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</si>
  <si>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</si>
  <si>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</si>
  <si>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</si>
  <si>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</si>
  <si>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</si>
  <si>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</si>
  <si>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</si>
  <si>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</si>
  <si>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</si>
  <si>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</si>
  <si>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</si>
  <si>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</si>
  <si>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</si>
  <si>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</si>
  <si>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</si>
  <si>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</si>
  <si>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</si>
  <si>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</si>
  <si>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</si>
  <si>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</si>
  <si>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</si>
  <si>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</si>
  <si>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</si>
  <si>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</si>
  <si>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</si>
  <si>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</si>
  <si>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</si>
  <si>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</si>
  <si>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</si>
  <si>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</si>
  <si>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</si>
  <si>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</si>
  <si>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</si>
  <si>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</si>
  <si>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</si>
  <si>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</si>
  <si>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</si>
  <si>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</si>
  <si>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</si>
  <si>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</si>
  <si>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</si>
  <si>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</si>
  <si>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</si>
  <si>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</si>
  <si>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</si>
  <si>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</si>
  <si>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</si>
  <si>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</si>
  <si>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</si>
  <si>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</si>
  <si>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</si>
  <si>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</si>
  <si>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</si>
  <si>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</si>
  <si>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</si>
  <si>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</si>
  <si>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</si>
  <si>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</si>
  <si>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</si>
  <si>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</si>
  <si>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</si>
  <si>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</si>
  <si>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</si>
  <si>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</si>
  <si>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</si>
  <si>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</si>
  <si>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</si>
  <si>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</si>
  <si>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</si>
  <si>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</si>
  <si>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</si>
  <si>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</si>
  <si>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</si>
  <si>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</si>
  <si>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</si>
  <si>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</si>
  <si>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</si>
  <si>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</si>
  <si>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</si>
  <si>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</si>
  <si>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</si>
  <si>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</si>
  <si>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</si>
  <si>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</si>
  <si>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</si>
  <si>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</si>
  <si>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</si>
  <si>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</si>
  <si>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</si>
  <si>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</si>
  <si>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</si>
  <si>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</si>
  <si>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</si>
  <si>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</si>
  <si>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</si>
  <si>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</si>
  <si>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</si>
  <si>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</si>
  <si>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</si>
  <si>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</si>
  <si>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</si>
  <si>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</si>
  <si>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</si>
  <si>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</si>
  <si>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</si>
  <si>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</si>
  <si>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</si>
  <si>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</si>
  <si>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</si>
  <si>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</si>
  <si>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</si>
  <si>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</si>
  <si>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</si>
  <si>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</si>
  <si>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</si>
  <si>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</si>
  <si>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</si>
  <si>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</si>
  <si>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</si>
  <si>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</si>
  <si>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</si>
  <si>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</si>
  <si>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</si>
  <si>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</si>
  <si>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</si>
  <si>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</si>
  <si>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</si>
  <si>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</si>
  <si>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</si>
  <si>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</si>
  <si>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</si>
  <si>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</si>
  <si>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</si>
  <si>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</si>
  <si>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</si>
  <si>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</si>
  <si>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</si>
  <si>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</si>
  <si>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</si>
  <si>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</si>
  <si>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</si>
  <si>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</si>
  <si>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</si>
  <si>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</si>
  <si>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</si>
  <si>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</si>
  <si>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</si>
  <si>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</si>
  <si>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</si>
  <si>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</si>
  <si>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</si>
  <si>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</si>
  <si>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</si>
  <si>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</si>
  <si>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</si>
  <si>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</si>
  <si>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</si>
  <si>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</si>
  <si>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</si>
  <si>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</si>
  <si>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</si>
  <si>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</si>
  <si>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</si>
  <si>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</si>
  <si>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</si>
  <si>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</si>
  <si>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</si>
  <si>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</si>
  <si>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</si>
  <si>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</si>
  <si>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</si>
  <si>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</si>
  <si>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</si>
  <si>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</si>
  <si>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</si>
  <si>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</si>
  <si>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</si>
  <si>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</si>
  <si>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</si>
  <si>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</si>
  <si>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</si>
  <si>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</si>
  <si>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</si>
  <si>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</si>
  <si>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</si>
  <si>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</si>
  <si>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</si>
  <si>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</si>
  <si>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</si>
  <si>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</si>
  <si>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</si>
  <si>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</si>
  <si>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</si>
  <si>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</si>
  <si>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</si>
  <si>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</si>
  <si>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</si>
  <si>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</si>
  <si>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</si>
  <si>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</si>
  <si>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</si>
  <si>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</si>
  <si>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</si>
  <si>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</si>
  <si>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</si>
  <si>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</si>
  <si>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</si>
  <si>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</si>
  <si>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</si>
  <si>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</si>
  <si>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</si>
  <si>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</si>
  <si>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</si>
  <si>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</si>
  <si>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</si>
  <si>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</si>
  <si>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</si>
  <si>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</si>
  <si>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</si>
  <si>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</si>
  <si>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</si>
  <si>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</si>
  <si>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</si>
  <si>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</si>
  <si>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</si>
  <si>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</si>
  <si>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</si>
  <si>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</si>
  <si>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</si>
  <si>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</si>
  <si>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</si>
  <si>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</si>
  <si>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</si>
  <si>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</si>
  <si>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</si>
  <si>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</si>
  <si>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</si>
  <si>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</si>
  <si>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</si>
  <si>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</si>
  <si>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</si>
  <si>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</si>
  <si>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</si>
  <si>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</si>
  <si>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</si>
  <si>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</si>
  <si>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</si>
  <si>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</si>
  <si>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</si>
  <si>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</si>
  <si>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</si>
  <si>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</si>
  <si>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</si>
  <si>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</si>
  <si>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</si>
  <si>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</si>
  <si>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</si>
  <si>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</si>
  <si>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</si>
  <si>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</si>
  <si>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</si>
  <si>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</si>
  <si>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</si>
  <si>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</si>
  <si>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</si>
  <si>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</si>
  <si>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</si>
  <si>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</si>
  <si>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</si>
  <si>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</si>
  <si>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</si>
  <si>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</si>
  <si>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</si>
  <si>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</si>
  <si>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</si>
  <si>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</si>
  <si>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</si>
  <si>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</si>
  <si>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</si>
  <si>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</si>
  <si>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</si>
  <si>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</si>
  <si>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</si>
  <si>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</si>
  <si>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</si>
  <si>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</si>
  <si>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</si>
  <si>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</si>
  <si>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</si>
  <si>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</si>
  <si>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</si>
  <si>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</si>
  <si>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</si>
  <si>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</si>
  <si>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</si>
  <si>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</si>
  <si>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</si>
  <si>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</si>
  <si>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</si>
  <si>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</si>
  <si>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</si>
  <si>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</si>
  <si>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</si>
  <si>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</si>
  <si>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</si>
  <si>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</si>
  <si>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</si>
  <si>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</si>
  <si>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</si>
  <si>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</si>
  <si>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</si>
  <si>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</si>
  <si>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</si>
  <si>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</si>
  <si>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</si>
  <si>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</si>
  <si>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</si>
  <si>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</si>
  <si>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</si>
  <si>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</si>
  <si>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</si>
  <si>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</si>
  <si>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</si>
  <si>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</si>
  <si>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</si>
  <si>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</si>
  <si>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</si>
  <si>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</si>
  <si>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</si>
  <si>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</si>
  <si>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</si>
  <si>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</si>
  <si>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</si>
  <si>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</si>
  <si>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</si>
  <si>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</si>
  <si>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</si>
  <si>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</si>
  <si>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</si>
  <si>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</si>
  <si>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</si>
  <si>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</si>
  <si>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</si>
  <si>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</si>
  <si>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</si>
  <si>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</si>
  <si>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</si>
  <si>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</si>
  <si>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</si>
  <si>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</si>
  <si>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</si>
  <si>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</si>
  <si>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</si>
  <si>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</si>
  <si>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</si>
  <si>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</si>
  <si>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</si>
  <si>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</si>
  <si>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</si>
  <si>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</si>
  <si>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</si>
  <si>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</si>
  <si>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</si>
  <si>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</si>
  <si>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</si>
  <si>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</si>
  <si>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</si>
  <si>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</si>
  <si>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</si>
  <si>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</si>
  <si>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</si>
  <si>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</si>
  <si>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</si>
  <si>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</si>
  <si>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</si>
  <si>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</si>
  <si>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</si>
  <si>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</si>
  <si>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</si>
  <si>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</si>
  <si>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</si>
  <si>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</si>
  <si>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</si>
  <si>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</si>
  <si>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</si>
  <si>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</si>
  <si>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</si>
  <si>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</si>
  <si>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</si>
  <si>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</si>
  <si>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</si>
  <si>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</si>
  <si>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</si>
  <si>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</si>
  <si>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</si>
  <si>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</si>
  <si>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</si>
  <si>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</si>
  <si>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</si>
  <si>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</si>
  <si>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</si>
  <si>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</si>
  <si>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</si>
  <si>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</si>
  <si>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</si>
  <si>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</si>
  <si>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</si>
  <si>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</si>
  <si>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</si>
  <si>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</si>
  <si>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</si>
  <si>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</si>
  <si>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</si>
  <si>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</si>
  <si>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</si>
  <si>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</si>
  <si>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</si>
  <si>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</si>
  <si>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</si>
  <si>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</si>
  <si>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</si>
  <si>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</si>
  <si>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</si>
  <si>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</si>
  <si>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</si>
  <si>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</si>
  <si>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</si>
  <si>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</si>
  <si>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</si>
  <si>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</si>
  <si>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</si>
  <si>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</si>
  <si>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</si>
  <si>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</si>
  <si>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</si>
  <si>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</si>
  <si>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</si>
  <si>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</si>
  <si>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</si>
  <si>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</si>
  <si>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</si>
  <si>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</si>
  <si>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</si>
  <si>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</si>
  <si>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</si>
  <si>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</si>
  <si>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</si>
  <si>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</si>
  <si>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</si>
  <si>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</si>
  <si>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</si>
  <si>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</si>
  <si>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</si>
  <si>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</si>
  <si>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</si>
  <si>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</si>
  <si>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</si>
  <si>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</si>
  <si>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</si>
  <si>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</si>
  <si>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</si>
  <si>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</si>
  <si>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</si>
  <si>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</si>
  <si>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</si>
  <si>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</si>
  <si>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</si>
  <si>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</si>
  <si>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</si>
  <si>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</si>
  <si>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</si>
  <si>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</si>
  <si>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</si>
  <si>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</si>
  <si>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</si>
  <si>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</si>
  <si>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</si>
  <si>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</si>
  <si>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</si>
  <si>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</si>
  <si>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</si>
  <si>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</si>
  <si>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</si>
  <si>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</si>
  <si>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</si>
  <si>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</si>
  <si>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</si>
  <si>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</si>
  <si>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</si>
  <si>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</si>
  <si>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</si>
  <si>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</si>
  <si>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</si>
  <si>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</si>
  <si>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</si>
  <si>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</si>
  <si>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</si>
  <si>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</si>
  <si>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</si>
  <si>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</si>
  <si>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</si>
  <si>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</si>
  <si>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</si>
  <si>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</si>
  <si>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</si>
  <si>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</si>
  <si>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</si>
  <si>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</si>
  <si>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</si>
  <si>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</si>
  <si>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</si>
  <si>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</si>
  <si>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</si>
  <si>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</si>
  <si>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</si>
  <si>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</si>
  <si>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</si>
  <si>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</si>
  <si>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</si>
  <si>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</si>
  <si>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</si>
  <si>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</si>
  <si>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</si>
  <si>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</si>
  <si>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</si>
  <si>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</si>
  <si>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</si>
  <si>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</si>
  <si>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</si>
  <si>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</si>
  <si>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</si>
  <si>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</si>
  <si>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</si>
  <si>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</si>
  <si>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</si>
  <si>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</si>
  <si>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</si>
  <si>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</si>
  <si>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</si>
  <si>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</si>
  <si>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</si>
  <si>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</si>
  <si>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</si>
  <si>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</si>
  <si>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</si>
  <si>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</si>
  <si>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</si>
  <si>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</si>
  <si>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</si>
  <si>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</si>
  <si>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</si>
  <si>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</si>
  <si>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</si>
  <si>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</si>
  <si>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</si>
  <si>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</si>
  <si>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</si>
  <si>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</si>
  <si>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</si>
  <si>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</si>
  <si>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</si>
  <si>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</si>
  <si>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</si>
  <si>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</si>
  <si>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</si>
  <si>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</si>
  <si>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</si>
  <si>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</si>
  <si>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</si>
  <si>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</si>
  <si>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</si>
  <si>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</si>
  <si>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</si>
  <si>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</si>
  <si>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</si>
  <si>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</si>
  <si>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</si>
  <si>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</si>
  <si>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</si>
  <si>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</si>
  <si>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</si>
  <si>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</si>
  <si>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</si>
  <si>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</si>
  <si>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</si>
  <si>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</si>
  <si>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</si>
  <si>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</si>
  <si>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</si>
  <si>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</si>
  <si>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</si>
  <si>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</si>
  <si>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</si>
  <si>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</si>
  <si>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</si>
  <si>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</si>
  <si>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</si>
  <si>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</si>
  <si>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</si>
  <si>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</si>
  <si>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</si>
  <si>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</si>
  <si>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</si>
  <si>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</si>
  <si>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</si>
  <si>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</si>
  <si>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</si>
  <si>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</si>
  <si>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</si>
  <si>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</si>
  <si>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</si>
  <si>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</si>
  <si>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</si>
  <si>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</si>
  <si>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</si>
  <si>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</si>
  <si>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</si>
  <si>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</si>
  <si>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</si>
  <si>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</si>
  <si>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</si>
  <si>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</si>
  <si>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</si>
  <si>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</si>
  <si>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</si>
  <si>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</si>
  <si>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</si>
  <si>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</si>
  <si>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</si>
  <si>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</si>
  <si>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</si>
  <si>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</si>
  <si>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</si>
  <si>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</si>
  <si>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</si>
  <si>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</si>
  <si>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</si>
  <si>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</si>
  <si>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</si>
  <si>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</si>
  <si>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</si>
  <si>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</si>
  <si>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</si>
  <si>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</si>
  <si>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</si>
  <si>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</si>
  <si>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</si>
  <si>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</si>
  <si>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</si>
  <si>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</si>
  <si>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</si>
  <si>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</si>
  <si>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</si>
  <si>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</si>
  <si>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</si>
  <si>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</si>
  <si>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</si>
  <si>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</si>
  <si>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</si>
  <si>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</si>
  <si>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</si>
  <si>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</si>
  <si>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</si>
  <si>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</si>
  <si>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</si>
  <si>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</si>
  <si>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</si>
  <si>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</si>
  <si>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</si>
  <si>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</si>
  <si>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</si>
  <si>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</si>
  <si>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</si>
  <si>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</si>
  <si>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</si>
  <si>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</si>
  <si>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</si>
  <si>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</si>
  <si>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</si>
  <si>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</si>
  <si>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</si>
  <si>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</si>
  <si>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</si>
  <si>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</si>
  <si>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</si>
  <si>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</si>
  <si>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</si>
  <si>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</si>
  <si>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</si>
  <si>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</si>
  <si>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</si>
  <si>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</si>
  <si>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</si>
  <si>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</si>
  <si>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</si>
  <si>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</si>
  <si>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</si>
  <si>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</si>
  <si>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</si>
  <si>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</si>
  <si>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</si>
  <si>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</si>
  <si>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</si>
  <si>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</si>
  <si>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</si>
  <si>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</si>
  <si>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</si>
  <si>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</si>
  <si>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</si>
  <si>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</si>
  <si>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</si>
  <si>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</si>
  <si>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</si>
  <si>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</si>
  <si>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</si>
  <si>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</si>
  <si>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</si>
  <si>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</si>
  <si>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</si>
  <si>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</si>
  <si>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</si>
  <si>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</si>
  <si>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</si>
  <si>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</si>
  <si>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</si>
  <si>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</si>
  <si>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</si>
  <si>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</si>
  <si>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</si>
  <si>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</si>
  <si>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</si>
  <si>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</si>
  <si>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</si>
  <si>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</si>
  <si>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</si>
  <si>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</si>
  <si>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</si>
  <si>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</si>
  <si>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</si>
  <si>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</si>
  <si>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</si>
  <si>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</si>
  <si>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</si>
  <si>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</si>
  <si>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</si>
  <si>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</si>
  <si>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</si>
  <si>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</si>
  <si>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</si>
  <si>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</si>
  <si>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</si>
  <si>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</si>
  <si>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</si>
  <si>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</si>
  <si>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</si>
  <si>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</si>
  <si>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</si>
  <si>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</si>
  <si>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</si>
  <si>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</si>
  <si>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</si>
  <si>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</si>
  <si>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</si>
  <si>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</si>
  <si>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</si>
  <si>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</si>
  <si>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</si>
  <si>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</si>
  <si>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</si>
  <si>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</si>
  <si>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</si>
  <si>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</si>
  <si>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</si>
  <si>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</si>
  <si>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</si>
  <si>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</si>
  <si>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</si>
  <si>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</si>
  <si>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</si>
  <si>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</si>
  <si>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</si>
  <si>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</si>
  <si>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</si>
  <si>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</si>
  <si>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</si>
  <si>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</si>
  <si>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</si>
  <si>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</si>
  <si>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</si>
  <si>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</si>
  <si>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</si>
  <si>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</si>
  <si>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</si>
  <si>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</si>
  <si>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</si>
  <si>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</si>
  <si>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</si>
  <si>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</si>
  <si>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</si>
  <si>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</si>
  <si>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</si>
  <si>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</si>
  <si>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</si>
  <si>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</si>
  <si>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</si>
  <si>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</si>
  <si>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</si>
  <si>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</si>
  <si>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</si>
  <si>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</si>
  <si>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</si>
  <si>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</si>
  <si>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</si>
  <si>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</si>
  <si>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</si>
  <si>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</si>
  <si>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</si>
  <si>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</si>
  <si>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</si>
  <si>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</si>
  <si>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</si>
  <si>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</si>
  <si>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</si>
  <si>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</si>
  <si>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</si>
  <si>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</si>
  <si>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</si>
  <si>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</si>
  <si>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</si>
  <si>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</si>
  <si>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</si>
  <si>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</si>
  <si>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</si>
  <si>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</si>
  <si>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</si>
  <si>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</si>
  <si>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</si>
  <si>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</si>
  <si>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</si>
  <si>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</si>
  <si>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</si>
  <si>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</si>
  <si>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</si>
  <si>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</si>
  <si>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</si>
  <si>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</si>
  <si>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</si>
  <si>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</si>
  <si>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</si>
  <si>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</si>
  <si>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</si>
  <si>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</si>
  <si>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</si>
  <si>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</si>
  <si>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</si>
  <si>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</si>
  <si>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</si>
  <si>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</si>
  <si>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</si>
  <si>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</si>
  <si>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</si>
  <si>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</si>
  <si>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</si>
  <si>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</si>
  <si>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</si>
  <si>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</si>
  <si>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</si>
  <si>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</si>
  <si>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</si>
  <si>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</si>
  <si>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</si>
  <si>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</si>
  <si>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</si>
  <si>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</si>
  <si>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</si>
  <si>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</si>
  <si>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</si>
  <si>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</si>
  <si>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</si>
  <si>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</si>
  <si>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</si>
  <si>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</si>
  <si>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</si>
  <si>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</si>
  <si>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</si>
  <si>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</si>
  <si>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</si>
  <si>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</si>
  <si>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</si>
  <si>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</si>
  <si>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</si>
  <si>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</si>
  <si>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</si>
  <si>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</si>
  <si>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</si>
  <si>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</si>
  <si>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</si>
  <si>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</si>
  <si>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</si>
  <si>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</si>
  <si>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</si>
  <si>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</si>
  <si>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</si>
  <si>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</si>
  <si>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</si>
  <si>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</si>
  <si>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</si>
  <si>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</si>
  <si>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</si>
  <si>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</si>
  <si>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</si>
  <si>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</si>
  <si>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</si>
  <si>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</si>
  <si>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</si>
  <si>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</si>
  <si>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</si>
  <si>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</si>
  <si>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</si>
  <si>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</si>
  <si>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</si>
  <si>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</si>
  <si>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</si>
  <si>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</si>
  <si>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</si>
  <si>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</si>
  <si>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</si>
  <si>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</si>
  <si>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</si>
  <si>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</si>
  <si>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</si>
  <si>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</si>
  <si>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</si>
  <si>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</si>
  <si>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</si>
  <si>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</si>
  <si>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</si>
  <si>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</si>
  <si>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</si>
  <si>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</si>
  <si>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</si>
  <si>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</si>
  <si>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</si>
  <si>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</si>
  <si>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</si>
  <si>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</si>
  <si>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</si>
  <si>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</si>
  <si>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</si>
  <si>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</si>
  <si>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</si>
  <si>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</si>
  <si>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</si>
  <si>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</si>
  <si>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</si>
  <si>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</si>
  <si>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</si>
  <si>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</si>
  <si>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</si>
  <si>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</si>
  <si>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</si>
  <si>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</si>
  <si>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</si>
  <si>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</si>
  <si>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</si>
  <si>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</si>
  <si>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</si>
  <si>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</si>
  <si>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</si>
  <si>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</si>
  <si>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</si>
  <si>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</si>
  <si>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</si>
  <si>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</si>
  <si>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</si>
  <si>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</si>
  <si>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</si>
  <si>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</si>
  <si>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</si>
  <si>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</si>
  <si>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</si>
  <si>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</si>
  <si>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</si>
  <si>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</si>
  <si>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</si>
  <si>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</si>
  <si>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</si>
  <si>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</si>
  <si>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</si>
  <si>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</si>
  <si>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</si>
  <si>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</si>
  <si>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</si>
  <si>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</si>
  <si>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</si>
  <si>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</si>
  <si>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</si>
  <si>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</si>
  <si>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</si>
  <si>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</si>
  <si>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</si>
  <si>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</si>
  <si>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</si>
  <si>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</si>
  <si>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</si>
  <si>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</si>
  <si>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</si>
  <si>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</si>
  <si>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</si>
  <si>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</si>
  <si>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</si>
  <si>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</si>
  <si>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</si>
  <si>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</si>
  <si>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</si>
  <si>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</si>
  <si>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</si>
  <si>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</si>
  <si>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</si>
  <si>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</si>
  <si>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</si>
  <si>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</si>
  <si>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</si>
  <si>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</si>
  <si>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</si>
  <si>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</si>
  <si>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</si>
  <si>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</si>
  <si>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</si>
  <si>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</si>
  <si>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</si>
  <si>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</si>
  <si>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</si>
  <si>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</si>
  <si>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</si>
  <si>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</si>
  <si>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</si>
  <si>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</si>
  <si>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</si>
  <si>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</si>
  <si>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</si>
  <si>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</si>
  <si>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</si>
  <si>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</si>
  <si>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</si>
  <si>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</si>
  <si>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</si>
  <si>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</si>
  <si>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</si>
  <si>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</si>
  <si>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</si>
  <si>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</si>
  <si>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</si>
  <si>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</si>
  <si>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</si>
  <si>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</si>
  <si>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</si>
  <si>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</si>
  <si>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</si>
  <si>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</si>
  <si>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</si>
  <si>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</si>
  <si>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</si>
  <si>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</si>
  <si>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</si>
  <si>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</si>
  <si>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</si>
  <si>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</si>
  <si>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</si>
  <si>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</si>
  <si>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</si>
  <si>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</si>
  <si>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</si>
  <si>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</si>
  <si>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</si>
  <si>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</si>
  <si>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</si>
  <si>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</si>
  <si>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</si>
  <si>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</si>
  <si>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</si>
  <si>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</si>
  <si>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</si>
  <si>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</si>
  <si>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</si>
  <si>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</si>
  <si>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</si>
  <si>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</si>
  <si>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</si>
  <si>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</si>
  <si>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</si>
  <si>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</si>
  <si>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</si>
  <si>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</si>
  <si>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</si>
  <si>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</si>
  <si>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</si>
  <si>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</si>
  <si>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</si>
  <si>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</si>
  <si>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</si>
  <si>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</si>
  <si>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</si>
  <si>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</si>
  <si>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</si>
  <si>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</si>
  <si>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</si>
  <si>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</si>
  <si>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</si>
  <si>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</si>
  <si>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</si>
  <si>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</si>
  <si>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</si>
  <si>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</si>
  <si>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</si>
  <si>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</si>
  <si>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</si>
  <si>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</si>
  <si>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</si>
  <si>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</si>
  <si>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</si>
  <si>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</si>
  <si>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</si>
  <si>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</si>
  <si>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</si>
  <si>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</si>
  <si>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</si>
  <si>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</si>
  <si>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</si>
  <si>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</si>
  <si>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</si>
  <si>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</si>
  <si>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</si>
  <si>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</si>
  <si>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</si>
  <si>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</si>
  <si>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</si>
  <si>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</si>
  <si>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</si>
  <si>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</si>
  <si>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</si>
  <si>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</si>
  <si>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</si>
  <si>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</si>
  <si>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</si>
  <si>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</si>
  <si>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</si>
  <si>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</si>
  <si>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</si>
  <si>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</si>
  <si>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</si>
  <si>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</si>
  <si>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</si>
  <si>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</si>
  <si>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</si>
  <si>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</si>
  <si>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</si>
  <si>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</si>
  <si>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</si>
  <si>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</si>
  <si>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</si>
  <si>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</si>
  <si>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</si>
  <si>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</si>
  <si>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</si>
  <si>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</si>
  <si>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</si>
  <si>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</si>
  <si>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</si>
  <si>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</si>
  <si>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</si>
  <si>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</si>
  <si>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</si>
  <si>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</si>
  <si>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</si>
  <si>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</si>
  <si>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</si>
  <si>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</si>
  <si>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</si>
  <si>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</si>
  <si>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</si>
  <si>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</si>
  <si>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</si>
  <si>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</si>
  <si>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</si>
  <si>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</si>
  <si>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</si>
  <si>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</si>
  <si>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</si>
  <si>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</si>
  <si>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</si>
  <si>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</si>
  <si>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</si>
  <si>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</si>
  <si>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</si>
  <si>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</si>
  <si>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</si>
  <si>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</si>
  <si>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</si>
  <si>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</si>
  <si>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</si>
  <si>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</si>
  <si>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</si>
  <si>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</si>
  <si>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</si>
  <si>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</si>
  <si>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</si>
  <si>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</si>
  <si>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</si>
  <si>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</si>
  <si>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</si>
  <si>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</si>
  <si>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</si>
  <si>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</si>
  <si>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</si>
  <si>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</si>
  <si>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</si>
  <si>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</si>
  <si>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</si>
  <si>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</si>
  <si>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</si>
  <si>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</si>
  <si>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</si>
  <si>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</si>
  <si>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</si>
  <si>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</si>
  <si>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</si>
  <si>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</si>
  <si>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</si>
  <si>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</si>
  <si>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</si>
  <si>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</si>
  <si>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</si>
  <si>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</si>
  <si>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</si>
  <si>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</si>
  <si>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</si>
  <si>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</si>
  <si>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</si>
  <si>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</si>
  <si>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</si>
  <si>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</si>
  <si>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</si>
  <si>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</si>
  <si>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</si>
  <si>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</si>
  <si>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</si>
  <si>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</si>
  <si>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</si>
  <si>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</si>
  <si>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</si>
  <si>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</si>
  <si>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</si>
  <si>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</si>
  <si>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</si>
  <si>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</si>
  <si>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</si>
  <si>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</si>
  <si>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</si>
  <si>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</si>
  <si>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</si>
  <si>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</si>
  <si>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</si>
  <si>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</si>
  <si>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</si>
  <si>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</si>
  <si>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</si>
  <si>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</si>
  <si>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</si>
  <si>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</si>
  <si>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</si>
  <si>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</si>
  <si>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</si>
  <si>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</si>
  <si>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</si>
  <si>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</si>
  <si>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</si>
  <si>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</si>
  <si>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</si>
  <si>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</si>
  <si>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</si>
  <si>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</si>
  <si>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</si>
  <si>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</si>
  <si>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</si>
  <si>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</si>
  <si>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</si>
  <si>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</si>
  <si>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</si>
  <si>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</si>
  <si>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</si>
  <si>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</si>
  <si>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</si>
  <si>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</si>
  <si>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</si>
  <si>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</si>
  <si>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</si>
  <si>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</si>
  <si>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</si>
  <si>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</si>
  <si>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</si>
  <si>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</si>
  <si>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</si>
  <si>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</si>
  <si>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</si>
  <si>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</si>
  <si>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</si>
  <si>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</si>
  <si>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</si>
  <si>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</si>
  <si>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</si>
  <si>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</si>
  <si>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</si>
  <si>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</si>
  <si>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</si>
  <si>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</si>
  <si>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</si>
  <si>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</si>
  <si>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</si>
  <si>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</si>
  <si>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</si>
  <si>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</si>
  <si>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</si>
  <si>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</si>
  <si>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</si>
  <si>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</si>
  <si>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</si>
  <si>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</si>
  <si>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</si>
  <si>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</si>
  <si>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</si>
  <si>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</si>
  <si>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</si>
  <si>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</si>
  <si>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</si>
  <si>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</si>
  <si>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</si>
  <si>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</si>
  <si>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</si>
  <si>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</si>
  <si>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</si>
  <si>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</si>
  <si>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</si>
  <si>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</si>
  <si>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</si>
  <si>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</si>
  <si>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</si>
  <si>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</si>
  <si>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</si>
  <si>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</si>
  <si>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</si>
  <si>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</si>
  <si>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</si>
  <si>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</si>
  <si>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</si>
  <si>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</si>
  <si>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</si>
  <si>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</si>
  <si>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</si>
  <si>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</si>
  <si>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</si>
  <si>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</si>
  <si>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</si>
  <si>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</si>
  <si>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</si>
  <si>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</si>
  <si>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</si>
  <si>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</si>
  <si>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</si>
  <si>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</si>
  <si>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</si>
  <si>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</si>
  <si>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</si>
  <si>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</si>
  <si>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</si>
  <si>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</si>
  <si>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</si>
  <si>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</si>
  <si>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</si>
  <si>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</si>
  <si>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</si>
  <si>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</si>
  <si>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</si>
  <si>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</si>
  <si>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</si>
  <si>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</si>
  <si>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</si>
  <si>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</si>
  <si>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</si>
  <si>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</si>
  <si>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</si>
  <si>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</si>
  <si>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</si>
  <si>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</si>
  <si>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</si>
  <si>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</si>
  <si>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</si>
  <si>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</si>
  <si>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</si>
  <si>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</si>
  <si>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</si>
  <si>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</si>
  <si>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</si>
  <si>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</si>
  <si>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</si>
  <si>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</si>
  <si>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</si>
  <si>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</si>
  <si>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</si>
  <si>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</si>
  <si>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</si>
  <si>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</si>
  <si>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</si>
  <si>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</si>
  <si>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</si>
  <si>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</si>
  <si>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</si>
  <si>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</si>
  <si>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</si>
  <si>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</si>
  <si>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</si>
  <si>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</si>
  <si>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</si>
  <si>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</si>
  <si>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</si>
  <si>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</si>
  <si>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</si>
  <si>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</si>
  <si>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</si>
  <si>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</si>
  <si>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</si>
  <si>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</si>
  <si>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</si>
  <si>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</si>
  <si>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</si>
  <si>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</si>
  <si>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</si>
  <si>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</si>
  <si>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</si>
  <si>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</si>
  <si>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</si>
  <si>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</si>
  <si>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</si>
  <si>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</si>
  <si>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</si>
  <si>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</si>
  <si>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</si>
  <si>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</si>
  <si>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</si>
  <si>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</si>
  <si>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</si>
  <si>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</si>
  <si>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</si>
  <si>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</si>
  <si>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</si>
  <si>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</si>
  <si>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</si>
  <si>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</si>
  <si>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</si>
  <si>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</si>
  <si>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</si>
  <si>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</si>
  <si>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</si>
  <si>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</si>
  <si>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</si>
  <si>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</si>
  <si>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</si>
  <si>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</si>
  <si>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</si>
  <si>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</si>
  <si>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</si>
  <si>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</si>
  <si>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</si>
  <si>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</si>
  <si>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</si>
  <si>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</si>
  <si>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</si>
  <si>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</si>
  <si>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</si>
  <si>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</si>
  <si>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</si>
  <si>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</si>
  <si>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</si>
  <si>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</si>
  <si>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</si>
  <si>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</si>
  <si>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</si>
  <si>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</si>
  <si>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</si>
  <si>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</si>
  <si>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</si>
  <si>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</si>
  <si>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</si>
  <si>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</si>
  <si>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</si>
  <si>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</si>
  <si>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</si>
  <si>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</si>
  <si>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</si>
  <si>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</si>
  <si>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</si>
  <si>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</si>
  <si>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</si>
  <si>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</si>
  <si>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</si>
  <si>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</si>
  <si>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</si>
  <si>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</si>
  <si>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</si>
  <si>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</si>
  <si>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</si>
  <si>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</si>
  <si>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</si>
  <si>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</si>
  <si>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</si>
  <si>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</si>
  <si>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</si>
  <si>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</si>
  <si>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</si>
  <si>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</si>
  <si>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</si>
  <si>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</si>
  <si>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</si>
  <si>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</si>
  <si>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</si>
  <si>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</si>
  <si>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</si>
  <si>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</si>
  <si>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</si>
  <si>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</si>
  <si>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</si>
  <si>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</si>
  <si>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</si>
  <si>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</si>
  <si>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</si>
  <si>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</si>
  <si>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</si>
  <si>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</si>
  <si>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</si>
  <si>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</si>
  <si>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</si>
  <si>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</si>
  <si>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</si>
  <si>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</si>
  <si>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</si>
  <si>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</si>
  <si>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</si>
  <si>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</si>
  <si>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</si>
  <si>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</si>
  <si>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</si>
  <si>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</si>
  <si>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</si>
  <si>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</si>
  <si>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</si>
  <si>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</si>
  <si>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</si>
  <si>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</si>
  <si>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</si>
  <si>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</si>
  <si>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</si>
  <si>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</si>
  <si>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</si>
  <si>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</si>
  <si>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</si>
  <si>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</si>
  <si>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</si>
  <si>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</si>
  <si>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</si>
  <si>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</si>
  <si>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</si>
  <si>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</si>
  <si>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</si>
  <si>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</si>
  <si>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</si>
  <si>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</si>
  <si>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</si>
  <si>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</si>
  <si>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</si>
  <si>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</si>
  <si>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</si>
  <si>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</si>
  <si>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</si>
  <si>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</si>
  <si>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</si>
  <si>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</si>
  <si>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</si>
  <si>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</si>
  <si>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</si>
  <si>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</si>
  <si>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</si>
  <si>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</si>
  <si>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</si>
  <si>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</si>
  <si>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</si>
  <si>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</si>
  <si>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</si>
  <si>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</si>
  <si>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</si>
  <si>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</si>
  <si>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</si>
  <si>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</si>
  <si>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</si>
  <si>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</si>
  <si>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</si>
  <si>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</si>
  <si>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</si>
  <si>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</si>
  <si>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</si>
  <si>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</si>
  <si>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</si>
  <si>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</si>
  <si>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</si>
  <si>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</si>
  <si>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</si>
  <si>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</si>
  <si>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</si>
  <si>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</si>
  <si>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</si>
  <si>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</si>
  <si>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</si>
  <si>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</si>
  <si>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</si>
  <si>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</si>
  <si>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</si>
  <si>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</si>
  <si>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</si>
  <si>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</si>
  <si>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</si>
  <si>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</si>
  <si>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</si>
  <si>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</si>
  <si>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</si>
  <si>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</si>
  <si>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</si>
  <si>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</si>
  <si>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</si>
  <si>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</si>
  <si>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</si>
  <si>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</si>
  <si>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</si>
  <si>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</si>
  <si>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</si>
  <si>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</si>
  <si>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</si>
  <si>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</si>
  <si>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</si>
  <si>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</si>
  <si>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</si>
  <si>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</si>
  <si>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</si>
  <si>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</si>
  <si>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</si>
  <si>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</si>
  <si>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</si>
  <si>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</si>
  <si>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</si>
  <si>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</si>
  <si>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</si>
  <si>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</si>
  <si>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</si>
  <si>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</si>
  <si>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</si>
  <si>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</si>
  <si>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</si>
  <si>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</si>
  <si>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</si>
  <si>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</si>
  <si>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</si>
  <si>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</si>
  <si>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</si>
  <si>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</si>
  <si>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</si>
  <si>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</si>
  <si>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</si>
  <si>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</si>
  <si>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</si>
  <si>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</si>
  <si>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</si>
  <si>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</si>
  <si>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</si>
  <si>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</si>
  <si>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</si>
  <si>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</si>
  <si>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</si>
  <si>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</si>
  <si>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</si>
  <si>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</si>
  <si>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</si>
  <si>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</si>
  <si>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</si>
  <si>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</si>
  <si>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</si>
  <si>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</si>
  <si>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</si>
  <si>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</si>
  <si>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</si>
  <si>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</si>
  <si>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</si>
  <si>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</si>
  <si>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</si>
  <si>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</si>
  <si>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</si>
  <si>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</si>
  <si>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</si>
  <si>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</si>
  <si>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</si>
  <si>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</si>
  <si>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</si>
  <si>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</si>
  <si>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</si>
  <si>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</si>
  <si>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</si>
  <si>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</si>
  <si>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</si>
  <si>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</si>
  <si>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</si>
  <si>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</si>
  <si>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</si>
  <si>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</si>
  <si>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</si>
  <si>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</si>
  <si>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</si>
  <si>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</si>
  <si>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</si>
  <si>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</si>
  <si>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</si>
  <si>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</si>
  <si>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</si>
  <si>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</si>
  <si>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</si>
  <si>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</si>
  <si>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</si>
  <si>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</si>
  <si>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</si>
  <si>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</si>
  <si>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</si>
  <si>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</si>
  <si>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</si>
  <si>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</si>
  <si>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</si>
  <si>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</si>
  <si>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</si>
  <si>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</si>
  <si>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</si>
  <si>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</si>
  <si>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</si>
  <si>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</si>
  <si>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</si>
  <si>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</si>
  <si>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</si>
  <si>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</si>
  <si>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</si>
  <si>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</si>
  <si>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</si>
  <si>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</si>
  <si>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</si>
  <si>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</si>
  <si>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</si>
  <si>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</si>
  <si>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</si>
  <si>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</si>
  <si>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</si>
  <si>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</si>
  <si>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</si>
  <si>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</si>
  <si>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</si>
  <si>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</si>
  <si>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</si>
  <si>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</si>
  <si>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</si>
  <si>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</si>
  <si>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</si>
  <si>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</si>
  <si>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</si>
  <si>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</si>
  <si>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</si>
  <si>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</si>
  <si>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</si>
  <si>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</si>
  <si>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</si>
  <si>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</si>
  <si>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</si>
  <si>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</si>
  <si>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</si>
  <si>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</si>
  <si>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</si>
  <si>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</si>
  <si>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</si>
  <si>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</si>
  <si>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</si>
  <si>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</si>
  <si>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</si>
  <si>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</si>
  <si>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</si>
  <si>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</si>
  <si>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</si>
  <si>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</si>
  <si>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</si>
  <si>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</si>
  <si>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</si>
  <si>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</si>
  <si>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</si>
  <si>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</si>
  <si>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</si>
  <si>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</si>
  <si>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</si>
  <si>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</si>
  <si>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</si>
  <si>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</si>
  <si>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</si>
  <si>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</si>
  <si>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</si>
  <si>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</si>
  <si>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</si>
  <si>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</si>
  <si>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</si>
  <si>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</si>
  <si>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</si>
  <si>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</si>
  <si>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</si>
  <si>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</si>
  <si>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</si>
  <si>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</si>
  <si>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</si>
  <si>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</si>
  <si>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</si>
  <si>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</si>
  <si>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</si>
  <si>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</si>
  <si>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</si>
  <si>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</si>
  <si>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</si>
  <si>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</si>
  <si>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</si>
  <si>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</si>
  <si>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</si>
  <si>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</si>
  <si>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</si>
  <si>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</si>
  <si>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</si>
  <si>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</si>
  <si>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</si>
  <si>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</si>
  <si>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</si>
  <si>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</si>
  <si>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</si>
  <si>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</si>
  <si>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</si>
  <si>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</si>
  <si>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</si>
  <si>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</si>
  <si>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</si>
  <si>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</si>
  <si>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</si>
  <si>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</si>
  <si>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</si>
  <si>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</si>
  <si>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</si>
  <si>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</si>
  <si>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</si>
  <si>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</si>
  <si>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</si>
  <si>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</si>
  <si>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</si>
  <si>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</si>
  <si>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</si>
  <si>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</si>
  <si>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</si>
  <si>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</si>
  <si>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</si>
  <si>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</si>
  <si>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</si>
  <si>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</si>
  <si>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</si>
  <si>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</si>
  <si>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</si>
  <si>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</si>
  <si>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</si>
  <si>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</si>
  <si>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</si>
  <si>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</si>
  <si>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</si>
  <si>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</si>
  <si>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</si>
  <si>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</si>
  <si>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</si>
  <si>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</si>
  <si>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</si>
  <si>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</si>
  <si>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</si>
  <si>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</si>
  <si>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</si>
  <si>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</si>
  <si>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</si>
  <si>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</si>
  <si>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</si>
  <si>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</si>
  <si>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</si>
  <si>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</si>
  <si>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</si>
  <si>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</si>
  <si>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</si>
  <si>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</si>
  <si>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</si>
  <si>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</si>
  <si>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</si>
  <si>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</si>
  <si>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</si>
  <si>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</si>
  <si>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</si>
  <si>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</si>
  <si>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</si>
  <si>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</si>
  <si>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</si>
  <si>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</si>
  <si>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</si>
  <si>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</si>
  <si>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</si>
  <si>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</si>
  <si>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</si>
  <si>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</si>
  <si>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</si>
  <si>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</si>
  <si>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</si>
  <si>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</si>
  <si>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</si>
  <si>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</si>
  <si>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</si>
  <si>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</si>
  <si>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</si>
  <si>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</si>
  <si>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</si>
  <si>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</si>
  <si>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</si>
  <si>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</si>
  <si>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</si>
  <si>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</si>
  <si>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</si>
  <si>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</si>
  <si>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</si>
  <si>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</si>
  <si>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</si>
  <si>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</si>
  <si>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</si>
  <si>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</si>
  <si>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</si>
  <si>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</si>
  <si>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</si>
  <si>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</si>
  <si>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</si>
  <si>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</si>
  <si>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</si>
  <si>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</si>
  <si>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</si>
  <si>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</si>
  <si>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</si>
  <si>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</si>
  <si>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</si>
  <si>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</si>
  <si>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</si>
  <si>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</si>
  <si>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</si>
  <si>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</si>
  <si>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</si>
  <si>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</si>
  <si>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</si>
  <si>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</si>
  <si>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</si>
  <si>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</si>
  <si>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</si>
  <si>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</si>
  <si>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</si>
  <si>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</si>
  <si>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</si>
  <si>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</si>
  <si>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</si>
  <si>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</si>
  <si>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</si>
  <si>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</si>
  <si>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</si>
  <si>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</si>
  <si>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</si>
  <si>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</si>
  <si>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</si>
  <si>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</si>
  <si>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</si>
  <si>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</si>
  <si>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</si>
  <si>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</si>
  <si>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</si>
  <si>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</si>
  <si>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</si>
  <si>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</si>
  <si>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</si>
  <si>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</si>
  <si>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</si>
  <si>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</si>
  <si>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</si>
  <si>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</si>
  <si>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</si>
  <si>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</si>
  <si>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</si>
  <si>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</si>
  <si>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</si>
  <si>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</si>
  <si>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</si>
  <si>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</si>
  <si>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</si>
  <si>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</si>
  <si>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</si>
  <si>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</si>
  <si>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</si>
  <si>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</si>
  <si>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</si>
  <si>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</si>
  <si>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</si>
  <si>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</si>
  <si>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</si>
  <si>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</si>
  <si>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</si>
  <si>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</si>
  <si>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</si>
  <si>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</si>
  <si>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</si>
  <si>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</si>
  <si>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</si>
  <si>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</si>
  <si>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</si>
  <si>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</si>
  <si>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</si>
  <si>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</si>
  <si>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</si>
  <si>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</si>
  <si>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</si>
  <si>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</si>
  <si>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</si>
  <si>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</si>
  <si>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</si>
  <si>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</si>
  <si>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</si>
  <si>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</si>
  <si>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</si>
  <si>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</si>
  <si>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</si>
  <si>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</si>
  <si>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</si>
  <si>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</si>
  <si>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</si>
  <si>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</si>
  <si>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</si>
  <si>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</si>
  <si>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</si>
  <si>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</si>
  <si>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</si>
  <si>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</si>
  <si>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</si>
  <si>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</si>
  <si>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</si>
  <si>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</si>
  <si>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</si>
  <si>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</si>
  <si>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</si>
  <si>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</si>
  <si>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</si>
  <si>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</si>
  <si>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</si>
  <si>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</si>
  <si>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</si>
  <si>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</si>
  <si>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</si>
  <si>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</si>
  <si>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</si>
  <si>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</si>
  <si>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</si>
  <si>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</si>
  <si>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</si>
  <si>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</si>
  <si>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</si>
  <si>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</si>
  <si>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</si>
  <si>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</si>
  <si>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</si>
  <si>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</si>
  <si>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</si>
  <si>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</si>
  <si>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</si>
  <si>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</si>
  <si>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</si>
  <si>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</si>
  <si>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</si>
  <si>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</si>
  <si>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</si>
  <si>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</si>
  <si>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</si>
  <si>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</si>
  <si>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</si>
  <si>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</si>
  <si>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</si>
  <si>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</si>
  <si>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</si>
  <si>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</si>
  <si>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</si>
  <si>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</si>
  <si>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</si>
  <si>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</si>
  <si>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</si>
  <si>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</si>
  <si>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</si>
  <si>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</si>
  <si>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</si>
  <si>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</si>
  <si>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</si>
  <si>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</si>
  <si>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</si>
  <si>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</si>
  <si>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</si>
  <si>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</si>
  <si>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</si>
  <si>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</si>
  <si>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</si>
  <si>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</si>
  <si>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</si>
  <si>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</si>
  <si>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</si>
  <si>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</si>
  <si>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</si>
  <si>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</si>
  <si>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</si>
  <si>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</si>
  <si>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</si>
  <si>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</si>
  <si>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</si>
  <si>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</si>
  <si>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</si>
  <si>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</si>
  <si>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</si>
  <si>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</si>
  <si>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</si>
  <si>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</si>
  <si>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</si>
  <si>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</si>
  <si>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</si>
  <si>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</si>
  <si>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</si>
  <si>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</si>
  <si>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</si>
  <si>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</si>
  <si>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</si>
  <si>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</si>
  <si>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</si>
  <si>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</si>
  <si>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</si>
  <si>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</si>
  <si>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</si>
  <si>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</si>
  <si>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</si>
  <si>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</si>
  <si>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</si>
  <si>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</si>
  <si>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</si>
  <si>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</si>
  <si>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</si>
  <si>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</si>
  <si>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</si>
  <si>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</si>
  <si>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</si>
  <si>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</si>
  <si>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</si>
  <si>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</si>
  <si>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</si>
  <si>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</si>
  <si>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</si>
  <si>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</si>
  <si>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</si>
  <si>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</si>
  <si>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</si>
  <si>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</si>
  <si>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</si>
  <si>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</si>
  <si>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</si>
  <si>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</si>
  <si>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</si>
  <si>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</si>
  <si>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</si>
  <si>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</si>
  <si>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</si>
  <si>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</si>
  <si>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</si>
  <si>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</si>
  <si>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</si>
  <si>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</si>
  <si>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</si>
  <si>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</si>
  <si>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</si>
  <si>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</si>
  <si>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</si>
  <si>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</si>
  <si>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</si>
  <si>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</si>
  <si>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</si>
  <si>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</si>
  <si>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</si>
  <si>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</si>
  <si>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</si>
  <si>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</si>
  <si>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</si>
  <si>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</si>
  <si>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</si>
  <si>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</si>
  <si>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</si>
  <si>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</si>
  <si>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</si>
  <si>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</si>
  <si>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</si>
  <si>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</si>
  <si>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</si>
  <si>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</si>
  <si>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</si>
  <si>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</si>
  <si>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</si>
  <si>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</si>
  <si>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</si>
  <si>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</si>
  <si>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</si>
  <si>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</si>
  <si>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</si>
  <si>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</si>
  <si>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</si>
  <si>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</si>
  <si>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</si>
  <si>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</si>
  <si>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</si>
  <si>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</si>
  <si>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</si>
  <si>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</si>
  <si>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</si>
  <si>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</si>
  <si>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</si>
  <si>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</si>
  <si>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</si>
  <si>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</si>
  <si>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</si>
  <si>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</si>
  <si>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</si>
  <si>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</si>
  <si>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</si>
  <si>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</si>
  <si>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</si>
  <si>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</si>
  <si>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</si>
  <si>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</si>
  <si>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</si>
  <si>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</si>
  <si>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</si>
  <si>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</si>
  <si>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</si>
  <si>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</si>
  <si>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</si>
  <si>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</si>
  <si>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</si>
  <si>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</si>
  <si>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</si>
  <si>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</si>
  <si>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</si>
  <si>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</si>
  <si>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</si>
  <si>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</si>
  <si>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</si>
  <si>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</si>
  <si>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</si>
  <si>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</si>
  <si>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</si>
  <si>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</si>
  <si>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</si>
  <si>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</si>
  <si>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</si>
  <si>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</si>
  <si>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</si>
  <si>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</si>
  <si>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</si>
  <si>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</si>
  <si>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</si>
  <si>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</si>
  <si>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</si>
  <si>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</si>
  <si>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</si>
  <si>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</si>
  <si>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</si>
  <si>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</si>
  <si>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</si>
  <si>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</si>
  <si>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</si>
  <si>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</si>
  <si>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</si>
  <si>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</si>
  <si>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</si>
  <si>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</si>
  <si>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</si>
  <si>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</si>
  <si>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</si>
  <si>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</si>
  <si>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</si>
  <si>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</si>
  <si>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</si>
  <si>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</si>
  <si>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</si>
  <si>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</si>
  <si>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</si>
  <si>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</si>
  <si>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</si>
  <si>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</si>
  <si>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</si>
  <si>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</si>
  <si>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</si>
  <si>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</si>
  <si>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</si>
  <si>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</si>
  <si>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</si>
  <si>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</si>
  <si>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</si>
  <si>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</si>
  <si>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</si>
  <si>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</si>
  <si>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</si>
  <si>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</si>
  <si>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</si>
  <si>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</si>
  <si>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</si>
  <si>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</si>
  <si>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</si>
  <si>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</si>
  <si>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</si>
  <si>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</si>
  <si>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</si>
  <si>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</si>
  <si>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</si>
  <si>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</si>
  <si>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</si>
  <si>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</si>
  <si>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</si>
  <si>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</si>
  <si>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</si>
  <si>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</si>
  <si>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</si>
  <si>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</si>
  <si>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</si>
  <si>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</si>
  <si>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</si>
  <si>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</si>
  <si>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</si>
  <si>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</si>
  <si>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</si>
  <si>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</si>
  <si>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</si>
  <si>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</si>
  <si>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</si>
  <si>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</si>
  <si>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</si>
  <si>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</si>
  <si>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</si>
  <si>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</si>
  <si>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</si>
  <si>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</si>
  <si>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</si>
  <si>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</si>
  <si>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</si>
  <si>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</si>
  <si>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</si>
  <si>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</si>
  <si>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</si>
  <si>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</si>
  <si>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</si>
  <si>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</si>
  <si>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</si>
  <si>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</si>
  <si>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</si>
  <si>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</si>
  <si>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</si>
  <si>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</si>
  <si>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</si>
  <si>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</si>
  <si>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</si>
  <si>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</si>
  <si>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</si>
  <si>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</si>
  <si>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</si>
  <si>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</si>
  <si>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</si>
  <si>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</si>
  <si>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</si>
  <si>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</si>
  <si>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</si>
  <si>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</si>
  <si>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</si>
  <si>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</si>
  <si>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</si>
  <si>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</si>
  <si>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</si>
  <si>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</si>
  <si>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</si>
  <si>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</si>
  <si>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</si>
  <si>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</si>
  <si>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</si>
  <si>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</si>
  <si>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</si>
  <si>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</si>
  <si>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</si>
  <si>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</si>
  <si>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</si>
  <si>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</si>
  <si>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</si>
  <si>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</si>
  <si>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</si>
  <si>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</si>
  <si>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</si>
  <si>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</si>
  <si>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</si>
  <si>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</si>
  <si>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</si>
  <si>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</si>
  <si>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</si>
  <si>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</si>
  <si>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</si>
  <si>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</si>
  <si>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</si>
  <si>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</si>
  <si>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</si>
  <si>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</si>
  <si>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</si>
  <si>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</si>
  <si>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</si>
  <si>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</si>
  <si>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</si>
  <si>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</si>
  <si>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</si>
  <si>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</si>
  <si>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</si>
  <si>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</si>
  <si>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</si>
  <si>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</si>
  <si>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</si>
  <si>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</si>
  <si>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</si>
  <si>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</si>
  <si>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</si>
  <si>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</si>
  <si>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</si>
  <si>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</si>
  <si>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</si>
  <si>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</si>
  <si>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</si>
  <si>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</si>
  <si>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</si>
  <si>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</si>
  <si>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</si>
  <si>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</si>
  <si>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</si>
  <si>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</si>
  <si>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</si>
  <si>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</si>
  <si>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</si>
  <si>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</si>
  <si>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</si>
  <si>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</si>
  <si>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</si>
  <si>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</si>
  <si>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</si>
  <si>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</si>
  <si>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</si>
  <si>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</si>
  <si>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</si>
  <si>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</si>
  <si>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</si>
  <si>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</si>
  <si>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</si>
  <si>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</si>
  <si>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</si>
  <si>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</si>
  <si>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</si>
  <si>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</si>
  <si>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</si>
  <si>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</si>
  <si>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</si>
  <si>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</si>
  <si>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</si>
  <si>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</si>
  <si>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</si>
  <si>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</si>
  <si>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</si>
  <si>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</si>
  <si>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</si>
  <si>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</si>
  <si>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</si>
  <si>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</si>
  <si>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</si>
  <si>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</si>
  <si>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</si>
  <si>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</si>
  <si>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</si>
  <si>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</si>
  <si>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</si>
  <si>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</si>
  <si>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</si>
  <si>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</si>
  <si>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</si>
  <si>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</si>
  <si>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</si>
  <si>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</si>
  <si>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</si>
  <si>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</si>
  <si>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</si>
  <si>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</si>
  <si>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</si>
  <si>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</si>
  <si>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</si>
  <si>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</si>
  <si>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</si>
  <si>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</si>
  <si>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</si>
  <si>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</si>
  <si>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</si>
  <si>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</si>
  <si>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</si>
  <si>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</si>
  <si>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</si>
  <si>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</si>
  <si>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</si>
  <si>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</si>
  <si>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</si>
  <si>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</si>
  <si>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</si>
  <si>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</si>
  <si>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</si>
  <si>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</si>
  <si>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</si>
  <si>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</si>
  <si>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</si>
  <si>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</si>
  <si>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</si>
  <si>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</si>
  <si>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</si>
  <si>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</si>
  <si>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</si>
  <si>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</si>
  <si>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</si>
  <si>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</si>
  <si>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</si>
  <si>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</si>
  <si>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</si>
  <si>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</si>
  <si>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</si>
  <si>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</si>
  <si>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</si>
  <si>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</si>
  <si>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</si>
  <si>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</si>
  <si>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</si>
  <si>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</si>
  <si>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</si>
  <si>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</si>
  <si>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</si>
  <si>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</si>
  <si>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</si>
  <si>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</si>
  <si>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</si>
  <si>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</si>
  <si>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</si>
  <si>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</si>
  <si>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</si>
  <si>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</si>
  <si>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</si>
  <si>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</si>
  <si>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</si>
  <si>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</si>
  <si>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</si>
  <si>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</si>
  <si>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</si>
  <si>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</si>
  <si>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</si>
  <si>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</si>
  <si>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</si>
  <si>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</si>
  <si>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</si>
  <si>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</si>
  <si>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</si>
  <si>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</si>
  <si>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</si>
  <si>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</si>
  <si>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</si>
  <si>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</si>
  <si>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</si>
  <si>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</si>
  <si>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</si>
  <si>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</si>
  <si>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</si>
  <si>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</si>
  <si>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</si>
  <si>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</si>
  <si>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</si>
  <si>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</si>
  <si>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</si>
  <si>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</si>
  <si>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</si>
  <si>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</si>
  <si>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</si>
  <si>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</si>
  <si>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</si>
  <si>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</si>
  <si>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</si>
  <si>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</si>
  <si>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</si>
  <si>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</si>
  <si>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</si>
  <si>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</si>
  <si>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</si>
  <si>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</si>
  <si>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</si>
  <si>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</si>
  <si>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</si>
  <si>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</si>
  <si>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</si>
  <si>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</si>
  <si>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</si>
  <si>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</si>
  <si>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</si>
  <si>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</si>
  <si>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</si>
  <si>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</si>
  <si>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</si>
  <si>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</si>
  <si>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</si>
  <si>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</si>
  <si>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</si>
  <si>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</si>
  <si>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</si>
  <si>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</si>
  <si>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</si>
  <si>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</si>
  <si>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</si>
  <si>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</si>
  <si>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</si>
  <si>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</si>
  <si>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</si>
  <si>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</si>
  <si>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</si>
  <si>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</si>
  <si>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</si>
  <si>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</si>
  <si>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</si>
  <si>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</si>
  <si>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</si>
  <si>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</si>
  <si>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</si>
  <si>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</si>
  <si>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</si>
  <si>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</si>
  <si>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</si>
  <si>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</si>
  <si>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</si>
  <si>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</si>
  <si>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</si>
  <si>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</si>
  <si>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</si>
  <si>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</si>
  <si>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</si>
  <si>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</si>
  <si>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</si>
  <si>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</si>
  <si>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</si>
  <si>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</si>
  <si>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</si>
  <si>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</si>
  <si>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</si>
  <si>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</si>
  <si>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</si>
  <si>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</si>
  <si>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</si>
  <si>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</si>
  <si>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</si>
  <si>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</si>
  <si>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</si>
  <si>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</si>
  <si>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</si>
  <si>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</si>
  <si>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</si>
  <si>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</si>
  <si>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</si>
  <si>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</si>
  <si>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</si>
  <si>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</si>
  <si>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</si>
  <si>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</si>
  <si>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</si>
  <si>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</si>
  <si>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</si>
  <si>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</si>
  <si>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</si>
  <si>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</si>
  <si>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</si>
  <si>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</si>
  <si>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</si>
  <si>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</si>
  <si>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</si>
  <si>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</si>
  <si>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</si>
  <si>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</si>
  <si>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</si>
  <si>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</si>
  <si>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</si>
  <si>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</si>
  <si>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</si>
  <si>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</si>
  <si>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</si>
  <si>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</si>
  <si>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</si>
  <si>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</si>
  <si>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</si>
  <si>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</si>
  <si>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</si>
  <si>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</si>
  <si>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</si>
  <si>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</si>
  <si>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</si>
  <si>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</si>
  <si>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</si>
  <si>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</si>
  <si>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</si>
  <si>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</si>
  <si>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</si>
  <si>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</si>
  <si>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</si>
  <si>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</si>
  <si>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</si>
  <si>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</si>
  <si>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</si>
  <si>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</si>
  <si>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</si>
  <si>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</si>
  <si>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</si>
  <si>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</si>
  <si>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</si>
  <si>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</si>
  <si>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</si>
  <si>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</si>
  <si>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</si>
  <si>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</si>
  <si>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</si>
  <si>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</si>
  <si>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</si>
  <si>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</si>
  <si>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</si>
  <si>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</si>
  <si>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</si>
  <si>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</si>
  <si>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</si>
  <si>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</si>
  <si>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</si>
  <si>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</si>
  <si>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</si>
  <si>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</si>
  <si>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</si>
  <si>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</si>
  <si>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</si>
  <si>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</si>
  <si>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</si>
  <si>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</si>
  <si>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</si>
  <si>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</si>
  <si>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</si>
  <si>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</si>
  <si>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</si>
  <si>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</si>
  <si>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</si>
  <si>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</si>
  <si>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</si>
  <si>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</si>
  <si>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</si>
  <si>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</si>
  <si>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</si>
  <si>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</si>
  <si>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</si>
  <si>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</si>
  <si>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</si>
  <si>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</si>
  <si>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</si>
  <si>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</si>
  <si>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</si>
  <si>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</si>
  <si>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</si>
  <si>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</si>
  <si>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</si>
  <si>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</si>
  <si>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</si>
  <si>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</si>
  <si>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</si>
  <si>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</si>
  <si>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</si>
  <si>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</si>
  <si>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</si>
  <si>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</si>
  <si>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</si>
  <si>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</si>
  <si>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</si>
  <si>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</si>
  <si>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</si>
  <si>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</si>
  <si>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</si>
  <si>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</si>
  <si>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</si>
  <si>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</si>
  <si>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</si>
  <si>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</si>
  <si>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</si>
  <si>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</si>
  <si>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</si>
  <si>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</si>
  <si>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</si>
  <si>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</si>
  <si>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</si>
  <si>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</si>
  <si>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</si>
  <si>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</si>
  <si>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</si>
  <si>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</si>
  <si>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</si>
  <si>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</si>
  <si>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</si>
  <si>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</si>
  <si>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</si>
  <si>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</si>
  <si>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</si>
  <si>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</si>
  <si>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</si>
  <si>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</si>
  <si>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</si>
  <si>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</si>
  <si>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</si>
  <si>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</si>
  <si>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</si>
  <si>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</si>
  <si>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</si>
  <si>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</si>
  <si>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</si>
  <si>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</si>
  <si>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</si>
  <si>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</si>
  <si>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</si>
  <si>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</si>
  <si>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</si>
  <si>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</si>
  <si>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</si>
  <si>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</si>
  <si>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</si>
  <si>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</si>
  <si>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</si>
  <si>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</si>
  <si>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</si>
  <si>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</si>
  <si>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</si>
  <si>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</si>
  <si>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</si>
  <si>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</si>
  <si>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</si>
  <si>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</si>
  <si>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</si>
  <si>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</si>
  <si>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</si>
  <si>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</si>
  <si>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</si>
  <si>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</si>
  <si>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</si>
  <si>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</si>
  <si>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</si>
  <si>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</si>
  <si>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</si>
  <si>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</si>
  <si>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</si>
  <si>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</si>
  <si>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</si>
  <si>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</si>
  <si>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</si>
  <si>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</si>
  <si>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</si>
  <si>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</si>
  <si>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</si>
  <si>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</si>
  <si>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</si>
  <si>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</si>
  <si>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</si>
  <si>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</si>
  <si>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</si>
  <si>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</si>
  <si>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</si>
  <si>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</si>
  <si>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</si>
  <si>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</si>
  <si>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</si>
  <si>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</si>
  <si>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</si>
  <si>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</si>
  <si>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</si>
  <si>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</si>
  <si>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</si>
  <si>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</si>
  <si>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</si>
  <si>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</si>
  <si>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</si>
  <si>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</si>
  <si>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</si>
  <si>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</si>
  <si>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</si>
  <si>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</si>
  <si>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</si>
  <si>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</si>
  <si>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</si>
  <si>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</si>
  <si>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</si>
  <si>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</si>
  <si>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</si>
  <si>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</si>
  <si>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</si>
  <si>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</si>
  <si>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</si>
  <si>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</si>
  <si>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</si>
  <si>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</si>
  <si>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</si>
  <si>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</si>
  <si>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</si>
  <si>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</si>
  <si>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</si>
  <si>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</si>
  <si>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</si>
  <si>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</si>
  <si>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</si>
  <si>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</si>
  <si>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</si>
  <si>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</si>
  <si>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</si>
  <si>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</si>
  <si>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</si>
  <si>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</si>
  <si>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</si>
  <si>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</si>
  <si>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</si>
  <si>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</si>
  <si>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</si>
  <si>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</si>
  <si>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</si>
  <si>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</si>
  <si>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</si>
  <si>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</si>
  <si>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</si>
  <si>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</si>
  <si>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</si>
  <si>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</si>
  <si>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</si>
  <si>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</si>
  <si>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</si>
  <si>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</si>
  <si>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</si>
  <si>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</si>
  <si>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</si>
  <si>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</si>
  <si>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</si>
  <si>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</si>
  <si>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</si>
  <si>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</si>
  <si>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</si>
  <si>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</si>
  <si>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</si>
  <si>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</si>
  <si>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</si>
  <si>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</si>
  <si>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</si>
  <si>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</si>
  <si>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</si>
  <si>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</si>
  <si>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</si>
  <si>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</si>
  <si>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</si>
  <si>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</si>
  <si>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</si>
  <si>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</si>
  <si>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</si>
  <si>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</si>
  <si>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</si>
  <si>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</si>
  <si>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</si>
  <si>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</si>
  <si>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</si>
  <si>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</si>
  <si>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</si>
  <si>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</si>
  <si>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</si>
  <si>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</si>
  <si>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</si>
  <si>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</si>
  <si>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</si>
  <si>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</si>
  <si>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</si>
  <si>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</si>
  <si>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</si>
  <si>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</si>
  <si>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</si>
  <si>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</si>
  <si>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</si>
  <si>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</si>
  <si>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</si>
  <si>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</si>
  <si>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</si>
  <si>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</si>
  <si>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</si>
  <si>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</si>
  <si>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</si>
  <si>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</si>
  <si>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</si>
  <si>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</si>
  <si>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</si>
  <si>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</si>
  <si>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</si>
  <si>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</si>
  <si>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</si>
  <si>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</si>
  <si>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</si>
  <si>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</si>
  <si>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</si>
  <si>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</si>
  <si>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</si>
  <si>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</si>
  <si>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</si>
  <si>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</si>
  <si>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</si>
  <si>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</si>
  <si>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</si>
  <si>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</si>
  <si>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</si>
  <si>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</si>
  <si>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</si>
  <si>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</si>
  <si>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</si>
  <si>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</si>
  <si>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</si>
  <si>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</si>
  <si>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</si>
  <si>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</si>
  <si>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</si>
  <si>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</si>
  <si>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</si>
  <si>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</si>
  <si>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</si>
  <si>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</si>
  <si>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</si>
  <si>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</si>
  <si>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</si>
  <si>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</si>
  <si>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</si>
  <si>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</si>
  <si>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</si>
  <si>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</si>
  <si>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</si>
  <si>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</si>
  <si>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</si>
  <si>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</si>
  <si>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</si>
  <si>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</si>
  <si>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</si>
  <si>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</si>
  <si>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</si>
  <si>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</si>
  <si>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</si>
  <si>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</si>
  <si>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</si>
  <si>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</si>
  <si>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</si>
  <si>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</si>
  <si>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</si>
  <si>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</si>
  <si>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</si>
  <si>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</si>
  <si>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</si>
  <si>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</si>
  <si>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</si>
  <si>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</si>
  <si>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</si>
  <si>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</si>
  <si>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</si>
  <si>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</si>
  <si>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</si>
  <si>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</si>
  <si>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</si>
  <si>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</si>
  <si>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</si>
  <si>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</si>
  <si>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</si>
  <si>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</si>
  <si>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</si>
  <si>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</si>
  <si>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</si>
  <si>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</si>
  <si>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</si>
  <si>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</si>
  <si>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</si>
  <si>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</si>
  <si>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</si>
  <si>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</si>
  <si>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</si>
  <si>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</si>
  <si>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</si>
  <si>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</si>
  <si>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</si>
  <si>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</si>
  <si>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</si>
  <si>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</si>
  <si>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</si>
  <si>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</si>
  <si>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</si>
  <si>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</si>
  <si>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</si>
  <si>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</si>
  <si>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</si>
  <si>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</si>
  <si>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</si>
  <si>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</si>
  <si>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</si>
  <si>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</si>
  <si>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</si>
  <si>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</si>
  <si>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</si>
  <si>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</si>
  <si>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</si>
  <si>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</si>
  <si>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</si>
  <si>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</si>
  <si>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</si>
  <si>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</si>
  <si>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</si>
  <si>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</si>
  <si>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</si>
  <si>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</si>
  <si>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</si>
  <si>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</si>
  <si>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</si>
  <si>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</si>
  <si>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</si>
  <si>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</si>
  <si>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</si>
  <si>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</si>
  <si>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</si>
  <si>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</si>
  <si>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</si>
  <si>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</si>
  <si>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</si>
  <si>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</si>
  <si>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</si>
  <si>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</si>
  <si>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</si>
  <si>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</si>
  <si>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</si>
  <si>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</si>
  <si>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</si>
  <si>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</si>
  <si>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</si>
  <si>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</si>
  <si>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</si>
  <si>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</si>
  <si>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</si>
  <si>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</si>
  <si>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</si>
  <si>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</si>
  <si>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</si>
  <si>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</si>
  <si>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</si>
  <si>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</si>
  <si>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</si>
  <si>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</si>
  <si>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</si>
  <si>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</si>
  <si>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</si>
  <si>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</si>
  <si>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</si>
  <si>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</si>
  <si>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</si>
  <si>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</si>
  <si>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</si>
  <si>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</si>
  <si>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</si>
  <si>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</si>
  <si>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</si>
  <si>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</si>
  <si>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</si>
  <si>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</si>
  <si>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</si>
  <si>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</si>
  <si>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</si>
  <si>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</si>
  <si>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</si>
  <si>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</si>
  <si>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</si>
  <si>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</si>
  <si>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</si>
  <si>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</si>
  <si>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</si>
  <si>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</si>
  <si>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</si>
  <si>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</si>
  <si>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</si>
  <si>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</si>
  <si>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</si>
  <si>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</si>
  <si>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</si>
  <si>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</si>
  <si>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</si>
  <si>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</si>
  <si>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</si>
  <si>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</si>
  <si>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</si>
  <si>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</si>
  <si>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</si>
  <si>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</si>
  <si>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</si>
  <si>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</si>
  <si>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</si>
  <si>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</si>
  <si>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</si>
  <si>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</si>
  <si>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</si>
  <si>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</si>
  <si>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</si>
  <si>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</si>
  <si>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</si>
  <si>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</si>
  <si>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</si>
  <si>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</si>
  <si>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</si>
  <si>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</si>
  <si>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</si>
  <si>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</si>
  <si>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</si>
  <si>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</si>
  <si>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</si>
  <si>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</si>
  <si>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</si>
  <si>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</si>
  <si>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</si>
  <si>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</si>
  <si>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</si>
  <si>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</si>
  <si>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</si>
  <si>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</si>
  <si>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</si>
  <si>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</si>
  <si>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</si>
  <si>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</si>
  <si>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</si>
  <si>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</si>
  <si>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</si>
  <si>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</si>
  <si>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</si>
  <si>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</si>
  <si>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</si>
  <si>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</si>
  <si>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</si>
  <si>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</si>
  <si>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</si>
  <si>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</si>
  <si>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</si>
  <si>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</si>
  <si>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</si>
  <si>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</si>
  <si>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</si>
  <si>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</si>
  <si>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</si>
  <si>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</si>
  <si>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</si>
  <si>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</si>
  <si>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</si>
  <si>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</si>
  <si>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</si>
  <si>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</si>
  <si>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</si>
  <si>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</si>
  <si>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</si>
  <si>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</si>
  <si>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</si>
  <si>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</si>
  <si>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</si>
  <si>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</si>
  <si>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</si>
  <si>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</si>
  <si>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</si>
  <si>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</si>
  <si>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</si>
  <si>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</si>
  <si>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</si>
  <si>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</si>
  <si>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</si>
  <si>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</si>
  <si>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</si>
  <si>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</si>
  <si>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</si>
  <si>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</si>
  <si>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</si>
  <si>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</si>
  <si>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</si>
  <si>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</si>
  <si>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</si>
  <si>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</si>
  <si>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</si>
  <si>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</si>
  <si>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</si>
  <si>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</si>
  <si>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</si>
  <si>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</si>
  <si>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</si>
  <si>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</si>
  <si>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</si>
  <si>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</si>
  <si>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</si>
  <si>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</si>
  <si>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</si>
  <si>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</si>
  <si>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</si>
  <si>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</si>
  <si>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</si>
  <si>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</si>
  <si>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</si>
  <si>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</si>
  <si>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</si>
  <si>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</si>
  <si>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</si>
  <si>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</si>
  <si>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</si>
  <si>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</si>
  <si>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</si>
  <si>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</si>
  <si>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</si>
  <si>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</si>
  <si>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</si>
  <si>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</si>
  <si>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</si>
  <si>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</si>
  <si>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</si>
  <si>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</si>
  <si>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</si>
  <si>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</si>
  <si>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</si>
  <si>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</si>
  <si>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</si>
  <si>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</si>
  <si>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</si>
  <si>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</si>
  <si>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</si>
  <si>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</si>
  <si>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</si>
  <si>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</si>
  <si>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</si>
  <si>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</si>
  <si>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</si>
  <si>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</si>
  <si>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</si>
  <si>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</si>
  <si>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</si>
  <si>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</si>
  <si>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</si>
  <si>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</si>
  <si>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</si>
  <si>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</si>
  <si>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</si>
  <si>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</si>
  <si>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</si>
  <si>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</si>
  <si>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</si>
  <si>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</si>
  <si>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</si>
  <si>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</si>
  <si>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</si>
  <si>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</si>
  <si>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</si>
  <si>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</si>
  <si>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</si>
  <si>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</si>
  <si>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</si>
  <si>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</si>
  <si>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</si>
  <si>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</si>
  <si>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</si>
  <si>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</si>
  <si>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</si>
  <si>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</si>
  <si>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</si>
  <si>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</si>
  <si>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</si>
  <si>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</si>
  <si>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</si>
  <si>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</si>
  <si>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</si>
  <si>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</si>
  <si>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</si>
  <si>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</si>
  <si>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</si>
  <si>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</si>
  <si>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</si>
  <si>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</si>
  <si>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</si>
  <si>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</si>
  <si>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</si>
  <si>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</si>
  <si>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</si>
  <si>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</si>
  <si>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</si>
  <si>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</si>
  <si>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</si>
  <si>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</si>
  <si>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</si>
  <si>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</si>
  <si>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</si>
  <si>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</si>
  <si>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</si>
  <si>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</si>
  <si>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</si>
  <si>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</si>
  <si>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</si>
  <si>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</si>
  <si>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</si>
  <si>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</si>
  <si>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</si>
  <si>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</si>
  <si>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</si>
  <si>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</si>
  <si>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</si>
  <si>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</si>
  <si>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</si>
  <si>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</si>
  <si>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</si>
  <si>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</si>
  <si>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</si>
  <si>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</si>
  <si>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</si>
  <si>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</si>
  <si>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</si>
  <si>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</si>
  <si>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</si>
  <si>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</si>
  <si>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</si>
  <si>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</si>
  <si>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</si>
  <si>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</si>
  <si>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</si>
  <si>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</si>
  <si>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</si>
  <si>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</si>
  <si>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</si>
  <si>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</si>
  <si>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</si>
  <si>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</si>
  <si>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</si>
  <si>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</si>
  <si>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</si>
  <si>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</si>
  <si>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</si>
  <si>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</si>
  <si>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</si>
  <si>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</si>
  <si>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</si>
  <si>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</si>
  <si>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</si>
  <si>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</si>
  <si>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</si>
  <si>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</si>
  <si>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</si>
  <si>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</si>
  <si>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</si>
  <si>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</si>
  <si>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</si>
  <si>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</si>
  <si>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</si>
  <si>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</si>
  <si>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</si>
  <si>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</si>
  <si>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</si>
  <si>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</si>
  <si>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</si>
  <si>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</si>
  <si>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</si>
  <si>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</si>
  <si>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</si>
  <si>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</si>
  <si>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</si>
  <si>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</si>
  <si>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</si>
  <si>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</si>
  <si>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</si>
  <si>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</si>
  <si>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</si>
  <si>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</si>
  <si>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</si>
  <si>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</si>
  <si>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</si>
  <si>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</si>
  <si>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</si>
  <si>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</si>
  <si>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</si>
  <si>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</si>
  <si>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</si>
  <si>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</si>
  <si>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</si>
  <si>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</si>
  <si>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</si>
  <si>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</si>
  <si>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</si>
  <si>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</si>
  <si>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</si>
  <si>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</si>
  <si>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</si>
  <si>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</si>
  <si>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</si>
  <si>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</si>
  <si>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</si>
  <si>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</si>
  <si>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</si>
  <si>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</si>
  <si>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</si>
  <si>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</si>
  <si>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</si>
  <si>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</si>
  <si>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</si>
  <si>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</si>
  <si>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</si>
  <si>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</si>
  <si>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</si>
  <si>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</si>
  <si>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</si>
  <si>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</si>
  <si>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</si>
  <si>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</si>
  <si>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</si>
  <si>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</si>
  <si>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</si>
  <si>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</si>
  <si>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</si>
  <si>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</si>
  <si>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</si>
  <si>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</si>
  <si>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</si>
  <si>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</si>
  <si>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</si>
  <si>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</si>
  <si>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</si>
  <si>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</si>
  <si>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</si>
  <si>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</si>
  <si>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</si>
  <si>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</si>
  <si>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</si>
  <si>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</si>
  <si>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</si>
  <si>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</si>
  <si>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</si>
  <si>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</si>
  <si>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</si>
  <si>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</si>
  <si>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</si>
  <si>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</si>
  <si>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</si>
  <si>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</si>
  <si>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</si>
  <si>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</si>
  <si>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</si>
  <si>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</si>
  <si>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</si>
  <si>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</si>
  <si>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</si>
  <si>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</si>
  <si>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</si>
  <si>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</si>
  <si>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</si>
  <si>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</si>
  <si>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</si>
  <si>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</si>
  <si>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</si>
  <si>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</si>
  <si>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</si>
  <si>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</si>
  <si>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</si>
  <si>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</si>
  <si>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</si>
  <si>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</si>
  <si>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</si>
  <si>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</si>
  <si>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</si>
  <si>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</si>
  <si>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</si>
  <si>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</si>
  <si>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</si>
  <si>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</si>
  <si>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</si>
  <si>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</si>
  <si>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</si>
  <si>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</si>
  <si>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</si>
  <si>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</si>
  <si>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</si>
  <si>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</si>
  <si>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</si>
  <si>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</si>
  <si>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</si>
  <si>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</si>
  <si>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</si>
  <si>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</si>
  <si>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</si>
  <si>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</si>
  <si>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</si>
  <si>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</si>
  <si>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</si>
  <si>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</si>
  <si>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</si>
  <si>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</si>
  <si>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</si>
  <si>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</si>
  <si>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</si>
  <si>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</si>
  <si>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</si>
  <si>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</si>
  <si>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</si>
  <si>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</si>
  <si>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</si>
  <si>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</si>
  <si>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</si>
  <si>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</si>
  <si>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</si>
  <si>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</si>
  <si>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</si>
  <si>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</si>
  <si>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</si>
  <si>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</si>
  <si>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</si>
  <si>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</si>
  <si>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</si>
  <si>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</si>
  <si>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</si>
  <si>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</si>
  <si>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</si>
  <si>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</si>
  <si>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</si>
  <si>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</si>
  <si>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</si>
  <si>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</si>
  <si>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</si>
  <si>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</si>
  <si>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</si>
  <si>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</si>
  <si>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</si>
  <si>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</si>
  <si>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</si>
  <si>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</si>
  <si>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</si>
  <si>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</si>
  <si>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</si>
  <si>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</si>
  <si>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</si>
  <si>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</si>
  <si>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</si>
  <si>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</si>
  <si>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</si>
  <si>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</si>
  <si>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</si>
  <si>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</si>
  <si>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</si>
  <si>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</si>
  <si>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</si>
  <si>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</si>
  <si>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</si>
  <si>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</si>
  <si>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</si>
  <si>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</si>
  <si>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</si>
  <si>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</si>
  <si>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</si>
  <si>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</si>
  <si>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</si>
  <si>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</si>
  <si>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</si>
  <si>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</si>
  <si>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</si>
  <si>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</si>
  <si>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</si>
  <si>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</si>
  <si>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</si>
  <si>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</si>
  <si>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</si>
  <si>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</si>
  <si>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</si>
  <si>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</si>
  <si>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</si>
  <si>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</si>
  <si>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</si>
  <si>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</si>
  <si>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</si>
  <si>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</si>
  <si>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</si>
  <si>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</si>
  <si>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</si>
  <si>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</si>
  <si>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</si>
  <si>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</si>
  <si>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</si>
  <si>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</si>
  <si>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</si>
  <si>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</si>
  <si>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</si>
  <si>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</si>
  <si>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</si>
  <si>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</si>
  <si>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</si>
  <si>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</si>
  <si>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</si>
  <si>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</si>
  <si>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</si>
  <si>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</si>
  <si>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</si>
  <si>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</si>
  <si>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</si>
  <si>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</si>
  <si>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</si>
  <si>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</si>
  <si>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</si>
  <si>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</si>
  <si>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</si>
  <si>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</si>
  <si>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</si>
  <si>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</si>
  <si>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</si>
  <si>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</si>
  <si>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</si>
  <si>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</si>
  <si>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</si>
  <si>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</si>
  <si>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</si>
  <si>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</si>
  <si>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</si>
  <si>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</si>
  <si>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</si>
  <si>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</si>
  <si>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</si>
  <si>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</si>
  <si>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</si>
  <si>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</si>
  <si>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</si>
  <si>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</si>
  <si>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</si>
  <si>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</si>
  <si>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</si>
  <si>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</si>
  <si>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</si>
  <si>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</si>
  <si>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</si>
  <si>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</si>
  <si>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</si>
  <si>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</si>
  <si>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</si>
  <si>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</si>
  <si>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</si>
  <si>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</si>
  <si>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</si>
  <si>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</si>
  <si>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</si>
  <si>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</si>
  <si>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</si>
  <si>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</si>
  <si>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</si>
  <si>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</si>
  <si>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</si>
  <si>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</si>
  <si>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</si>
  <si>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</si>
  <si>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</si>
  <si>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</si>
  <si>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</si>
  <si>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</si>
  <si>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</si>
  <si>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</si>
  <si>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</si>
  <si>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</si>
  <si>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</si>
  <si>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</si>
  <si>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</si>
  <si>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</si>
  <si>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</si>
  <si>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</si>
  <si>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</si>
  <si>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</si>
  <si>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</si>
  <si>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</si>
  <si>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</si>
  <si>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</si>
  <si>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</si>
  <si>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</si>
  <si>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</si>
  <si>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</si>
  <si>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</si>
  <si>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</si>
  <si>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</si>
  <si>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</si>
  <si>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</si>
  <si>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</si>
  <si>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</si>
  <si>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</si>
  <si>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</si>
  <si>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</si>
  <si>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</si>
  <si>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</si>
  <si>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</si>
  <si>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</si>
  <si>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</si>
  <si>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</si>
  <si>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</si>
  <si>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</si>
  <si>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</si>
  <si>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</si>
  <si>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</si>
  <si>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</si>
  <si>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</si>
  <si>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</si>
  <si>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</si>
  <si>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</si>
  <si>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</si>
  <si>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</si>
  <si>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</si>
  <si>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</si>
  <si>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</si>
  <si>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</si>
  <si>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</si>
  <si>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</si>
  <si>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</si>
  <si>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</si>
  <si>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</si>
  <si>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</si>
  <si>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</si>
  <si>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</si>
  <si>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</si>
  <si>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</si>
  <si>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</si>
  <si>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</si>
  <si>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</si>
  <si>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</si>
  <si>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</si>
  <si>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</si>
  <si>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</si>
  <si>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</si>
  <si>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</si>
  <si>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</si>
  <si>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</si>
  <si>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</si>
  <si>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</si>
  <si>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</si>
  <si>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</si>
  <si>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</si>
  <si>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</si>
  <si>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</si>
  <si>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</si>
  <si>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</si>
  <si>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</si>
  <si>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</si>
  <si>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</si>
  <si>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</si>
  <si>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</si>
  <si>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</si>
  <si>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</si>
  <si>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</si>
  <si>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</si>
  <si>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</si>
  <si>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</si>
  <si>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</si>
  <si>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</si>
  <si>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</si>
  <si>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</si>
  <si>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</si>
  <si>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</si>
  <si>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</si>
  <si>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</si>
  <si>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</si>
  <si>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</si>
  <si>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</si>
  <si>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</si>
  <si>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</si>
  <si>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</si>
  <si>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</si>
  <si>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</si>
  <si>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</si>
  <si>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</si>
  <si>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</si>
  <si>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</si>
  <si>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</si>
  <si>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</si>
  <si>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</si>
  <si>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</si>
  <si>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</si>
  <si>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</si>
  <si>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</si>
  <si>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</si>
  <si>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</si>
  <si>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</si>
  <si>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</si>
  <si>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</si>
  <si>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</si>
  <si>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</si>
  <si>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</si>
  <si>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</si>
  <si>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</si>
  <si>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</si>
  <si>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</si>
  <si>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</si>
  <si>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</si>
  <si>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</si>
  <si>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</si>
  <si>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</si>
  <si>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</si>
  <si>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</si>
  <si>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</si>
  <si>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</si>
  <si>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</si>
  <si>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</si>
  <si>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</si>
  <si>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</si>
  <si>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</si>
  <si>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</si>
  <si>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</si>
  <si>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</si>
  <si>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</si>
  <si>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</si>
  <si>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</si>
  <si>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</si>
  <si>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</si>
  <si>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</si>
  <si>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</si>
  <si>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</si>
  <si>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</si>
  <si>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</si>
  <si>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</si>
  <si>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</si>
  <si>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</si>
  <si>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</si>
  <si>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</si>
  <si>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</si>
  <si>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</si>
  <si>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</si>
  <si>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</si>
  <si>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</si>
  <si>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</si>
  <si>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</si>
  <si>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</si>
  <si>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</si>
  <si>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</si>
  <si>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</si>
  <si>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</si>
  <si>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</si>
  <si>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</si>
  <si>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</si>
  <si>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</si>
  <si>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</si>
  <si>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</si>
  <si>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</si>
  <si>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</si>
  <si>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</si>
  <si>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</si>
  <si>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</si>
  <si>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</si>
  <si>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</si>
  <si>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</si>
  <si>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</si>
  <si>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</si>
  <si>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</si>
  <si>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</si>
  <si>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</si>
  <si>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</si>
  <si>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</si>
  <si>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</si>
  <si>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</si>
  <si>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</si>
  <si>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</si>
  <si>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</si>
  <si>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</si>
  <si>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</si>
  <si>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</si>
  <si>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</si>
  <si>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</si>
  <si>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</si>
  <si>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</si>
  <si>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</si>
  <si>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</si>
  <si>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</si>
  <si>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</si>
  <si>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</si>
  <si>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</si>
  <si>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</si>
  <si>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</si>
  <si>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</si>
  <si>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</si>
  <si>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</si>
  <si>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</si>
  <si>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</si>
  <si>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</si>
  <si>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</si>
  <si>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</si>
  <si>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</si>
  <si>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</si>
  <si>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</si>
  <si>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</si>
  <si>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</si>
  <si>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</si>
  <si>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</si>
  <si>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</si>
  <si>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</si>
  <si>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</si>
  <si>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</si>
  <si>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</si>
  <si>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</si>
  <si>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</si>
  <si>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</si>
  <si>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</si>
  <si>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</si>
  <si>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</si>
  <si>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</si>
  <si>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</si>
  <si>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</si>
  <si>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</si>
  <si>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</si>
  <si>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</si>
  <si>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</si>
  <si>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</si>
  <si>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</si>
  <si>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</si>
  <si>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</si>
  <si>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</si>
  <si>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</si>
  <si>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</si>
  <si>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</si>
  <si>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</si>
  <si>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</si>
  <si>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</si>
  <si>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</si>
  <si>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</si>
  <si>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</si>
  <si>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</si>
  <si>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</si>
  <si>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</si>
  <si>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</si>
  <si>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</si>
  <si>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</si>
  <si>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</si>
  <si>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</si>
  <si>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</si>
  <si>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</si>
  <si>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</si>
  <si>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</si>
  <si>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</si>
  <si>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</si>
  <si>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</si>
  <si>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</si>
  <si>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</si>
  <si>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</si>
  <si>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</si>
  <si>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</si>
  <si>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</si>
  <si>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</si>
  <si>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</si>
  <si>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</si>
  <si>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</si>
  <si>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</si>
  <si>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</si>
  <si>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</si>
  <si>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</si>
  <si>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</si>
  <si>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</si>
  <si>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</si>
  <si>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</si>
  <si>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</si>
  <si>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</si>
  <si>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</si>
  <si>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</si>
  <si>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</si>
  <si>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</si>
  <si>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</si>
  <si>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</si>
  <si>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</si>
  <si>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</si>
  <si>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</si>
  <si>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</si>
  <si>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</si>
  <si>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</si>
  <si>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</si>
  <si>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</si>
  <si>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</si>
  <si>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</si>
  <si>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</si>
  <si>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</si>
  <si>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</si>
  <si>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</si>
  <si>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</si>
  <si>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</si>
  <si>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</si>
  <si>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</si>
  <si>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</si>
  <si>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</si>
  <si>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</si>
  <si>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</si>
  <si>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</si>
  <si>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</si>
  <si>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</si>
  <si>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</si>
  <si>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</si>
  <si>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</si>
  <si>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</si>
  <si>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</si>
  <si>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</si>
  <si>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</si>
  <si>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</si>
  <si>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</si>
  <si>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</si>
  <si>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</si>
  <si>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</si>
  <si>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</si>
  <si>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</si>
  <si>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</si>
  <si>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</si>
  <si>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</si>
  <si>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</si>
  <si>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</si>
  <si>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</si>
  <si>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</si>
  <si>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</si>
  <si>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</si>
  <si>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</si>
  <si>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</si>
  <si>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</si>
  <si>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</si>
  <si>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</si>
  <si>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</si>
  <si>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</si>
  <si>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</si>
  <si>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</si>
  <si>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</si>
  <si>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</si>
  <si>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</si>
  <si>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</si>
  <si>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</si>
  <si>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</si>
  <si>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</si>
  <si>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</si>
  <si>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</si>
  <si>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</si>
  <si>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</si>
  <si>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</si>
  <si>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</si>
  <si>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</si>
  <si>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</si>
  <si>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</si>
  <si>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</si>
  <si>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</si>
  <si>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</si>
  <si>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</si>
  <si>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</si>
  <si>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</si>
  <si>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</si>
  <si>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</si>
  <si>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</si>
  <si>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</si>
  <si>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</si>
  <si>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</si>
  <si>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</si>
  <si>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</si>
  <si>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</si>
  <si>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</si>
  <si>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</si>
  <si>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</si>
  <si>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</si>
  <si>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</si>
  <si>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</si>
  <si>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</si>
  <si>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</si>
  <si>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</si>
  <si>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</si>
  <si>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</si>
  <si>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</si>
  <si>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</si>
  <si>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</si>
  <si>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</si>
  <si>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</si>
  <si>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</si>
  <si>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</si>
  <si>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</si>
  <si>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</si>
  <si>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</si>
  <si>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</si>
  <si>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</si>
  <si>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</si>
  <si>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</si>
  <si>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</si>
  <si>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</si>
  <si>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</si>
  <si>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</si>
  <si>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</si>
  <si>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</si>
  <si>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</si>
  <si>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</si>
  <si>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</si>
  <si>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</si>
  <si>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</si>
  <si>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</si>
  <si>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</si>
  <si>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</si>
  <si>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</si>
  <si>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</si>
  <si>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</si>
  <si>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</si>
  <si>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</si>
  <si>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</si>
  <si>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</si>
  <si>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</si>
  <si>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</si>
  <si>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</si>
  <si>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</si>
  <si>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</si>
  <si>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</si>
  <si>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</si>
  <si>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</si>
  <si>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</si>
  <si>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</si>
  <si>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</si>
  <si>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</si>
  <si>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</si>
  <si>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</si>
  <si>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</si>
  <si>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</si>
  <si>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</si>
  <si>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</si>
  <si>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</si>
  <si>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</si>
  <si>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</si>
  <si>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</si>
  <si>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</si>
  <si>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</si>
  <si>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</si>
  <si>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</si>
  <si>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</si>
  <si>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</si>
  <si>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</si>
  <si>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</si>
  <si>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</si>
  <si>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</si>
  <si>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</si>
  <si>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</si>
  <si>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</si>
  <si>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</si>
  <si>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</si>
  <si>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</si>
  <si>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</si>
  <si>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</si>
  <si>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</si>
  <si>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</si>
  <si>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</si>
  <si>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</si>
  <si>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</si>
  <si>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</si>
  <si>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</si>
  <si>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</si>
  <si>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</si>
  <si>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</si>
  <si>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</si>
  <si>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</si>
  <si>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</si>
  <si>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</si>
  <si>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</si>
  <si>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</si>
  <si>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</si>
  <si>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</si>
  <si>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</si>
  <si>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</si>
  <si>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</si>
  <si>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</si>
  <si>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</si>
  <si>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</si>
  <si>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</si>
  <si>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</si>
  <si>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</si>
  <si>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</si>
  <si>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</si>
  <si>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</si>
  <si>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</si>
  <si>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</si>
  <si>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</si>
  <si>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</si>
  <si>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</si>
  <si>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</si>
  <si>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</si>
  <si>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</si>
  <si>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</si>
  <si>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</si>
  <si>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</si>
  <si>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</si>
  <si>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</si>
  <si>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</si>
  <si>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</si>
  <si>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</si>
  <si>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</si>
  <si>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</si>
  <si>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</si>
  <si>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</si>
  <si>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</si>
  <si>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</si>
  <si>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</si>
  <si>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</si>
  <si>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</si>
  <si>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</si>
  <si>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</si>
  <si>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</si>
  <si>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</si>
  <si>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</si>
  <si>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</si>
  <si>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</si>
  <si>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</si>
  <si>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</si>
  <si>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</si>
  <si>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</si>
  <si>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</si>
  <si>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</si>
  <si>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</si>
  <si>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</si>
  <si>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</si>
  <si>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</si>
  <si>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</si>
  <si>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</si>
  <si>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</si>
  <si>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</si>
  <si>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</si>
  <si>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</si>
  <si>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</si>
  <si>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</si>
  <si>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</si>
  <si>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</si>
  <si>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</si>
  <si>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</si>
  <si>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</si>
  <si>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</si>
  <si>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</si>
  <si>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</si>
  <si>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</si>
  <si>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</si>
  <si>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</si>
  <si>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</si>
  <si>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</si>
  <si>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</si>
  <si>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</si>
  <si>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</si>
  <si>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</si>
  <si>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</si>
  <si>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</si>
  <si>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</si>
  <si>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</si>
  <si>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</si>
  <si>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</si>
  <si>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</si>
  <si>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</si>
  <si>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</si>
  <si>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</si>
  <si>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</si>
  <si>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</si>
  <si>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</si>
  <si>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</si>
  <si>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</si>
  <si>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</si>
  <si>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</si>
  <si>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</si>
  <si>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</si>
  <si>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</si>
  <si>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</si>
  <si>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</si>
  <si>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</si>
  <si>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</si>
  <si>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</si>
  <si>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</si>
  <si>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</si>
  <si>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</si>
  <si>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</si>
  <si>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</si>
  <si>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</si>
  <si>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</si>
  <si>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</si>
  <si>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</si>
  <si>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</si>
  <si>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</si>
  <si>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</si>
  <si>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</si>
  <si>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</si>
  <si>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</si>
  <si>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</si>
  <si>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</si>
  <si>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</si>
  <si>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</si>
  <si>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</si>
  <si>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</si>
  <si>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</si>
  <si>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</si>
  <si>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</si>
  <si>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</si>
  <si>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</si>
  <si>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</si>
  <si>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</si>
  <si>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</si>
  <si>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</si>
  <si>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</si>
  <si>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</si>
  <si>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</si>
  <si>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</si>
  <si>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</si>
  <si>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</si>
  <si>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</si>
  <si>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</si>
  <si>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</si>
  <si>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</si>
  <si>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</si>
  <si>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</si>
  <si>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</si>
  <si>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</si>
  <si>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</si>
  <si>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</si>
  <si>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</si>
  <si>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</si>
  <si>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</si>
  <si>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</si>
  <si>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</si>
  <si>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</si>
  <si>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</si>
  <si>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</si>
  <si>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</si>
  <si>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</si>
  <si>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</si>
  <si>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</si>
  <si>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</si>
  <si>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</si>
  <si>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</si>
  <si>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</si>
  <si>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</si>
  <si>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</si>
  <si>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</si>
  <si>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</si>
  <si>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</si>
  <si>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</si>
  <si>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</si>
  <si>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</si>
  <si>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</si>
  <si>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</si>
  <si>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</si>
  <si>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</si>
  <si>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</si>
  <si>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</si>
  <si>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</si>
  <si>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</si>
  <si>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</si>
  <si>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</si>
  <si>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</si>
  <si>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</si>
  <si>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</si>
  <si>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</si>
  <si>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</si>
  <si>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</si>
  <si>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</si>
  <si>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</si>
  <si>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</si>
  <si>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</si>
  <si>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</si>
  <si>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</si>
  <si>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</si>
  <si>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</si>
  <si>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</si>
  <si>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</si>
  <si>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</si>
  <si>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</si>
  <si>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</si>
  <si>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</si>
  <si>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</si>
  <si>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</si>
  <si>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</si>
  <si>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</si>
  <si>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</si>
  <si>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</si>
  <si>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</si>
  <si>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</si>
  <si>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</si>
  <si>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</si>
  <si>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</si>
  <si>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</si>
  <si>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</si>
  <si>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</si>
  <si>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</si>
  <si>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</si>
  <si>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</si>
  <si>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</si>
  <si>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</si>
  <si>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</si>
  <si>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</si>
  <si>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</si>
  <si>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</si>
  <si>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</si>
  <si>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</si>
  <si>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</si>
  <si>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</si>
  <si>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</si>
  <si>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</si>
  <si>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</si>
  <si>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</si>
  <si>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</si>
  <si>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</si>
  <si>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</si>
  <si>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</si>
  <si>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</si>
  <si>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</si>
  <si>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</si>
  <si>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</si>
  <si>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</si>
  <si>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</si>
  <si>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</si>
  <si>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</si>
  <si>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</si>
  <si>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</si>
  <si>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</si>
  <si>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</si>
  <si>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</si>
  <si>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</si>
  <si>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</si>
  <si>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</si>
  <si>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</si>
  <si>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</si>
  <si>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</si>
  <si>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</si>
  <si>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</si>
  <si>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</si>
  <si>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</si>
  <si>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</si>
  <si>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</si>
  <si>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</si>
  <si>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</si>
  <si>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</si>
  <si>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</si>
  <si>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</si>
  <si>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</si>
  <si>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</si>
  <si>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</si>
  <si>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</si>
  <si>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</si>
  <si>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</si>
  <si>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</si>
  <si>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</si>
  <si>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</si>
  <si>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</si>
  <si>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</si>
  <si>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</si>
  <si>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</si>
  <si>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</si>
  <si>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</si>
  <si>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</si>
  <si>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</si>
  <si>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</si>
  <si>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</si>
  <si>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</si>
  <si>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</si>
  <si>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</si>
  <si>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</si>
  <si>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</si>
  <si>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</si>
  <si>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</si>
  <si>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</si>
  <si>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</si>
  <si>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</si>
  <si>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</si>
  <si>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</si>
  <si>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</si>
  <si>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</si>
  <si>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</si>
  <si>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</si>
  <si>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</si>
  <si>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</si>
  <si>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</si>
  <si>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</si>
  <si>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</si>
  <si>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</si>
  <si>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</si>
  <si>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</si>
  <si>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</si>
  <si>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</si>
  <si>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</si>
  <si>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</si>
  <si>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</si>
  <si>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</si>
  <si>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</si>
  <si>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</si>
  <si>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</si>
  <si>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</si>
  <si>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</si>
  <si>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</si>
  <si>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</si>
  <si>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</si>
  <si>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</si>
  <si>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</si>
  <si>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</si>
  <si>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</si>
  <si>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</si>
  <si>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</si>
  <si>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</si>
  <si>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</si>
  <si>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</si>
  <si>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</si>
  <si>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</si>
  <si>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</si>
  <si>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</si>
  <si>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</si>
  <si>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</si>
  <si>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</si>
  <si>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</si>
  <si>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</si>
  <si>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</si>
  <si>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</si>
  <si>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</si>
  <si>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</si>
  <si>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</si>
  <si>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</si>
  <si>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</si>
  <si>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</si>
  <si>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</si>
  <si>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</si>
  <si>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</si>
  <si>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</si>
  <si>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</si>
  <si>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</si>
  <si>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</si>
  <si>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</si>
  <si>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</si>
  <si>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</si>
  <si>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</si>
  <si>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</si>
  <si>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</si>
  <si>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</si>
  <si>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</si>
  <si>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</si>
  <si>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</si>
  <si>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</si>
  <si>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</si>
  <si>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</si>
  <si>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</si>
  <si>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</si>
  <si>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</si>
  <si>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</si>
  <si>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</si>
  <si>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</si>
  <si>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</si>
  <si>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</si>
  <si>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</si>
  <si>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</si>
  <si>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</si>
  <si>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</si>
  <si>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</si>
  <si>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</si>
  <si>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</si>
  <si>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</si>
  <si>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</si>
  <si>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</si>
  <si>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</si>
  <si>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</si>
  <si>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</si>
  <si>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</si>
  <si>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</si>
  <si>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</si>
  <si>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</si>
  <si>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</si>
  <si>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</si>
  <si>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</si>
  <si>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</si>
  <si>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</si>
  <si>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</si>
  <si>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</si>
  <si>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</si>
  <si>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</si>
  <si>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</si>
  <si>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</si>
  <si>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</si>
  <si>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</si>
  <si>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</si>
  <si>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</si>
  <si>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</si>
  <si>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</si>
  <si>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</si>
  <si>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</si>
  <si>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</si>
  <si>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</si>
  <si>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</si>
  <si>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</si>
  <si>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</si>
  <si>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</si>
  <si>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</si>
  <si>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</si>
  <si>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</si>
  <si>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</si>
  <si>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</si>
  <si>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</si>
  <si>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</si>
  <si>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</si>
  <si>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</si>
  <si>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</si>
  <si>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</si>
  <si>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</si>
  <si>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</si>
  <si>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</si>
  <si>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</si>
  <si>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</si>
  <si>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</si>
  <si>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</si>
  <si>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</si>
  <si>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</si>
  <si>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</si>
  <si>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</si>
  <si>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</si>
  <si>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</si>
  <si>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</si>
  <si>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</si>
  <si>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</si>
  <si>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</si>
  <si>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</si>
  <si>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</si>
  <si>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</si>
  <si>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</si>
  <si>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</si>
  <si>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</si>
  <si>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</si>
  <si>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</si>
  <si>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</si>
  <si>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</si>
  <si>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</si>
  <si>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</si>
  <si>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</si>
  <si>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</si>
  <si>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</si>
  <si>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</si>
  <si>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</si>
  <si>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</si>
  <si>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</si>
  <si>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</si>
  <si>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</si>
  <si>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</si>
  <si>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</si>
  <si>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</si>
  <si>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</si>
  <si>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</si>
  <si>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</si>
  <si>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</si>
  <si>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</si>
  <si>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</si>
  <si>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</si>
  <si>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</si>
  <si>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</si>
  <si>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</si>
  <si>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</si>
  <si>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</si>
  <si>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</si>
  <si>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</si>
  <si>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</si>
  <si>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</si>
  <si>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</si>
  <si>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</si>
  <si>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</si>
  <si>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</si>
  <si>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</si>
  <si>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</si>
  <si>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</si>
  <si>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</si>
  <si>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</si>
  <si>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</si>
  <si>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</si>
  <si>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</si>
  <si>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</si>
  <si>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</si>
  <si>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</si>
  <si>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</si>
  <si>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</si>
  <si>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</si>
  <si>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</si>
  <si>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</si>
  <si>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</si>
  <si>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</si>
  <si>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</si>
  <si>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</si>
  <si>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</si>
  <si>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</si>
  <si>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</si>
  <si>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</si>
  <si>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</si>
  <si>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</si>
  <si>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</si>
  <si>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</si>
  <si>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</si>
  <si>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</si>
  <si>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</si>
  <si>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</si>
  <si>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</si>
  <si>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</si>
  <si>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</si>
  <si>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</si>
  <si>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</si>
  <si>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</si>
  <si>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</si>
  <si>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</si>
  <si>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</si>
  <si>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</si>
  <si>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</si>
  <si>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</si>
  <si>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</si>
  <si>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</si>
  <si>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</si>
  <si>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</si>
  <si>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</si>
  <si>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</si>
  <si>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</si>
  <si>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</si>
  <si>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</si>
  <si>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</si>
  <si>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</si>
  <si>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</si>
  <si>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</si>
  <si>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</si>
  <si>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</si>
  <si>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</si>
  <si>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</si>
  <si>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</si>
  <si>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</si>
  <si>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</si>
  <si>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</si>
  <si>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</si>
  <si>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</si>
  <si>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</si>
  <si>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</si>
  <si>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</si>
  <si>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</si>
  <si>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</si>
  <si>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</si>
  <si>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</si>
  <si>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</si>
  <si>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</si>
  <si>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</si>
  <si>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</si>
  <si>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</si>
  <si>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</si>
  <si>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</si>
  <si>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</si>
  <si>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</si>
  <si>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</si>
  <si>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</si>
  <si>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</si>
  <si>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</si>
  <si>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</si>
  <si>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</si>
  <si>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</si>
  <si>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</si>
  <si>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</si>
  <si>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</si>
  <si>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</si>
  <si>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</si>
  <si>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</si>
  <si>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</si>
  <si>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</si>
  <si>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</si>
  <si>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</si>
  <si>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</si>
  <si>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</si>
  <si>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</si>
  <si>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</si>
  <si>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</si>
  <si>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</si>
  <si>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</si>
  <si>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</si>
  <si>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</si>
  <si>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</si>
  <si>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</si>
  <si>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</si>
  <si>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</si>
  <si>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</si>
  <si>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</si>
  <si>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</si>
  <si>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</si>
  <si>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</si>
  <si>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</si>
  <si>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</si>
  <si>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</si>
  <si>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</si>
  <si>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</si>
  <si>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</si>
  <si>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</si>
  <si>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</si>
  <si>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</si>
  <si>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</si>
  <si>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</si>
  <si>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</si>
  <si>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</si>
  <si>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</si>
  <si>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</si>
  <si>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</si>
  <si>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</si>
  <si>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</si>
  <si>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</si>
  <si>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</si>
  <si>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</si>
  <si>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</si>
  <si>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</si>
  <si>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</si>
  <si>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</si>
  <si>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</si>
  <si>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</si>
  <si>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</si>
  <si>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</si>
  <si>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</si>
  <si>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</si>
  <si>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</si>
  <si>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</si>
  <si>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</si>
  <si>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</si>
  <si>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</si>
  <si>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</si>
  <si>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</si>
  <si>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</si>
  <si>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</si>
  <si>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</si>
  <si>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</si>
  <si>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</si>
  <si>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</si>
  <si>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</si>
  <si>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</si>
  <si>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</si>
  <si>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</si>
  <si>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</si>
  <si>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</si>
  <si>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</si>
  <si>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</si>
  <si>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</si>
  <si>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</si>
  <si>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</si>
  <si>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</si>
  <si>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</si>
  <si>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</si>
  <si>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</si>
  <si>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</si>
  <si>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</si>
  <si>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</si>
  <si>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</si>
  <si>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</si>
  <si>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</si>
  <si>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</si>
  <si>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</si>
  <si>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</si>
  <si>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</si>
  <si>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</si>
  <si>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</si>
  <si>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</si>
  <si>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</si>
  <si>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</si>
  <si>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</si>
  <si>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</si>
  <si>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</si>
  <si>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</si>
  <si>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</si>
  <si>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</si>
  <si>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</si>
  <si>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</si>
  <si>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</si>
  <si>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</si>
  <si>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</si>
  <si>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</si>
  <si>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</si>
  <si>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</si>
  <si>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</si>
  <si>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</si>
  <si>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</si>
  <si>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</si>
  <si>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</si>
  <si>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</si>
  <si>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</si>
  <si>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</si>
  <si>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</si>
  <si>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</si>
  <si>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</si>
  <si>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</si>
  <si>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</si>
  <si>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</si>
  <si>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</si>
  <si>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</si>
  <si>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</si>
  <si>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</si>
  <si>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</si>
  <si>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</si>
  <si>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</si>
  <si>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</si>
  <si>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</si>
  <si>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</si>
  <si>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</si>
  <si>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</si>
  <si>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</si>
  <si>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</si>
  <si>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</si>
  <si>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</si>
  <si>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</si>
  <si>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</si>
  <si>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</si>
  <si>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</si>
  <si>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</si>
  <si>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</si>
  <si>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</si>
  <si>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</si>
  <si>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</si>
  <si>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</si>
  <si>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</si>
  <si>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</si>
  <si>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</si>
  <si>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</si>
  <si>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</si>
  <si>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</si>
  <si>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</si>
  <si>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</si>
  <si>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</si>
  <si>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</si>
  <si>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</si>
  <si>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</si>
  <si>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</si>
  <si>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</si>
  <si>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</si>
  <si>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</si>
  <si>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</si>
  <si>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</si>
  <si>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</si>
  <si>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</si>
  <si>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</si>
  <si>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</si>
  <si>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</si>
  <si>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</si>
  <si>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</si>
  <si>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</si>
  <si>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</si>
  <si>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</si>
  <si>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</si>
  <si>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</si>
  <si>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</si>
  <si>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</si>
  <si>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</si>
  <si>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</si>
  <si>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</si>
  <si>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</si>
  <si>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</si>
  <si>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</si>
  <si>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</si>
  <si>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</si>
  <si>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</si>
  <si>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</si>
  <si>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</si>
  <si>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</si>
  <si>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</si>
  <si>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</si>
  <si>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</si>
  <si>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</si>
  <si>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</si>
  <si>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</si>
  <si>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</si>
  <si>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</si>
  <si>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</si>
  <si>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</si>
  <si>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</si>
  <si>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</si>
  <si>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</si>
  <si>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</si>
  <si>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</si>
  <si>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</si>
  <si>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</si>
  <si>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</si>
  <si>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</si>
  <si>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</si>
  <si>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</si>
  <si>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</si>
  <si>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</si>
  <si>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</si>
  <si>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</si>
  <si>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</si>
  <si>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</si>
  <si>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</si>
  <si>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</si>
  <si>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</si>
  <si>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</si>
  <si>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</si>
  <si>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</si>
  <si>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</si>
  <si>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</si>
  <si>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</si>
  <si>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</si>
  <si>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</si>
  <si>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</si>
  <si>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</si>
  <si>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</si>
  <si>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</si>
  <si>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</si>
  <si>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</si>
  <si>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</si>
  <si>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</si>
  <si>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</si>
  <si>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</si>
  <si>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</si>
  <si>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</si>
  <si>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</si>
  <si>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</si>
  <si>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</si>
  <si>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</si>
  <si>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</si>
  <si>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</si>
  <si>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</si>
  <si>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</si>
  <si>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</si>
  <si>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</si>
  <si>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</si>
  <si>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</si>
  <si>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</si>
  <si>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</si>
  <si>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</si>
  <si>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</si>
  <si>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</si>
  <si>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</si>
  <si>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</si>
  <si>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</si>
  <si>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</si>
  <si>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</si>
  <si>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</si>
  <si>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</si>
  <si>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</si>
  <si>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</si>
  <si>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</si>
  <si>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</si>
  <si>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</si>
  <si>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</si>
  <si>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</si>
  <si>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</si>
  <si>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</si>
  <si>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</si>
  <si>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</si>
  <si>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</si>
  <si>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</si>
  <si>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</si>
  <si>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</si>
  <si>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</si>
  <si>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</si>
  <si>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</si>
  <si>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</si>
  <si>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</si>
  <si>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</si>
  <si>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</si>
  <si>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</si>
  <si>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</si>
  <si>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</si>
  <si>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</si>
  <si>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</si>
  <si>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</si>
  <si>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</si>
  <si>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</si>
  <si>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</si>
  <si>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</si>
  <si>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</si>
  <si>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</si>
  <si>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</si>
  <si>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</si>
  <si>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</si>
  <si>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</si>
  <si>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</si>
  <si>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</si>
  <si>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</si>
  <si>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</si>
  <si>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</si>
  <si>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</si>
  <si>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</si>
  <si>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</si>
  <si>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</si>
  <si>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</si>
  <si>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</si>
  <si>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</si>
  <si>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</si>
  <si>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</si>
  <si>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</si>
  <si>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</si>
  <si>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</si>
  <si>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</si>
  <si>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</si>
  <si>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</si>
  <si>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</si>
  <si>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</si>
  <si>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</si>
  <si>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</si>
  <si>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</si>
  <si>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</si>
  <si>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</si>
  <si>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</si>
  <si>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</si>
  <si>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</si>
  <si>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</si>
  <si>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</si>
  <si>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</si>
  <si>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</si>
  <si>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</si>
  <si>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</si>
  <si>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</si>
  <si>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</si>
  <si>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</si>
  <si>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</si>
  <si>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</si>
  <si>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</si>
  <si>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</si>
  <si>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</si>
  <si>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</si>
  <si>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</si>
  <si>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</si>
  <si>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</si>
  <si>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</si>
  <si>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</si>
  <si>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</si>
  <si>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</si>
  <si>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</si>
  <si>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</si>
  <si>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</si>
  <si>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</si>
  <si>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</si>
  <si>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</si>
  <si>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</si>
  <si>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</si>
  <si>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</si>
  <si>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</si>
  <si>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</si>
  <si>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</si>
  <si>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</si>
  <si>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</si>
  <si>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</si>
  <si>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</si>
  <si>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</si>
  <si>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</si>
  <si>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</si>
  <si>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</si>
  <si>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</si>
  <si>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</si>
  <si>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</si>
  <si>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</si>
  <si>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</si>
  <si>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</si>
  <si>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</si>
  <si>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</si>
  <si>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</si>
  <si>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</si>
  <si>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</si>
  <si>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</si>
  <si>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</si>
  <si>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</si>
  <si>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</si>
  <si>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</si>
  <si>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</si>
  <si>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</si>
  <si>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</si>
  <si>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</si>
  <si>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</si>
  <si>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</si>
  <si>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</si>
  <si>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</si>
  <si>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</si>
  <si>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</si>
  <si>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</si>
  <si>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</si>
  <si>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</si>
  <si>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</si>
  <si>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</si>
  <si>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</si>
  <si>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</si>
  <si>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</si>
  <si>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</si>
  <si>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</si>
  <si>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</si>
  <si>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</si>
  <si>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</si>
  <si>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</si>
  <si>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</si>
  <si>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</si>
  <si>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</si>
  <si>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</si>
  <si>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</si>
  <si>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</si>
  <si>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</si>
  <si>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</si>
  <si>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</si>
  <si>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</si>
  <si>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</si>
  <si>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</si>
  <si>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</si>
  <si>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</si>
  <si>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</si>
  <si>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</si>
  <si>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</si>
  <si>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</si>
  <si>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</si>
  <si>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</si>
  <si>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</si>
  <si>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</si>
  <si>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</si>
  <si>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</si>
  <si>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</si>
  <si>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</si>
  <si>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</si>
  <si>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</si>
  <si>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</si>
  <si>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</si>
  <si>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</si>
  <si>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</si>
  <si>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</si>
  <si>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</si>
  <si>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</si>
  <si>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</si>
  <si>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</si>
  <si>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</si>
  <si>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</si>
  <si>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</si>
  <si>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</si>
  <si>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</si>
  <si>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</si>
  <si>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</si>
  <si>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</si>
  <si>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</si>
  <si>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</si>
  <si>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</si>
  <si>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</si>
  <si>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</si>
  <si>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</si>
  <si>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</si>
  <si>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</si>
  <si>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</si>
  <si>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</si>
  <si>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</si>
  <si>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</si>
  <si>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</si>
  <si>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</si>
  <si>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</si>
  <si>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</si>
  <si>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</si>
  <si>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</si>
  <si>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</si>
  <si>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</si>
  <si>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</si>
  <si>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</si>
  <si>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</si>
  <si>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</si>
  <si>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</si>
  <si>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</si>
  <si>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</si>
  <si>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</si>
  <si>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</si>
  <si>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</si>
  <si>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</si>
  <si>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</si>
  <si>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</si>
  <si>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</si>
  <si>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</si>
  <si>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</si>
  <si>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</si>
  <si>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</si>
  <si>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</si>
  <si>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</si>
  <si>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</si>
  <si>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</si>
  <si>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</si>
  <si>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</si>
  <si>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</si>
  <si>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</si>
  <si>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</si>
  <si>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</si>
  <si>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</si>
  <si>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</si>
  <si>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</si>
  <si>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</si>
  <si>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</si>
  <si>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</si>
  <si>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</si>
  <si>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</si>
  <si>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</si>
  <si>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</si>
  <si>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</si>
  <si>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</si>
  <si>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</si>
  <si>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</si>
  <si>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</si>
  <si>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</si>
  <si>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</si>
  <si>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</si>
  <si>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</si>
  <si>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</si>
  <si>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</si>
  <si>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</si>
  <si>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</si>
  <si>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</si>
  <si>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</si>
  <si>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</si>
  <si>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</si>
  <si>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</si>
  <si>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</si>
  <si>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</si>
  <si>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</si>
  <si>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</si>
  <si>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</si>
  <si>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</si>
  <si>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</si>
  <si>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</si>
  <si>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</si>
  <si>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</si>
  <si>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</si>
  <si>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</si>
  <si>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</si>
  <si>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</si>
  <si>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</si>
  <si>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</si>
  <si>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</si>
  <si>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</si>
  <si>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</si>
  <si>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</si>
  <si>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</si>
  <si>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</si>
  <si>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</si>
  <si>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</si>
  <si>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</si>
  <si>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</si>
  <si>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</si>
  <si>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</si>
  <si>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</si>
  <si>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</si>
  <si>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</si>
  <si>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</si>
  <si>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</si>
  <si>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</si>
  <si>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</si>
  <si>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</si>
  <si>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</si>
  <si>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</si>
  <si>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</si>
  <si>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</si>
  <si>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</si>
  <si>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</si>
  <si>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</si>
  <si>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</si>
  <si>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</si>
  <si>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</si>
  <si>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</si>
  <si>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</si>
  <si>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</si>
  <si>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</si>
  <si>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</si>
  <si>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</si>
  <si>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</si>
  <si>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</si>
  <si>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</si>
  <si>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</si>
  <si>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</si>
  <si>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</si>
  <si>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</si>
  <si>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</si>
  <si>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</si>
  <si>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</si>
  <si>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</si>
  <si>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</si>
  <si>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</si>
  <si>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</si>
  <si>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</si>
  <si>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</si>
  <si>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</si>
  <si>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</si>
  <si>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</si>
  <si>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</si>
  <si>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</si>
  <si>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</si>
  <si>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</si>
  <si>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</si>
  <si>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</si>
  <si>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</si>
  <si>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</si>
  <si>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</si>
  <si>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</si>
  <si>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</si>
  <si>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</si>
  <si>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</si>
  <si>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</si>
  <si>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</si>
  <si>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</si>
  <si>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</si>
  <si>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</si>
  <si>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</si>
  <si>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</si>
  <si>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</si>
  <si>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</si>
  <si>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</si>
  <si>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</si>
  <si>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</si>
  <si>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</si>
  <si>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</si>
  <si>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</si>
  <si>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</si>
  <si>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</si>
  <si>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</si>
  <si>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</si>
  <si>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</si>
  <si>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</si>
  <si>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</si>
  <si>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</si>
  <si>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</si>
  <si>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</si>
  <si>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</si>
  <si>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</si>
  <si>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</si>
  <si>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</si>
  <si>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</si>
  <si>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</si>
  <si>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</si>
  <si>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</si>
  <si>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</si>
  <si>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</si>
  <si>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</si>
  <si>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</si>
  <si>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</si>
  <si>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</si>
  <si>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</si>
  <si>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</si>
  <si>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</si>
  <si>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</si>
  <si>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</si>
  <si>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</si>
  <si>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</si>
  <si>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</si>
  <si>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</si>
  <si>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</si>
  <si>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</si>
  <si>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</si>
  <si>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</si>
  <si>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</si>
  <si>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</si>
  <si>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</si>
  <si>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</si>
  <si>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</si>
  <si>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</si>
  <si>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</si>
  <si>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</si>
  <si>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</si>
  <si>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</si>
  <si>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</si>
  <si>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</si>
  <si>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</si>
  <si>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</si>
  <si>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</si>
  <si>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</si>
  <si>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</si>
  <si>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</si>
  <si>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</si>
  <si>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</si>
  <si>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</si>
  <si>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</si>
  <si>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</si>
  <si>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</si>
  <si>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</si>
  <si>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</si>
  <si>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</si>
  <si>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</si>
  <si>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</si>
  <si>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</si>
  <si>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</si>
  <si>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</si>
  <si>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</si>
  <si>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</si>
  <si>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</si>
  <si>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</si>
  <si>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</si>
  <si>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</si>
  <si>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</si>
  <si>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</si>
  <si>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</si>
  <si>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</si>
  <si>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</si>
  <si>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</si>
  <si>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</si>
  <si>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</si>
  <si>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</si>
  <si>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</si>
  <si>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</si>
  <si>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</si>
  <si>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</si>
  <si>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</si>
  <si>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</si>
  <si>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</si>
  <si>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</si>
  <si>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</si>
  <si>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</si>
  <si>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</si>
  <si>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</si>
  <si>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</si>
  <si>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</si>
  <si>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</si>
  <si>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</si>
  <si>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</si>
  <si>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</si>
  <si>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</si>
  <si>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</si>
  <si>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</si>
  <si>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</si>
  <si>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</si>
  <si>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</si>
  <si>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</si>
  <si>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</si>
  <si>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</si>
  <si>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</si>
  <si>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</si>
  <si>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</si>
  <si>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</si>
  <si>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</si>
  <si>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</si>
  <si>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</si>
  <si>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</si>
  <si>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</si>
  <si>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</si>
  <si>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</si>
  <si>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</si>
  <si>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</si>
  <si>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</si>
  <si>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</si>
  <si>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</si>
  <si>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</si>
  <si>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</si>
  <si>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</si>
  <si>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</si>
  <si>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</si>
  <si>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</si>
  <si>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</si>
  <si>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</si>
  <si>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</si>
  <si>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</si>
  <si>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</si>
  <si>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</si>
  <si>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</si>
  <si>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</si>
  <si>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</si>
  <si>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</si>
  <si>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</si>
  <si>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</si>
  <si>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</si>
  <si>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</si>
  <si>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</si>
  <si>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</si>
  <si>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</si>
  <si>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</si>
  <si>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</si>
  <si>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</si>
  <si>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</si>
  <si>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</si>
  <si>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</si>
  <si>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</si>
  <si>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</si>
  <si>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</si>
  <si>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</si>
  <si>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</si>
  <si>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</si>
  <si>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</si>
  <si>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</si>
  <si>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</si>
  <si>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</si>
  <si>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</si>
  <si>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</si>
  <si>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</si>
  <si>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</si>
  <si>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</si>
  <si>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</si>
  <si>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</si>
  <si>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</si>
  <si>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</si>
  <si>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</si>
  <si>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</si>
  <si>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</si>
  <si>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</si>
  <si>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</si>
  <si>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</si>
  <si>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</si>
  <si>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</si>
  <si>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</si>
  <si>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</si>
  <si>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</si>
  <si>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</si>
  <si>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</si>
  <si>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</si>
  <si>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</si>
  <si>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</si>
  <si>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</si>
  <si>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</si>
  <si>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</si>
  <si>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</si>
  <si>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</si>
  <si>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</si>
  <si>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</si>
  <si>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</si>
  <si>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</si>
  <si>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</si>
  <si>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</si>
  <si>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</si>
  <si>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</si>
  <si>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</si>
  <si>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</si>
  <si>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</si>
  <si>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</si>
  <si>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</si>
  <si>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</si>
  <si>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</si>
  <si>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</si>
  <si>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</si>
  <si>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</si>
  <si>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</si>
  <si>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</si>
  <si>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</si>
  <si>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</si>
  <si>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</si>
  <si>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</si>
  <si>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</si>
  <si>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</si>
  <si>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</si>
  <si>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</si>
  <si>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</si>
  <si>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</si>
  <si>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</si>
  <si>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</si>
  <si>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</si>
  <si>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</si>
  <si>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</si>
  <si>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</si>
  <si>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</si>
  <si>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</si>
  <si>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</si>
  <si>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</si>
  <si>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</si>
  <si>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</si>
  <si>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</si>
  <si>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</si>
  <si>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</si>
  <si>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</si>
  <si>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</si>
  <si>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</si>
  <si>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</si>
  <si>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</si>
  <si>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</si>
  <si>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</si>
  <si>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</si>
  <si>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</si>
  <si>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</si>
  <si>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</si>
  <si>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</si>
  <si>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</si>
  <si>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</si>
  <si>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</si>
  <si>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</si>
  <si>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</si>
  <si>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</si>
  <si>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</si>
  <si>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</si>
  <si>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</si>
  <si>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</si>
  <si>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</si>
  <si>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</si>
  <si>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</si>
  <si>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</si>
  <si>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</si>
  <si>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</si>
  <si>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</si>
  <si>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</si>
  <si>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</si>
  <si>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</si>
  <si>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</si>
  <si>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</si>
  <si>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</si>
  <si>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</si>
  <si>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</si>
  <si>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</si>
  <si>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</si>
  <si>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</si>
  <si>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</si>
  <si>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</si>
  <si>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</si>
  <si>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</si>
  <si>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</si>
  <si>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</si>
  <si>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</si>
  <si>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</si>
  <si>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</si>
  <si>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</si>
  <si>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</si>
  <si>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</si>
  <si>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</si>
  <si>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</si>
  <si>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</si>
  <si>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</si>
  <si>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</si>
  <si>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</si>
  <si>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</si>
  <si>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</si>
  <si>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</si>
  <si>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</si>
  <si>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</si>
  <si>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</si>
  <si>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</si>
  <si>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</si>
  <si>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</si>
  <si>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</si>
  <si>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</si>
  <si>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</si>
  <si>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</si>
  <si>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</si>
  <si>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</si>
  <si>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</si>
  <si>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</si>
  <si>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</si>
  <si>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</si>
  <si>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</si>
  <si>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</si>
  <si>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</si>
  <si>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</si>
  <si>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</si>
  <si>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</si>
  <si>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</si>
  <si>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</si>
  <si>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</si>
  <si>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</si>
  <si>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</si>
  <si>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</si>
  <si>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</si>
  <si>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</si>
  <si>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</si>
  <si>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</si>
  <si>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</si>
  <si>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</si>
  <si>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</si>
  <si>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</si>
  <si>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</si>
  <si>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</si>
  <si>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</si>
  <si>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</si>
  <si>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</si>
  <si>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</si>
  <si>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</si>
  <si>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</si>
  <si>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</si>
  <si>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</si>
  <si>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</si>
  <si>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</si>
  <si>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</si>
  <si>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</si>
  <si>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</si>
  <si>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</si>
  <si>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</si>
  <si>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</si>
  <si>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</si>
  <si>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</si>
  <si>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</si>
  <si>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</si>
  <si>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</si>
  <si>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</si>
  <si>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</si>
  <si>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</si>
  <si>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</si>
  <si>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</si>
  <si>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</si>
  <si>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</si>
  <si>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</si>
  <si>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</si>
  <si>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</si>
  <si>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</si>
  <si>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</si>
  <si>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</si>
  <si>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</si>
  <si>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</si>
  <si>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</si>
  <si>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</si>
  <si>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</si>
  <si>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</si>
  <si>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</si>
  <si>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</si>
  <si>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</si>
  <si>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</si>
  <si>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</si>
  <si>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</si>
  <si>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</si>
  <si>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</si>
  <si>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</si>
  <si>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</si>
  <si>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</si>
  <si>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</si>
  <si>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</si>
  <si>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</si>
  <si>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</si>
  <si>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</si>
  <si>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</si>
  <si>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</si>
  <si>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</si>
  <si>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</si>
  <si>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</si>
  <si>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</si>
  <si>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</si>
  <si>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</si>
  <si>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</si>
  <si>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</si>
  <si>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</si>
  <si>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</si>
  <si>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</si>
  <si>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</si>
  <si>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</si>
  <si>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</si>
  <si>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</si>
  <si>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</si>
  <si>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</si>
  <si>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</si>
  <si>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</si>
  <si>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</si>
  <si>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</si>
  <si>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</si>
  <si>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</si>
  <si>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</si>
  <si>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</si>
  <si>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</si>
  <si>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</si>
  <si>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</si>
  <si>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</si>
  <si>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</si>
  <si>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</si>
  <si>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</si>
  <si>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</si>
  <si>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</si>
  <si>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</si>
  <si>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</si>
  <si>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</si>
  <si>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</si>
  <si>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</si>
  <si>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</si>
  <si>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</si>
  <si>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</si>
  <si>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</si>
  <si>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</si>
  <si>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</si>
  <si>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</si>
  <si>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</si>
  <si>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</si>
  <si>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</si>
  <si>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</si>
  <si>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</si>
  <si>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</si>
  <si>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</si>
  <si>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</si>
  <si>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</si>
  <si>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</si>
  <si>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</si>
  <si>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</si>
  <si>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</si>
  <si>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</si>
  <si>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</si>
  <si>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</si>
  <si>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</si>
  <si>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</si>
  <si>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</si>
  <si>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</si>
  <si>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</si>
  <si>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</si>
  <si>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</si>
  <si>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</si>
  <si>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</si>
  <si>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</si>
  <si>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</si>
  <si>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</si>
  <si>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</si>
  <si>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</si>
  <si>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</si>
  <si>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</si>
  <si>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</si>
  <si>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</si>
  <si>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</si>
  <si>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</si>
  <si>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</si>
  <si>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</si>
  <si>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</si>
  <si>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</si>
  <si>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</si>
  <si>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</si>
  <si>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</si>
  <si>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</si>
  <si>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</si>
  <si>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</si>
  <si>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</si>
  <si>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</si>
  <si>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</si>
  <si>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</si>
  <si>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</si>
  <si>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</si>
  <si>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</si>
  <si>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</si>
  <si>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</si>
  <si>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</si>
  <si>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</si>
  <si>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</si>
  <si>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</si>
  <si>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</si>
  <si>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</si>
  <si>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</si>
  <si>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</si>
  <si>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</si>
  <si>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</si>
  <si>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</si>
  <si>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</si>
  <si>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</si>
  <si>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</si>
  <si>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</si>
  <si>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</si>
  <si>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</si>
  <si>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</si>
  <si>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</si>
  <si>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</si>
  <si>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</si>
  <si>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</si>
  <si>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</si>
  <si>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</si>
  <si>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</si>
  <si>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</si>
  <si>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</si>
  <si>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</si>
  <si>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</si>
  <si>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</si>
  <si>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</si>
  <si>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</si>
  <si>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</si>
  <si>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</si>
  <si>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</si>
  <si>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</si>
  <si>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</si>
  <si>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</si>
  <si>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</si>
  <si>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</si>
  <si>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</si>
  <si>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</si>
  <si>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</si>
  <si>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</si>
  <si>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</si>
  <si>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</si>
  <si>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</si>
  <si>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</si>
  <si>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</si>
  <si>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</si>
  <si>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</si>
  <si>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</si>
  <si>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</si>
  <si>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</si>
  <si>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</si>
  <si>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</si>
  <si>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</si>
  <si>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</si>
  <si>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</si>
  <si>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</si>
  <si>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</si>
  <si>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</si>
  <si>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</si>
  <si>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</si>
  <si>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</si>
  <si>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</si>
  <si>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</si>
  <si>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</si>
  <si>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</si>
  <si>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</si>
  <si>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</si>
  <si>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</si>
  <si>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</si>
  <si>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</si>
  <si>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</si>
  <si>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</si>
  <si>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</si>
  <si>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</si>
  <si>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</si>
  <si>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</si>
  <si>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</si>
  <si>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</si>
  <si>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</si>
  <si>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</si>
  <si>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</si>
  <si>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</si>
  <si>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</si>
  <si>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</si>
  <si>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</si>
  <si>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</si>
  <si>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</si>
  <si>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</si>
  <si>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</si>
  <si>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</si>
  <si>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</si>
  <si>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</si>
  <si>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</si>
  <si>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</si>
  <si>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</si>
  <si>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</si>
  <si>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</si>
  <si>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</si>
  <si>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</si>
  <si>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</si>
  <si>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</si>
  <si>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</si>
  <si>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</si>
  <si>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</si>
  <si>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</si>
  <si>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</si>
  <si>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</si>
  <si>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</si>
  <si>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</si>
  <si>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</si>
  <si>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</si>
  <si>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</si>
  <si>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</si>
  <si>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</si>
  <si>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</si>
  <si>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</si>
  <si>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</si>
  <si>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</si>
  <si>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</si>
  <si>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</si>
  <si>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</si>
  <si>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</si>
  <si>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</si>
  <si>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</si>
  <si>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</si>
  <si>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</si>
  <si>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</si>
  <si>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</si>
  <si>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</si>
  <si>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</si>
  <si>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</si>
  <si>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</si>
  <si>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</si>
  <si>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</si>
  <si>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</si>
  <si>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</si>
  <si>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</si>
  <si>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</si>
  <si>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</si>
  <si>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</si>
  <si>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</si>
  <si>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</si>
  <si>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</si>
  <si>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</si>
  <si>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</si>
  <si>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</si>
  <si>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</si>
  <si>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</si>
  <si>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</si>
  <si>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</si>
  <si>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</si>
  <si>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</si>
  <si>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</si>
  <si>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</si>
  <si>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</si>
  <si>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</si>
  <si>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</si>
  <si>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</si>
  <si>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</si>
  <si>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</si>
  <si>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</si>
  <si>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</si>
  <si>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</si>
  <si>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</si>
  <si>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</si>
  <si>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</si>
  <si>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</si>
  <si>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</si>
  <si>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</si>
  <si>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</si>
  <si>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</si>
  <si>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</si>
  <si>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</si>
  <si>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</si>
  <si>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</si>
  <si>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</si>
  <si>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</si>
  <si>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</si>
  <si>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</si>
  <si>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</si>
  <si>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</si>
  <si>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</si>
  <si>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</si>
  <si>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</si>
  <si>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</si>
  <si>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</si>
  <si>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</si>
  <si>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</si>
  <si>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</si>
  <si>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</si>
  <si>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</si>
  <si>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</si>
  <si>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</si>
  <si>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</si>
  <si>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</si>
  <si>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</si>
  <si>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</si>
  <si>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</si>
  <si>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</si>
  <si>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</si>
  <si>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</si>
  <si>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</si>
  <si>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</si>
  <si>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</si>
  <si>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</si>
  <si>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</si>
  <si>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</si>
  <si>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</si>
  <si>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</si>
  <si>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</si>
  <si>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</si>
  <si>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</si>
  <si>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</si>
  <si>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</si>
  <si>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</si>
  <si>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</si>
  <si>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</si>
  <si>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</si>
  <si>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</si>
  <si>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</si>
  <si>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</si>
  <si>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</si>
  <si>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</si>
  <si>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</si>
  <si>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</si>
  <si>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</si>
  <si>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</si>
  <si>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</si>
  <si>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</si>
  <si>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</si>
  <si>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</si>
  <si>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</si>
  <si>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</si>
  <si>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</si>
  <si>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</si>
  <si>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</si>
  <si>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</si>
  <si>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</si>
  <si>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</si>
  <si>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</si>
  <si>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</si>
  <si>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</si>
  <si>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</si>
  <si>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</si>
  <si>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</si>
  <si>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</si>
  <si>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</si>
  <si>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</si>
  <si>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</si>
  <si>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</si>
  <si>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</si>
  <si>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</si>
  <si>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</si>
  <si>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</si>
  <si>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</si>
  <si>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</si>
  <si>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</si>
  <si>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</si>
  <si>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</si>
  <si>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</si>
  <si>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</si>
  <si>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</si>
  <si>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</si>
  <si>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</si>
  <si>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</si>
  <si>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</si>
  <si>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</si>
  <si>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</si>
  <si>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</si>
  <si>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</si>
  <si>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</si>
  <si>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</si>
  <si>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</si>
  <si>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</si>
  <si>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</si>
  <si>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</si>
  <si>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</si>
  <si>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</si>
  <si>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</si>
  <si>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</si>
  <si>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</si>
  <si>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</si>
  <si>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</si>
  <si>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</si>
  <si>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</si>
  <si>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</si>
  <si>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</si>
  <si>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</si>
  <si>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</si>
  <si>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</si>
  <si>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</si>
  <si>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</si>
  <si>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</si>
  <si>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</si>
  <si>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</si>
  <si>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</si>
  <si>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</si>
  <si>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</si>
  <si>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</si>
  <si>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</si>
  <si>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</si>
  <si>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</si>
  <si>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</si>
  <si>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</si>
  <si>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</si>
  <si>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</si>
  <si>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</si>
  <si>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</si>
  <si>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</si>
  <si>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</si>
  <si>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</si>
  <si>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</si>
  <si>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</si>
  <si>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</si>
  <si>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</si>
  <si>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</si>
  <si>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</si>
  <si>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</si>
  <si>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</si>
  <si>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</si>
  <si>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</si>
  <si>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</si>
  <si>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</si>
  <si>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</si>
  <si>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</si>
  <si>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</si>
  <si>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</si>
  <si>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</si>
  <si>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</si>
  <si>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</si>
  <si>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</si>
  <si>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</si>
  <si>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</si>
  <si>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</si>
  <si>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</si>
  <si>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</si>
  <si>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</si>
  <si>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</si>
  <si>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</si>
  <si>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</si>
  <si>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</si>
  <si>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</si>
  <si>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</si>
  <si>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</si>
  <si>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</si>
  <si>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</si>
  <si>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</si>
  <si>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</si>
  <si>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</si>
  <si>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</si>
  <si>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</si>
  <si>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</si>
  <si>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</si>
  <si>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</si>
  <si>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</si>
  <si>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</si>
  <si>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</si>
  <si>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</si>
  <si>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</si>
  <si>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</si>
  <si>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</si>
  <si>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</si>
  <si>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</si>
  <si>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</si>
  <si>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</si>
  <si>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</si>
  <si>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</si>
  <si>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</si>
  <si>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</si>
  <si>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</si>
  <si>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</si>
  <si>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</si>
  <si>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</si>
  <si>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</si>
  <si>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</si>
  <si>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</si>
  <si>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</si>
  <si>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</si>
  <si>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</si>
  <si>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</si>
  <si>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</si>
  <si>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</si>
  <si>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</si>
  <si>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</si>
  <si>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</si>
  <si>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</si>
  <si>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</si>
  <si>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</si>
  <si>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</si>
  <si>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</si>
  <si>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</si>
  <si>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</si>
  <si>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</si>
  <si>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</si>
  <si>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</si>
  <si>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</si>
  <si>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</si>
  <si>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</si>
  <si>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</si>
  <si>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</si>
  <si>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</si>
  <si>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</si>
  <si>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</si>
  <si>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</si>
  <si>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</si>
  <si>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</si>
  <si>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</si>
  <si>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</si>
  <si>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</si>
  <si>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</si>
  <si>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</si>
  <si>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</si>
  <si>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</si>
  <si>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</si>
  <si>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</si>
  <si>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</si>
  <si>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</si>
  <si>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</si>
  <si>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</si>
  <si>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</si>
  <si>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</si>
  <si>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</si>
  <si>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</si>
  <si>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</si>
  <si>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</si>
  <si>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</si>
  <si>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</si>
  <si>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</si>
  <si>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</si>
  <si>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</si>
  <si>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</si>
  <si>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</si>
  <si>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</si>
  <si>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</si>
  <si>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</si>
  <si>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</si>
  <si>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</si>
  <si>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</si>
  <si>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</si>
  <si>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</si>
  <si>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</si>
  <si>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</si>
  <si>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</si>
  <si>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</si>
  <si>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</si>
  <si>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</si>
  <si>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</si>
  <si>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</si>
  <si>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</si>
  <si>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</si>
  <si>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</si>
  <si>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</si>
  <si>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</si>
  <si>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</si>
  <si>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</si>
  <si>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</si>
  <si>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</si>
  <si>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</si>
  <si>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</si>
  <si>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</si>
  <si>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</si>
  <si>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</si>
  <si>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</si>
  <si>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</si>
  <si>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</si>
  <si>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</si>
  <si>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</si>
  <si>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</si>
  <si>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</si>
  <si>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</si>
  <si>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</si>
  <si>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</si>
  <si>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</si>
  <si>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</si>
  <si>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</si>
  <si>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</si>
  <si>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</si>
  <si>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</si>
  <si>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</si>
  <si>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</si>
  <si>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</si>
  <si>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</si>
  <si>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</si>
  <si>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</si>
  <si>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</si>
  <si>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</si>
  <si>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</si>
  <si>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</si>
  <si>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</si>
  <si>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</si>
  <si>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</si>
  <si>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</si>
  <si>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</si>
  <si>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</si>
  <si>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</si>
  <si>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</si>
  <si>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</si>
  <si>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</si>
  <si>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</si>
  <si>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</si>
  <si>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</si>
  <si>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</si>
  <si>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</si>
  <si>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</si>
  <si>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</si>
  <si>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</si>
  <si>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</si>
  <si>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</si>
  <si>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</si>
  <si>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</si>
  <si>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</si>
  <si>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</si>
  <si>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</si>
  <si>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</si>
  <si>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</si>
  <si>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</si>
  <si>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</si>
  <si>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</si>
  <si>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</si>
  <si>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</si>
  <si>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</si>
  <si>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</si>
  <si>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</si>
  <si>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</si>
  <si>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</si>
  <si>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</si>
  <si>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</si>
  <si>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</si>
  <si>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</si>
  <si>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</si>
  <si>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</si>
  <si>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</si>
  <si>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</si>
  <si>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</si>
  <si>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</si>
  <si>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</si>
  <si>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</si>
  <si>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</si>
  <si>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</si>
  <si>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</si>
  <si>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</si>
  <si>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</si>
  <si>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</si>
  <si>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</si>
  <si>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</si>
  <si>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</si>
  <si>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</si>
  <si>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</si>
  <si>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</si>
  <si>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</si>
  <si>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</si>
  <si>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</si>
  <si>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</si>
  <si>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</si>
  <si>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</si>
  <si>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</si>
  <si>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</si>
  <si>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</si>
  <si>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</si>
  <si>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</si>
  <si>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</si>
  <si>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</si>
  <si>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</si>
  <si>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</si>
  <si>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</si>
  <si>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</si>
  <si>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</si>
  <si>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</si>
  <si>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</si>
  <si>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</si>
  <si>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</si>
  <si>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</si>
  <si>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</si>
  <si>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</si>
  <si>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</si>
  <si>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</si>
  <si>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</si>
  <si>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</si>
  <si>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</si>
  <si>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</si>
  <si>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</si>
  <si>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</si>
  <si>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</si>
  <si>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</si>
  <si>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</si>
  <si>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</si>
  <si>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</si>
  <si>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</si>
  <si>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</si>
  <si>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</si>
  <si>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</si>
  <si>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</si>
  <si>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</si>
  <si>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</si>
  <si>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</si>
  <si>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</si>
  <si>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</si>
  <si>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</si>
  <si>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</si>
  <si>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</si>
  <si>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</si>
  <si>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</si>
  <si>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</si>
  <si>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</si>
  <si>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</si>
  <si>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</si>
  <si>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</si>
  <si>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</si>
  <si>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</si>
  <si>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</si>
  <si>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</si>
  <si>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</si>
  <si>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</si>
  <si>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</si>
  <si>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</si>
  <si>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</si>
  <si>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</si>
  <si>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</si>
  <si>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</si>
  <si>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</si>
  <si>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</si>
  <si>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</si>
  <si>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</si>
  <si>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</si>
  <si>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</si>
  <si>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</si>
  <si>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</si>
  <si>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</si>
  <si>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</si>
  <si>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</si>
  <si>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</si>
  <si>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</si>
  <si>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</si>
  <si>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</si>
  <si>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</si>
  <si>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</si>
  <si>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</si>
  <si>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</si>
  <si>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</si>
  <si>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</si>
  <si>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</si>
  <si>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</si>
  <si>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</si>
  <si>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</si>
  <si>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</si>
  <si>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</si>
  <si>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</si>
  <si>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</si>
  <si>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</si>
  <si>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</si>
  <si>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</si>
  <si>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</si>
  <si>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</si>
  <si>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</si>
  <si>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</si>
  <si>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</si>
  <si>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</si>
  <si>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</si>
  <si>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</si>
  <si>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</si>
  <si>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</si>
  <si>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</si>
  <si>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</si>
  <si>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</si>
  <si>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</si>
  <si>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</si>
  <si>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</si>
  <si>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</si>
  <si>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</si>
  <si>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</si>
  <si>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</si>
  <si>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</si>
  <si>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</si>
  <si>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</si>
  <si>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</si>
  <si>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</si>
  <si>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</si>
  <si>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</si>
  <si>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</si>
  <si>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</si>
  <si>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</si>
  <si>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</si>
  <si>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</si>
  <si>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</si>
  <si>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</si>
  <si>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</si>
  <si>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</si>
  <si>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</si>
  <si>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</si>
  <si>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</si>
  <si>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</si>
  <si>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</si>
  <si>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</si>
  <si>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</si>
  <si>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</si>
  <si>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</si>
  <si>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</si>
  <si>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</si>
  <si>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</si>
  <si>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</si>
  <si>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</si>
  <si>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</si>
  <si>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</si>
  <si>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</si>
  <si>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</si>
  <si>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</si>
  <si>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</si>
  <si>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</si>
  <si>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</si>
  <si>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</si>
  <si>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</si>
  <si>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</si>
  <si>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</si>
  <si>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</si>
  <si>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</si>
  <si>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</si>
  <si>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</si>
  <si>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</si>
  <si>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</si>
  <si>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</si>
  <si>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</si>
  <si>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</si>
  <si>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</si>
  <si>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</si>
  <si>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</si>
  <si>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</si>
  <si>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</si>
  <si>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</si>
  <si>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</si>
  <si>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</si>
  <si>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</si>
  <si>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</si>
  <si>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</si>
  <si>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</si>
  <si>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</si>
  <si>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</si>
  <si>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</si>
  <si>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</si>
  <si>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</si>
  <si>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</si>
  <si>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</si>
  <si>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</si>
  <si>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</si>
  <si>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</si>
  <si>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</si>
  <si>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</si>
  <si>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</si>
  <si>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</si>
  <si>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</si>
  <si>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</si>
  <si>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</si>
  <si>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</si>
  <si>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</si>
  <si>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</si>
  <si>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</si>
  <si>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</si>
  <si>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</si>
  <si>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</si>
  <si>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</si>
  <si>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</si>
  <si>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</si>
  <si>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</si>
  <si>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</si>
  <si>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</si>
  <si>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</si>
  <si>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</si>
  <si>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</si>
  <si>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</si>
  <si>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</si>
  <si>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</si>
  <si>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</si>
  <si>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</si>
  <si>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</si>
  <si>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</si>
  <si>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</si>
  <si>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</si>
  <si>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</si>
  <si>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</si>
  <si>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</si>
  <si>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</si>
  <si>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</si>
  <si>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</si>
  <si>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</si>
  <si>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</si>
  <si>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</si>
  <si>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</si>
  <si>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</si>
  <si>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</si>
  <si>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</si>
  <si>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</si>
  <si>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</si>
  <si>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</si>
  <si>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</si>
  <si>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</si>
  <si>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</si>
  <si>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</si>
  <si>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</si>
  <si>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</si>
  <si>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</si>
  <si>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</si>
  <si>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</si>
  <si>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</si>
  <si>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</si>
  <si>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</si>
  <si>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</si>
  <si>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</si>
  <si>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</si>
  <si>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</si>
  <si>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</si>
  <si>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</si>
  <si>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</si>
  <si>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</si>
  <si>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</si>
  <si>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</si>
  <si>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</si>
  <si>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</si>
  <si>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</si>
  <si>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</si>
  <si>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</si>
  <si>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</si>
  <si>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</si>
  <si>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</si>
  <si>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</si>
  <si>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</si>
  <si>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</si>
  <si>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</si>
  <si>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</si>
  <si>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</si>
  <si>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</si>
  <si>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</si>
  <si>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</si>
  <si>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</si>
  <si>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</si>
  <si>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</si>
  <si>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</si>
  <si>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</si>
  <si>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</si>
  <si>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</si>
  <si>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</si>
  <si>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</si>
  <si>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</si>
  <si>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</si>
  <si>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</si>
  <si>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</si>
  <si>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</si>
  <si>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</si>
  <si>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</si>
  <si>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</si>
  <si>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</si>
  <si>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</si>
  <si>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</si>
  <si>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</si>
  <si>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</si>
  <si>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</si>
  <si>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</si>
  <si>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</si>
  <si>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</si>
  <si>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</si>
  <si>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</si>
  <si>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</si>
  <si>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</si>
  <si>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</si>
  <si>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</si>
  <si>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</si>
  <si>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</si>
  <si>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</si>
  <si>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</si>
  <si>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</si>
  <si>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</si>
  <si>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</si>
  <si>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</si>
  <si>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</si>
  <si>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</si>
  <si>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</si>
  <si>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</si>
  <si>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</si>
  <si>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</si>
  <si>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</si>
  <si>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</si>
  <si>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</si>
  <si>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</si>
  <si>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</si>
  <si>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</si>
  <si>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</si>
  <si>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</si>
  <si>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</si>
  <si>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</si>
  <si>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</si>
  <si>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</si>
  <si>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</si>
  <si>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</si>
  <si>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</si>
  <si>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</si>
  <si>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</si>
  <si>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</si>
  <si>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</si>
  <si>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</si>
  <si>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</si>
  <si>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</si>
  <si>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</si>
  <si>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</si>
  <si>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</si>
  <si>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</si>
  <si>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</si>
  <si>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</si>
  <si>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</si>
  <si>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</si>
  <si>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</si>
  <si>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</si>
  <si>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</si>
  <si>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</si>
  <si>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</si>
  <si>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</si>
  <si>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</si>
  <si>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</si>
  <si>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</si>
  <si>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</si>
  <si>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</si>
  <si>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</si>
  <si>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</si>
  <si>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</si>
  <si>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</si>
  <si>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</si>
  <si>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</si>
  <si>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</si>
  <si>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</si>
  <si>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</si>
  <si>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</si>
  <si>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</si>
  <si>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</si>
  <si>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</si>
  <si>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</si>
  <si>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</si>
  <si>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</si>
  <si>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</si>
  <si>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</si>
  <si>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</si>
  <si>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</si>
  <si>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</si>
  <si>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</si>
  <si>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</si>
  <si>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</si>
  <si>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</si>
  <si>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</si>
  <si>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</si>
  <si>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</si>
  <si>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</si>
  <si>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</si>
  <si>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</si>
  <si>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</si>
  <si>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</si>
  <si>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</si>
  <si>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</si>
  <si>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</si>
  <si>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</si>
  <si>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</si>
  <si>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</si>
  <si>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</si>
  <si>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</si>
  <si>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</si>
  <si>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</si>
  <si>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</si>
  <si>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</si>
  <si>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</si>
  <si>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</si>
  <si>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</si>
  <si>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</si>
  <si>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</si>
  <si>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</si>
  <si>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</si>
  <si>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</si>
  <si>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</si>
  <si>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</si>
  <si>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</si>
  <si>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</si>
  <si>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</si>
  <si>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</si>
  <si>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</si>
  <si>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</si>
  <si>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</si>
  <si>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</si>
  <si>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</si>
  <si>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</si>
  <si>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</si>
  <si>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</si>
  <si>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</si>
  <si>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</si>
  <si>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</si>
  <si>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</si>
  <si>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</si>
  <si>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</si>
  <si>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</si>
  <si>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</si>
  <si>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</si>
  <si>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</si>
  <si>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</si>
  <si>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</si>
  <si>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</si>
  <si>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</si>
  <si>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</si>
  <si>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</si>
  <si>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</si>
  <si>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</si>
  <si>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</si>
  <si>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</si>
  <si>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</si>
  <si>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</si>
  <si>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</si>
  <si>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</si>
  <si>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</si>
  <si>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</si>
  <si>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</si>
  <si>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</si>
  <si>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</si>
  <si>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</si>
  <si>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</si>
  <si>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</si>
  <si>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</si>
  <si>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</si>
  <si>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</si>
  <si>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</si>
  <si>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</si>
  <si>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</si>
  <si>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</si>
  <si>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</si>
  <si>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</si>
  <si>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</si>
  <si>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</si>
  <si>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</si>
  <si>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</si>
  <si>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</si>
  <si>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</si>
  <si>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</si>
  <si>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</si>
  <si>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</si>
  <si>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</si>
  <si>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</si>
  <si>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</si>
  <si>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</si>
  <si>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</si>
  <si>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</si>
  <si>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</si>
  <si>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</si>
  <si>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</si>
  <si>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</si>
  <si>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</si>
  <si>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</si>
  <si>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</si>
  <si>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</si>
  <si>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</si>
  <si>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</si>
  <si>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</si>
  <si>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</si>
  <si>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</si>
  <si>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</si>
  <si>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</si>
  <si>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</si>
  <si>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</si>
  <si>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</si>
  <si>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</si>
  <si>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</si>
  <si>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</si>
  <si>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</si>
  <si>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</si>
  <si>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</si>
  <si>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</si>
  <si>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</si>
  <si>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</si>
  <si>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</si>
  <si>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</si>
  <si>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</si>
  <si>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</si>
  <si>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</si>
  <si>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</si>
  <si>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</si>
  <si>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</si>
  <si>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</si>
  <si>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</si>
  <si>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</si>
  <si>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</si>
  <si>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</si>
  <si>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</si>
  <si>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</si>
  <si>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</si>
  <si>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</si>
  <si>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</si>
  <si>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</si>
  <si>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</si>
  <si>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</si>
  <si>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</si>
  <si>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</si>
  <si>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</si>
  <si>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</si>
  <si>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</si>
  <si>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</si>
  <si>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</si>
  <si>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</si>
  <si>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</si>
  <si>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</si>
  <si>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</si>
  <si>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</si>
  <si>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</si>
  <si>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</si>
  <si>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</si>
  <si>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</si>
  <si>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</si>
  <si>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</si>
  <si>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</si>
  <si>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</si>
  <si>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</si>
  <si>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</si>
  <si>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</si>
  <si>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</si>
  <si>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</si>
  <si>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</si>
  <si>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</si>
  <si>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</si>
  <si>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</si>
  <si>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</si>
  <si>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</si>
  <si>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</si>
  <si>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</si>
  <si>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</si>
  <si>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</si>
  <si>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</si>
  <si>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</si>
  <si>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</si>
  <si>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</si>
  <si>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</si>
  <si>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</si>
  <si>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</si>
  <si>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</si>
  <si>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</si>
  <si>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</si>
  <si>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</si>
  <si>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</si>
  <si>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</si>
  <si>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</si>
  <si>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</si>
  <si>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</si>
  <si>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</si>
  <si>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</si>
  <si>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</si>
  <si>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</si>
  <si>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</si>
  <si>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</si>
  <si>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</si>
  <si>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</si>
  <si>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</si>
  <si>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</si>
  <si>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</si>
  <si>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</si>
  <si>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</si>
  <si>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</si>
  <si>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</si>
  <si>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</si>
  <si>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</si>
  <si>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</si>
  <si>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</si>
  <si>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</si>
  <si>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</si>
  <si>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</si>
  <si>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</si>
  <si>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</si>
  <si>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</si>
  <si>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</si>
  <si>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</si>
  <si>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</si>
  <si>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</si>
  <si>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</si>
  <si>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</si>
  <si>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</si>
  <si>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</si>
  <si>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</si>
  <si>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</si>
  <si>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</si>
  <si>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</si>
  <si>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</si>
  <si>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</si>
  <si>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</si>
  <si>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</si>
  <si>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</si>
  <si>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</si>
  <si>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</si>
  <si>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</si>
  <si>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</si>
  <si>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</si>
  <si>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</si>
  <si>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</si>
  <si>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</si>
  <si>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</si>
  <si>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</si>
  <si>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</si>
  <si>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</si>
  <si>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</si>
  <si>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</si>
  <si>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</si>
  <si>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</si>
  <si>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</si>
  <si>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</si>
  <si>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</si>
  <si>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</si>
  <si>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</si>
  <si>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</si>
  <si>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</si>
  <si>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</si>
  <si>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</si>
  <si>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</si>
  <si>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</si>
  <si>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</si>
  <si>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</si>
  <si>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</si>
  <si>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</si>
  <si>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</si>
  <si>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</si>
  <si>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</si>
  <si>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</si>
  <si>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</si>
  <si>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</si>
  <si>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</si>
  <si>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</si>
  <si>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</si>
  <si>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</si>
  <si>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</si>
  <si>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</si>
  <si>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</si>
  <si>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</si>
  <si>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</si>
  <si>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</si>
  <si>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</si>
  <si>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</si>
  <si>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</si>
  <si>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</si>
  <si>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</si>
  <si>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</si>
  <si>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</si>
  <si>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</si>
  <si>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</si>
  <si>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</si>
  <si>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</si>
  <si>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</si>
  <si>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</si>
  <si>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</si>
  <si>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</si>
  <si>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</si>
  <si>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</si>
  <si>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</si>
  <si>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</si>
  <si>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</si>
  <si>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</si>
  <si>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</si>
  <si>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</si>
  <si>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</si>
  <si>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</si>
  <si>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</si>
  <si>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</si>
  <si>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</si>
  <si>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</si>
  <si>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</si>
  <si>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</si>
  <si>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</si>
  <si>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</si>
  <si>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</si>
  <si>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</si>
  <si>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</si>
  <si>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</si>
  <si>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</si>
  <si>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</si>
  <si>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</si>
  <si>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</si>
  <si>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</si>
  <si>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</si>
  <si>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</si>
  <si>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</si>
  <si>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</si>
  <si>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</si>
  <si>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</si>
  <si>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</si>
  <si>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</si>
  <si>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</si>
  <si>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</si>
  <si>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</si>
  <si>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</si>
  <si>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</si>
  <si>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</si>
  <si>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</si>
  <si>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</si>
  <si>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</si>
  <si>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</si>
  <si>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</si>
  <si>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</si>
  <si>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</si>
  <si>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</si>
  <si>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</si>
  <si>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</si>
  <si>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</si>
  <si>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</si>
  <si>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</si>
  <si>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</si>
  <si>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</si>
  <si>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</si>
  <si>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</si>
  <si>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</si>
  <si>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</si>
  <si>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</si>
  <si>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</si>
  <si>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</si>
  <si>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</si>
  <si>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</si>
  <si>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</si>
  <si>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</si>
  <si>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</si>
  <si>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</si>
  <si>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</si>
  <si>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</si>
  <si>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</si>
  <si>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</si>
  <si>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</si>
  <si>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</si>
  <si>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</si>
  <si>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</si>
  <si>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</si>
  <si>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</si>
  <si>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</si>
  <si>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</si>
  <si>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</si>
  <si>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</si>
  <si>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</si>
  <si>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</si>
  <si>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</si>
  <si>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</si>
  <si>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</si>
  <si>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</si>
  <si>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</si>
  <si>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</si>
  <si>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</si>
  <si>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</si>
  <si>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</si>
  <si>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</si>
  <si>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</si>
  <si>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</si>
  <si>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</si>
  <si>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</si>
  <si>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</si>
  <si>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</si>
  <si>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</si>
  <si>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</si>
  <si>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</si>
  <si>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</si>
  <si>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</si>
  <si>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</si>
  <si>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</si>
  <si>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</si>
  <si>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</si>
  <si>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</si>
  <si>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</si>
  <si>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</si>
  <si>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</si>
  <si>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</si>
  <si>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</si>
  <si>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</si>
  <si>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</si>
  <si>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</si>
  <si>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</si>
  <si>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</si>
  <si>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</si>
  <si>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</si>
  <si>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</si>
  <si>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</si>
  <si>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</si>
  <si>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</si>
  <si>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</si>
  <si>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</si>
  <si>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</si>
  <si>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</si>
  <si>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</si>
  <si>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</si>
  <si>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</si>
  <si>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</si>
  <si>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</si>
  <si>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</si>
  <si>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</si>
  <si>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</si>
  <si>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</si>
  <si>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</si>
  <si>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</si>
  <si>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</si>
  <si>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</si>
  <si>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</si>
  <si>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</si>
  <si>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</si>
  <si>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</si>
  <si>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</si>
  <si>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</si>
  <si>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</si>
  <si>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</si>
  <si>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</si>
  <si>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</si>
  <si>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</si>
  <si>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</si>
  <si>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</si>
  <si>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</si>
  <si>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</si>
  <si>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</si>
  <si>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</si>
  <si>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</si>
  <si>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</si>
  <si>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</si>
  <si>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</si>
  <si>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</si>
  <si>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</si>
  <si>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</si>
  <si>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</si>
  <si>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</si>
  <si>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</si>
  <si>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</si>
  <si>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</si>
  <si>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</si>
  <si>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</si>
  <si>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</si>
  <si>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</si>
  <si>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</si>
  <si>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</si>
  <si>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</si>
  <si>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</si>
  <si>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</si>
  <si>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</si>
  <si>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</si>
  <si>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</si>
  <si>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</si>
  <si>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</si>
  <si>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</si>
  <si>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</si>
  <si>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</si>
  <si>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</si>
  <si>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</si>
  <si>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</si>
  <si>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</si>
  <si>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</si>
  <si>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</si>
  <si>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</si>
  <si>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</si>
  <si>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</si>
  <si>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</si>
  <si>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</si>
  <si>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</si>
  <si>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</si>
  <si>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</si>
  <si>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</si>
  <si>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</si>
  <si>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</si>
  <si>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</si>
  <si>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</si>
  <si>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</si>
  <si>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</si>
  <si>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</si>
  <si>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</si>
  <si>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</si>
  <si>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</si>
  <si>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</si>
  <si>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</si>
  <si>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</si>
  <si>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</si>
  <si>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</si>
  <si>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</si>
  <si>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</si>
  <si>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</si>
  <si>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</si>
  <si>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</si>
  <si>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</si>
  <si>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</si>
  <si>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</si>
  <si>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</si>
  <si>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</si>
  <si>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</si>
  <si>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</si>
  <si>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</si>
  <si>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</si>
  <si>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</si>
  <si>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</si>
  <si>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</si>
  <si>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</si>
  <si>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</si>
  <si>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</si>
  <si>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</si>
  <si>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</si>
  <si>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</si>
  <si>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</si>
  <si>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</si>
  <si>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</si>
  <si>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</si>
  <si>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</si>
  <si>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</si>
  <si>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</si>
  <si>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</si>
  <si>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</si>
  <si>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</si>
  <si>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</si>
  <si>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</si>
  <si>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</si>
  <si>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</si>
  <si>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</si>
  <si>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</si>
  <si>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</si>
  <si>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</si>
  <si>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</si>
  <si>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</si>
  <si>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</si>
  <si>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</si>
  <si>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</si>
  <si>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</si>
  <si>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</si>
  <si>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</si>
  <si>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</si>
  <si>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</si>
  <si>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</si>
  <si>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</si>
  <si>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</si>
  <si>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</si>
  <si>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</si>
  <si>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</si>
  <si>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</si>
  <si>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</si>
  <si>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</si>
  <si>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</si>
  <si>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</si>
  <si>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</si>
  <si>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</si>
  <si>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</si>
  <si>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</si>
  <si>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</si>
  <si>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</si>
  <si>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</si>
  <si>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</si>
  <si>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</si>
  <si>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</si>
  <si>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</si>
  <si>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</si>
  <si>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</si>
  <si>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</si>
  <si>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</si>
  <si>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</si>
  <si>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</si>
  <si>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</si>
  <si>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</si>
  <si>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</si>
  <si>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</si>
  <si>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</si>
  <si>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</si>
  <si>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</si>
  <si>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</si>
  <si>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</si>
  <si>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</si>
  <si>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</si>
  <si>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</si>
  <si>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</si>
  <si>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</si>
  <si>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</si>
  <si>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</si>
  <si>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</si>
  <si>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</si>
  <si>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</si>
  <si>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</si>
  <si>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</si>
  <si>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</si>
  <si>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</si>
  <si>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</si>
  <si>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</si>
  <si>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</si>
  <si>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</si>
  <si>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</si>
  <si>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</si>
  <si>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</si>
  <si>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</si>
  <si>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</si>
  <si>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</si>
  <si>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</si>
  <si>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</si>
  <si>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</si>
  <si>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</si>
  <si>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</si>
  <si>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</si>
  <si>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</si>
  <si>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</si>
  <si>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</si>
  <si>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</si>
  <si>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</si>
  <si>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</si>
  <si>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</si>
  <si>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</si>
  <si>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</si>
  <si>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</si>
  <si>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</si>
  <si>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</si>
  <si>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</si>
  <si>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</si>
  <si>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</si>
  <si>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</si>
  <si>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</si>
  <si>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</si>
  <si>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</si>
  <si>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</si>
  <si>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</si>
  <si>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</si>
  <si>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</si>
  <si>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</si>
  <si>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</si>
  <si>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</si>
  <si>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</si>
  <si>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</si>
  <si>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</si>
  <si>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</si>
  <si>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</si>
  <si>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</si>
  <si>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</si>
  <si>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</si>
  <si>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</si>
  <si>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</si>
  <si>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</si>
  <si>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</si>
  <si>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</si>
  <si>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</si>
  <si>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</si>
  <si>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</si>
  <si>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</si>
  <si>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</si>
  <si>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</si>
  <si>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</si>
  <si>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</si>
  <si>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</si>
  <si>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</si>
  <si>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</si>
  <si>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</si>
  <si>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</si>
  <si>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</si>
  <si>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</si>
  <si>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</si>
  <si>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</si>
  <si>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</si>
  <si>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</si>
  <si>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</si>
  <si>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</si>
  <si>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</si>
  <si>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</si>
  <si>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</si>
  <si>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</si>
  <si>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</si>
  <si>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</si>
  <si>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</si>
  <si>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</si>
  <si>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</si>
  <si>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</si>
  <si>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</si>
  <si>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</si>
  <si>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</si>
  <si>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</si>
  <si>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</si>
  <si>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</si>
  <si>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</si>
  <si>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</si>
  <si>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</si>
  <si>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</si>
  <si>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</si>
  <si>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</si>
  <si>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</si>
  <si>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</si>
  <si>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</si>
  <si>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</si>
  <si>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</si>
  <si>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</si>
  <si>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</si>
  <si>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</si>
  <si>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</si>
  <si>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</si>
  <si>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</si>
  <si>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</si>
  <si>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</si>
  <si>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</si>
  <si>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</si>
  <si>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</si>
  <si>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</si>
  <si>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</si>
  <si>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</si>
  <si>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</si>
  <si>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</si>
  <si>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</si>
  <si>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</si>
  <si>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</si>
  <si>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</si>
  <si>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</si>
  <si>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</si>
  <si>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</si>
  <si>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</si>
  <si>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</si>
  <si>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</si>
  <si>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</si>
  <si>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</si>
  <si>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</si>
  <si>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</si>
  <si>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</si>
  <si>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</si>
  <si>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</si>
  <si>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</si>
  <si>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</si>
  <si>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</si>
  <si>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</si>
  <si>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</si>
  <si>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</si>
  <si>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</si>
  <si>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</si>
  <si>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</si>
  <si>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</si>
  <si>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</si>
  <si>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</si>
  <si>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</si>
  <si>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</si>
  <si>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</si>
  <si>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</si>
  <si>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</si>
  <si>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</si>
  <si>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</si>
  <si>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</si>
  <si>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</si>
  <si>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</si>
  <si>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</si>
  <si>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</si>
  <si>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</si>
  <si>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</si>
  <si>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</si>
  <si>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</si>
  <si>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</si>
  <si>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</si>
  <si>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</si>
  <si>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</si>
  <si>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</si>
  <si>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</si>
  <si>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</si>
  <si>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</si>
  <si>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</si>
  <si>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</si>
  <si>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</si>
  <si>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</si>
  <si>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</si>
  <si>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</si>
  <si>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</si>
  <si>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</si>
  <si>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</si>
  <si>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</si>
  <si>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</si>
  <si>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</si>
  <si>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</si>
  <si>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</si>
  <si>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</si>
  <si>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</si>
  <si>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</si>
  <si>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</si>
  <si>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</si>
  <si>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</si>
  <si>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</si>
  <si>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</si>
  <si>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</si>
  <si>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</si>
  <si>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</si>
  <si>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</si>
  <si>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</si>
  <si>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</si>
  <si>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</si>
  <si>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</si>
  <si>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</si>
  <si>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</si>
  <si>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</si>
  <si>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</si>
  <si>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</si>
  <si>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</si>
  <si>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</si>
  <si>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</si>
  <si>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</si>
  <si>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</si>
  <si>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</si>
  <si>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</si>
  <si>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</si>
  <si>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</si>
  <si>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</si>
  <si>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</si>
  <si>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</si>
  <si>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</si>
  <si>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</si>
  <si>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</si>
  <si>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</si>
  <si>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</si>
  <si>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</si>
  <si>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</si>
  <si>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</si>
  <si>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</si>
  <si>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</si>
  <si>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</si>
  <si>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</si>
  <si>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</si>
  <si>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</si>
  <si>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</si>
  <si>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</si>
  <si>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</si>
  <si>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</si>
  <si>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</si>
  <si>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</si>
  <si>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</si>
  <si>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</si>
  <si>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</si>
  <si>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</si>
  <si>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</si>
  <si>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</si>
  <si>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</si>
  <si>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</si>
  <si>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</si>
  <si>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</si>
  <si>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</si>
  <si>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</si>
  <si>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</si>
  <si>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</si>
  <si>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</si>
  <si>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</si>
  <si>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</si>
  <si>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</si>
  <si>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</si>
  <si>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</si>
  <si>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</si>
  <si>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</si>
  <si>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</si>
  <si>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</si>
  <si>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</si>
  <si>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</si>
  <si>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</si>
  <si>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</si>
  <si>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</si>
  <si>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</si>
  <si>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</si>
  <si>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</si>
  <si>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</si>
  <si>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</si>
  <si>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</si>
  <si>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</si>
  <si>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</si>
  <si>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</si>
  <si>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</si>
  <si>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</si>
  <si>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</si>
  <si>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</si>
  <si>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</si>
  <si>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</si>
  <si>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</si>
  <si>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</si>
  <si>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</si>
  <si>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</si>
  <si>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</si>
  <si>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</si>
  <si>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</si>
  <si>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</si>
  <si>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</si>
  <si>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</si>
  <si>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</si>
  <si>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</si>
  <si>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</si>
  <si>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</si>
  <si>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</si>
  <si>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</si>
  <si>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</si>
  <si>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</si>
  <si>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</si>
  <si>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</si>
  <si>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</si>
  <si>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</si>
  <si>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</si>
  <si>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</si>
  <si>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</si>
  <si>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</si>
  <si>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</si>
  <si>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</si>
  <si>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</si>
  <si>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</si>
  <si>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</si>
  <si>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</si>
  <si>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</si>
  <si>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</si>
  <si>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</si>
  <si>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</si>
  <si>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</si>
  <si>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</si>
  <si>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</si>
  <si>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</si>
  <si>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</si>
  <si>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</si>
  <si>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</si>
  <si>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</si>
  <si>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</si>
  <si>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</si>
  <si>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</si>
  <si>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</si>
  <si>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</si>
  <si>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</si>
  <si>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</si>
  <si>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</si>
  <si>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</si>
  <si>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</si>
  <si>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</si>
  <si>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</si>
  <si>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</si>
  <si>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</si>
  <si>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</si>
  <si>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</si>
  <si>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</si>
  <si>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</si>
  <si>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</si>
  <si>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</si>
  <si>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</si>
  <si>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</si>
  <si>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</si>
  <si>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</si>
  <si>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</si>
  <si>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</si>
  <si>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</si>
  <si>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</si>
  <si>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</si>
  <si>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</si>
  <si>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</si>
  <si>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</si>
  <si>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</si>
  <si>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</si>
  <si>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</si>
  <si>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</si>
  <si>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</si>
  <si>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</si>
  <si>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</si>
  <si>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</si>
  <si>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</si>
  <si>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</si>
  <si>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</si>
  <si>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</si>
  <si>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</si>
  <si>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</si>
  <si>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</si>
  <si>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</si>
  <si>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</si>
  <si>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</si>
  <si>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</si>
  <si>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</si>
  <si>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</si>
  <si>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</si>
  <si>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</si>
  <si>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</si>
  <si>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</si>
  <si>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</si>
  <si>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</si>
  <si>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</si>
  <si>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</si>
  <si>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</si>
  <si>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</si>
  <si>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</si>
  <si>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</si>
  <si>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</si>
  <si>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</si>
  <si>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</si>
  <si>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</si>
  <si>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</si>
  <si>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</si>
  <si>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</si>
  <si>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</si>
  <si>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</si>
  <si>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</si>
  <si>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</si>
  <si>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2417900</t>
  </si>
  <si>
    <t>amejia@participacionbogota.gov.co</t>
  </si>
  <si>
    <t>aalmario@participacionbogota.gov.co</t>
  </si>
  <si>
    <t>Subdirección de Asuntos Comunales - 7685</t>
  </si>
  <si>
    <t>emartinez@participacionbogota.gov.co</t>
  </si>
  <si>
    <t>Secretaria General - 7712</t>
  </si>
  <si>
    <t>ppacheco@participacionbogota.gov.co</t>
  </si>
  <si>
    <t>80141600;80141900;80111600;81141600</t>
  </si>
  <si>
    <t>Subdirección de Promoción de la Participación - 7796</t>
  </si>
  <si>
    <t>datanassova@participacionbogota.gov.co</t>
  </si>
  <si>
    <t>Subdirección de Fortalecimiento - 7687</t>
  </si>
  <si>
    <t>Subdirección de Promoción de la Participación - 7729</t>
  </si>
  <si>
    <t>Prestar los servicios profesionales para gestionar y hacer seguimiento al cumplimiento de los estándares mínimos del Sistema de Seguridad y Salud en el Trabajo del IDPAC.</t>
  </si>
  <si>
    <t>Secretaría General - 7714</t>
  </si>
  <si>
    <t>Secretaría General - Funcionamiento</t>
  </si>
  <si>
    <t>Mantenimiento y renovación de licenciamiento de Check Point</t>
  </si>
  <si>
    <t>Gerencia de Etnias - 7678</t>
  </si>
  <si>
    <t>dangulo@participacionbogota.gov.co</t>
  </si>
  <si>
    <t>Aunar esfuerzos para adelantar la convocatoria para la vigencia 2021 ; para celebrar convenio solidario con la junta de acción comunal con el fin de ejecutar  la Obra con Saldo Pedagógico: Bogotá, el mejor hogar.</t>
  </si>
  <si>
    <t>93131608;93131610</t>
  </si>
  <si>
    <t>Suministro de alimentos a monto agotable requeridos para las actividades institucionales que se desarrollen en el marco de los proyectos de inversión del IDPAC.</t>
  </si>
  <si>
    <t>Prestar los servicios de apoyo a la gestión en el levantamiento, control y manejo de los inventarios de activos fijos y de consumo propiedad del IDPAC.</t>
  </si>
  <si>
    <t>Renovar el servicio de soporte técnico, actualización y mantenimiento de la Suite Versión Empresarial - SIGPARTICIPO</t>
  </si>
  <si>
    <t xml:space="preserve">SAYCO Otorga a IDPAC, licencia de webcasting (radio on line) de uso temporal, no exclusiva y onerosa para la comunicación pública, a través de la puesta a disposición, de las obras musicales de su repertorio en el servicio que presta IDPAC,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 </t>
  </si>
  <si>
    <t>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t>
  </si>
  <si>
    <t>Contratar el sistema de rastreo satelital para los vehículos de propiedad del IDPAC</t>
  </si>
  <si>
    <t>Prestación de servicios de apoyo a la gestión para acompañar la gestión administrativa y de gestión documental de los trámites adelantadas por el Proceso de Gestión de Talento Humano del Instituto Distrital de la Participación y Acción Comunal. </t>
  </si>
  <si>
    <t>Adquirir repuestos para realizar el mantenimiento correctivo de los computadores del IDPAC</t>
  </si>
  <si>
    <t>Apoyar las comunicaciones del Instituto Distrital de la Participación y Acción Comunal en sus diferentes canales de comunicación y difusión, así como en los espacios de participación ciudadana y encuentros que se desarrollen en el marco de sus proyectos de inversión, para garantizar la accesibilidad y el acceso a la información de la población sordo ciega, prestando el servicio de guía interprete y adaptación a formatos accesibles de las piezas comunicativas de difusión de información.</t>
  </si>
  <si>
    <t>Subdirección de Promoción de la Participación - 7723</t>
  </si>
  <si>
    <t>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t>
  </si>
  <si>
    <t>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t>
  </si>
  <si>
    <t>31162800;39121321</t>
  </si>
  <si>
    <t>Adquisición de insumos y servicios de apoyo a la gestión  para el cumplimiento de los estándares asociados al Sistema de Gestión de Seguridad y Salud en el Trabajo – SGSST, del Instituto Distrital de la Participación y Acción Comunal – IDPAC</t>
  </si>
  <si>
    <t>Apoyar las comunicaciones del Instituto Distrital de la Participación y Acción Comunal en sus diferentes canales de comunicación y difusión, así como en los espacios de participación ciudadana y encuentros que se desarrollen en el marco de sus proyectos de inversión, para garantizar la accesibilidad y el acceso a la información de las personas con discapacidad auditiva, brindando el servicio de interpretación de lengua de señas colombiana.</t>
  </si>
  <si>
    <t>Renovar el licenciamiento de las licencias Antivirus  del Instituto</t>
  </si>
  <si>
    <t>Prestar los servicios profesionales con autonomía técnica y administrativa para implementar el teletrabajo en el IDPAC y hacer acompañamiento a los procesos que lo requieran asociados con la gestión del talento humano del instituto distrital de la Participación y Acción Comunal.</t>
  </si>
  <si>
    <t>Renovación y licenciamiento del sistema Backup y recuperación</t>
  </si>
  <si>
    <t>Mantenimiento y renovación licenciamiento WiFi</t>
  </si>
  <si>
    <t>Adquisición de licenciamiento de la suite Adobe Creative Cloud</t>
  </si>
  <si>
    <t>Mantenimiento Impresoras , escáner y plotter</t>
  </si>
  <si>
    <t>Prestar servicios profesionales con autonomía técnica y administrativa para realizar acciones y metodologías de intervención de clima laboral y transformación de cultura organizacional del IDPAC.</t>
  </si>
  <si>
    <t>Contratar el suministro de elementos de papelería, útiles de escritorio, tóner y cartuchos requeridos por el Instituto Distrital de la Participación y Acción Comunal.</t>
  </si>
  <si>
    <t>Aunar esfuerzos para dar cumplimiento a las acciones concertadas en el marco del articulo 66 del plan distrital de desarrollo.</t>
  </si>
  <si>
    <t>Contratar la recarga, mantenimiento y actividades conexas para el funcionamiento de los extintores del Instituto</t>
  </si>
  <si>
    <t>Prestar el servicio de impresión, fotocopiado y scanner de documentos, mediante la figura outsourcing para las sedes e instalaciones del Instituto Distrital de la Participación y Acción Comunal</t>
  </si>
  <si>
    <t>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t>
  </si>
  <si>
    <t xml:space="preserve">Mantenimiento preventivo y correctivo del Blade, sistema de almacenamiento, unidad de cinta  y demás servidores del IDPAC </t>
  </si>
  <si>
    <t>Mantenimiento de las UPS, aires acondicionados y sistemas antiincendio del Instituto Distrital de la Participación y Acción Comunal</t>
  </si>
  <si>
    <t>Compra de combustible para el adecuado funcionamiento del parque automotor propiedad del Instituto Distrital de la Participación y Acción Comunal.</t>
  </si>
  <si>
    <t>43211500;43212100;43222619</t>
  </si>
  <si>
    <t>Adquisición de certificados de firma digital requeridos por el IDPAC, para el adecuado cumplimiento de los parámetros de integración y seguridad de la información en la gestión administrativa</t>
  </si>
  <si>
    <t>Técnico para realizar acitividades transversales.</t>
  </si>
  <si>
    <t>Profesional para realizar actividades de formulación y promoción de la política pública.</t>
  </si>
  <si>
    <t>Profesional para realizar actividades de acompañamiento en territorio.</t>
  </si>
  <si>
    <t>Profesional para el acompañamiento jurídico de las Organizaciones Comunales de primer y segundo grado y de Propiedad Horizontal.</t>
  </si>
  <si>
    <t>Técnico para realizar actividades de acompañamiento en territorio.</t>
  </si>
  <si>
    <t>Profesional para realizar actividades de gestión contable.</t>
  </si>
  <si>
    <t>Profesional para realizar actividades transversales.</t>
  </si>
  <si>
    <t>Profesional para el acompañamiento jurídico de las Organizaciones Comunales de primer y segundo grado y Orgnizaciones de Propiedad Horizontal.</t>
  </si>
  <si>
    <t>Profesional para realizar actividades como Ingeniero de sistemas.</t>
  </si>
  <si>
    <t>Contar con los servicios  de bolsa logistica.</t>
  </si>
  <si>
    <t>Contar con incentivos para las organizaciones comunales de primer y segundo grado y las de propiedad horizontal con asiento en el Distrito Capital.</t>
  </si>
  <si>
    <t>Personal asistencial para realizar apoyo a la gestión.</t>
  </si>
  <si>
    <t>Profesional para adelantar los trámites y procesos del proceso de Inspección Vigilancia y Control</t>
  </si>
  <si>
    <t>Aunar esfuerzos técnicos, jurídicos, administrativos y financieros entre el Instituto Distrital de la Participación y Acción Comunal y la Organización de Estados Iberoamericanos para potenciar la participación incidente juvenil en los diferentes escenarios e instancias de participación e impulsar la transformación de realidades sociales desde el empoderamiento de las y los jóvenes, hacia la consolidación de una sociedad democrática y justa.</t>
  </si>
  <si>
    <t>Adquisición de elementos tecnológicos y accesorios en el marco del modelo de fortalecimiento a las Organizaciones Sociales y Comunitarias del Distrito Capital</t>
  </si>
  <si>
    <t>Profesional para la Coordinación, elaboración del convenio e implementación del programa de Iniciativas Juveniles para la vigencia 2022</t>
  </si>
  <si>
    <t>Profesional para apoyar  en el seguimiento a la implementación del programa de Iniciativas Juveniles para la vigencia 2022</t>
  </si>
  <si>
    <t>Profesional para promover, liderar y fortalecer la participación de los procesos juveniles a nivel distrital a través del acompañamiento técnico el marco del Sistema Distrital de Juventud.</t>
  </si>
  <si>
    <t>Servicios logísticos y operativos para la organización y ejecución de las actividades y eventos institucionales realizados por el IDPAC.</t>
  </si>
  <si>
    <t>Profesional para realizar las piezas gráficas requeridas para Implementar el Plan Estratégico de Comunicaciones</t>
  </si>
  <si>
    <t>Profesional para coordinar el diseño y la realización de las piezas gráficas requeridas para Implementar el Plan Estratégico de Comunicaciones</t>
  </si>
  <si>
    <t>Profesional para llevar a cabo la producción técnica y emisión de la programación de la emisora virtual del Distrito DC Radio que contribuya a Implementar el Plan Estratégico de Comunicaciones</t>
  </si>
  <si>
    <t>Profesional para apoyar la producción y logística de las  actividades que se requiera para la emisora DC Radio  para Implementar el Plan Estratégico de Comunicaciones</t>
  </si>
  <si>
    <t>Profesional para generar contenidos periodísticos y podcast  para la emisora  DC Radio y la Oficina Asesora de Comunicaciones del IDPAC</t>
  </si>
  <si>
    <t>Profesional para acompañar la presentación de  eventos, cubrimiento periodístico y promover la participación  y difusión  de las actividades institucionales asociados a Implementar el Plan Estratégico de Comunicaciones</t>
  </si>
  <si>
    <t>Profesional para efectuar el cubrimiento periodístico de las actividades institucionales en coordinación con la Oficina Asesora de Comunicaciones</t>
  </si>
  <si>
    <t>Prtofesional para efectuar el cubrimiento periodístico de las actividades institucionales en coordinación con la Oficina Asesora de Comunicaciones</t>
  </si>
  <si>
    <t>Profesional para efectuar la corrección de textos,  cubrimiento periodístico  y difusión  de las actividades institucionales en coordinación con la Oficina Asesora de Comunicaciones</t>
  </si>
  <si>
    <t>Profesional para efectuar el cubrimiento periodístico y  difusión de las actividades institucionales  a través de los diferentes medios de comunicación del IDPAC, principalmente con el periodico IDPAC EN ACCIÓN en coordinación con la Oficina Asesora de Comunicaciones</t>
  </si>
  <si>
    <t>Profesional para apoyar la administración y edición de los contenidos de las páginas web  que hacen parte del portal  del IDPAC en coordinación con la Oficina Asesora de Comunicaciones</t>
  </si>
  <si>
    <t>Profesional para la animación y post producción audiovisual de los productos requeridos por la Oficina Asesora de Comunicaciones.</t>
  </si>
  <si>
    <t>Profesional para diseñar y programar, los sitios web del Instituto Distrital de la Participación y Acción Comunal a cargo de la Oficina Asesora de Comunicaciones.</t>
  </si>
  <si>
    <t>Servicio de apoyo para diseñar estrategias digitales integrales y manejar las redes sociales del IDPAC, con el fin de divulgar y socializar la información institucional.</t>
  </si>
  <si>
    <t>Profesional para apoyar la publicación de contenidos de las redes sociales del IDPAC y las demás actividades que requiera la Oficina Asesora de Comunicaciones.</t>
  </si>
  <si>
    <t>Prtofesional para realizar guión técnico, edición,  manejo de cámara, dron, planimetría y producción de piezas audiovisuales que requiera la Oficina Asesora de Comunicaciones del IDPAC.</t>
  </si>
  <si>
    <t>Profesional para realizar guión técnico, edición,  manejo de cámara, dron, planimetría y producción de piezas audiovisuales que requiera la Oficina Asesora de Comunicaciones del IDPAC.</t>
  </si>
  <si>
    <t xml:space="preserve">Profesional para el registro fotográfico de las actividades internas y externas del IDPAC que le sean indicados por la Oficina Asesora de Comunicaciones. </t>
  </si>
  <si>
    <t xml:space="preserve">Servicio de apoyo para organizar el archivo audiovisual de la Oficina Asesora de Comunicaciones. </t>
  </si>
  <si>
    <t xml:space="preserve">Profesional para coordinar  la estrategia  de comunicación interna y apoyar las distintas actividades que promuevan la participación  del IDPAC. </t>
  </si>
  <si>
    <t>Profesional para apoyar la coordinación y el seguimiento estratégico de las comunicaciones, asi como la  realización y producción de material periodístico, audiovisual y escrito para la divulgación de programas y proyectos del IDPAC.</t>
  </si>
  <si>
    <t>Profesional para planear las estrategias de comunicación del IDPAC.</t>
  </si>
  <si>
    <t xml:space="preserve">Profesional para apoyar los procesos precontractuales, contractuales y poscontractuales  adelantados por el Insituto Distrital de la Participación y Acción Comunal asociados a la Oficina Asesora de Comunicaciones. </t>
  </si>
  <si>
    <t xml:space="preserve">Profesional para la gestion documental, análisis estadístico y monitoreo de medios  de la Oficina Asesora de Comunicaciones. </t>
  </si>
  <si>
    <t xml:space="preserve">Profesional para realizar actividades administrativas, elaboración y seguimiento de los planes e informes institucionales, y apoyar las actividades que se requiera en la Oficina Asesora de Comunicaciones. </t>
  </si>
  <si>
    <t xml:space="preserve">Profesional para desarrollar la conceptualización y realización de piezas audiovisuales de promoción, documentación y comunicación de la participación para el uso de las mismas en redes sociales, internet y medios audiovisuales y demás del Instituto Distrital de la Participación y Acción Comunal a cargo de la Oficina Asesora de Comunicaciones  </t>
  </si>
  <si>
    <t>Apoyo presupuestal a contratacón interprete de señas</t>
  </si>
  <si>
    <t xml:space="preserve">Servicios de streaming con señal abierta para actividades asociadas a la convocatoria y realización de la Rendición de Cuentas del Instituto Distrital de la Participación y Acción Comunal - IDPAC. </t>
  </si>
  <si>
    <t xml:space="preserve">Servicio de Agencia de Medios y pauta digital como apoyo para las campañas y demás actividades de la Oficina Asesora de Comunicaciones del Instituto Distrital de la Participación y Acción Comunal - IDPAC. </t>
  </si>
  <si>
    <t xml:space="preserve">Servicios para adelantar la difusión en internet de la emisora DC Radio con capacidad simultáneos de 15.000 oyentes para el Instituto Distrital de la Participación y Acción Comunal - IDPAC. </t>
  </si>
  <si>
    <t>Prestar los servicios de apoyo a la gestiónde manera temporal conautonomía técnica y administrativa, para realizar la promoción de procesos de movilización social y logística que se requieran en desarrollo del modelo de Participación Obras con saldo Pedagógico para el Cuidado y la Participación Ciudadana.</t>
  </si>
  <si>
    <t xml:space="preserve">      Cotratar los  servicios profesionales  de  manera  temporal,  con  autonomía  técnica  y  administrativa  para  realizar    la articulación, atender y gestionar   la participación incidente con las organizaciones   sociales, comunales y comunitarias dentro  de  la  metodología  Obras  Con  Saldo  pedagógico  Para  el  Cuidado  y  la  Participación  Ciudadanaen  la  Gerencia  de Proyectos del IDPAC.</t>
  </si>
  <si>
    <t>Prestar los servicios de apoyo a la gestión de manera temporal con autonomía técnica y administrativa, para realizar la, actualización, sistematizacióny organización de los archivos resultantes de los procesos contractuales como parte de la metodología "Obras Con Saldo Pedagógico Para el Cuidado y la Participación Ciudadana.</t>
  </si>
  <si>
    <t>Prestar  los  servicios  profesionales de  manera  temporal, con  autonomía  técnica  y  administrativa  para  coordinar acompañar y apoyar el componente técnico, y el despliegue en territorio como parte de la metodología "Obras Con Saldo Pedagógico Para el Cuidado yla Participación Ciudadana" en la Gerencia de Proyectos del IDPAC.</t>
  </si>
  <si>
    <t>Contratar  los servicios profesionales de manera temporal, con autonomía técnica y administrativa para realizar el desarrollo, ejecución y despliegue de acciones desde el componente ambiental, en las diferentes
actividades realizadas como parte de la metodología Obras Con Saldo pedagógico Para el Cuidado y la Participación Ciudadana.</t>
  </si>
  <si>
    <t>Contratar  los servicios profesionales de manera temporal, con autonomía técnica y administrativa para realizar el desarrollo, ejecución y despliegue de acciones desde el componente ambiental, en las diferentes actividades realizadas como parte de la metodología Obras Con Saldo pedagógico Para el Cuidado y la Participación Ciudadana.</t>
  </si>
  <si>
    <t>Contratar  los  servicios profesionales  de  manera  temporal,  con  autonomía  técnica  y  administrativa  para  realizar  la atención y gestión para la participación incidente con las organizaciones sociales, comunales y comunitarias en desarrollo de la metodología Obras Con Saldo pedagógico Para El Cuidado y la Participación Ciudadana.</t>
  </si>
  <si>
    <t>Contratar los  servicios profesionales  de  manera  temporal,  con  autonomía  técnica  y  administrativa  para  realizar  la atención y gestión para la participación incidente con las organizaciones sociales, comunales y comunitarias en desarrollo de la metodología Obras Con Saldo pedagógico Para El Cuidado y la Participación Ciudadana.</t>
  </si>
  <si>
    <t>Contratar  los  servicios  profesionales  de  manera  temporal,  con  autonomía  técnica  y  administrativa,  para  realizar acompañamiento  en  los  procesos  de    planeación    en    las    fases    de   ejecución,    seguimiento   y    evaluación    al  Sistema  Integrado  de  Gestión  en desarrollo  de  la metodología  Obras  Con  Saldo Pedagógico Para el Cuidado y la Participación Ciudadana.</t>
  </si>
  <si>
    <t>Prestar  los  servicios  profesionales de  manera  temporal con  autonomía  técnica  y  administrativa  pararealizar  y desarrollar acciones sociales a través de talleres lúdicos, didácticos y culturales que promuevan la participación ciudadana en desarrollo de la metodología "Obras Con Saldo Pedagógico Para el Cuidado y la Participación Ciudadana" de la Gerencia de Proyectos del IDPAC.”</t>
  </si>
  <si>
    <t>Profesional para prestar los servicios profesionales de manera temporal, con autonomía técnica y administrativa, para la realizar de acciones  pedagógicas,  de  articulación   y    acompañamiento    a    las  comunidades  y  organizaciones  sociales  en  territorio, como parte de la metodología "Obras Con Saldo Pedagógico Para el Cuidado y la Participación Ciudadana.</t>
  </si>
  <si>
    <t>Contratar  los  servicios profesionales  de  manera  temporal,  con  autonomía  técnica  y  administrativa  para  realizar  el diseño    de  estrategias  en  comunicación  y  acciones  sociales  innovadoras  en  territorio,  como  parte  de    la    metodología Obras  con  Saldo Pedagógico  Para  el  Cuidado  y  la  Participación Ciudadana de la Gerencia de Proyectos del IDPAC.</t>
  </si>
  <si>
    <t>Contratar   los  servicios profesionales  de  manera  temporal,  con  autonomía  técnica  y  administrativa  para  realizar  el diseño    de  estrategias  en  comunicación  y  acciones  sociales  innovadoras  en  territorio,  como  parte  de    la    metodología Obras  con  Saldo Pedagógico  Para  el  Cuidado  y  la  Participación Ciudadana de la Gerencia de Proyectos del IDPAC.</t>
  </si>
  <si>
    <t>Contratar los servicios  profesionales de manera temporal, con  autonomía  técnica  y  administrativa para la realización de  promoción de procesos de activación social para el desarrollo de actividades lúdicas y  deportivas  en  territorio  como parte  de  la  metodología  ObrasCon  Saldo pedagógico Para El Cuidado y la Participación Ciudadana.</t>
  </si>
  <si>
    <t>Contratar  los servicios  profesionales de manera temporal, con  autonomía  técnica  y  administrativa para la realización de  promoción de procesos de activación social para el desarrollo de actividades lúdicas y  deportivas  en  territorio  como parte  de  la  metodología  ObrasCon  Saldo pedagógico Para El Cuidado y la Participación Ciudadana.</t>
  </si>
  <si>
    <t>Contratar los servicios profesionales de manera temporal, con autonomía técnica y administrativa para realizar la articulación y gestionar   la participación   incidente   con   las   organizaciones   sociales, comunales y comunitarias en el marco de la metodología Obras Con Saldo pedagógico a cargo de la Gerencia de Proyectos del IDPAC.</t>
  </si>
  <si>
    <t>Prestar los servicios de apoyo a la gestiónde manera temporalcon autonomía técnica y administrativa, pararealizarel  despliegue  de  acciones  sociales  en  territorio,  así  como  el  apoyo  logístico  requerido  en  desarrollo  de  la  metodología "Obras Con Saldo pedagógico Para el Cuidado y la ParticipaciónCiudadana”</t>
  </si>
  <si>
    <t>Prestar los servicios profesionales de manera temporal con autonomía técnica y administrativa, para realizar, orientar y generar la promoción y despliegue de acciones sociales pedagógicas, a cargo de la Gerencia de Proyectos en desarrollo de la metodología "Obras Con Saldo pedagógico Para el Cuidado y la Participación Ciudadana.</t>
  </si>
  <si>
    <t>Prestar  los  servicios profesionales  de  manera  temporal,  con  autonomía  técnica  y  administrativa  para  dar acompañamiento  y  apoyo  en  el  componente técnico  para    el despliegue  en  territorio  en desarrollo de  la    metodología Obras Con Saldo Pedagógico Para el Cuidado y la Participación Ciudadana a cargo de la Gerencia de Proyectos del IDPAC.</t>
  </si>
  <si>
    <t>Prestar  los  servicios  de  apoyo  a  la  gestión de  manera  temporal con  autonomía  técnica  y  administrativa,  en  los procedimientos de gestión documental y de temas logísticos, necesarios para la realización y ejecución deactividades en territorio en desarrollo de la metodología “Obras Con Saldo Pedagógico Para el Cuidado y la Participación Ciudadana”</t>
  </si>
  <si>
    <t>Prestar  los  servicios  de  apoyo  a  la  gestiónde  manera  temporal con  autonomía  técnica  y  administrativa,  en el desarrollo y promoción de procesos de movilización y activación ciudadana en territorio en desarrollo de la metodología “Obras Con Saldo Pedagógico Para el Cuidado y la Participación Ciudadana</t>
  </si>
  <si>
    <t>Prestar  los  servicios  de  apoyo  a  la  gestión de  manera  temporal, con  autonomía  técnica  y  administrativa,  para realizar despliegue de acciones sociales y logísticas en territorio, relacionadas con los instrumentos y metodología de las “Obras Con Saldo Pedagógico Para el Cuidado y la Participación Ciudadana.</t>
  </si>
  <si>
    <t>Prestar  los  servicios  profesionales  de  manera  temporal,  con  autonomía  técnica  y  administrativa  para  realizar  el apoyo a la  construcción  de  acciones  participativas  dirigidas  a  las  organizaciones  sociales, comunales y comunitarias, dentro de la metodología Obras Con Saldo pedagógico Para el Cuidado y la Participación Ciudadana.</t>
  </si>
  <si>
    <t>Prestar  los  servicios profesionales  de  manera  temporal,  con  autonomía  técnica  y  administrativa  para  realizar  la ejecución  y  despliegue  de  acciones  desde  el  componente  ambiental,  en  desarrollo  de  la  metodología  Obras  Con  Saldo Pedagógico Para el Cuidado y la Participación Ciudadana a cargo de la Gerencia de Proyectos.</t>
  </si>
  <si>
    <t>Prestar    los    servicios   profesionales    de  manera  temporal,  con    autonomía    técnica    y    administrativa    desde    el componente técnico para realizar el acompañamiento y ejecución en territorio como parte de la metodología Obras  Con  Saldo  pedagógico  Para  El Cuidado  y  la  Participación Ciudadanaa cargo de la Gerencia de Proyectos del IDPAC.</t>
  </si>
  <si>
    <t>Prestar  los  servicios  de  apoyo  a  la  gestión de  manera  temporal con  autonomía  técnica  y  administrativa  para  el desarrollo  de  convocatorias,  actividades  de  sistematización  yrealizaracciones  de  movilización  social  como  parte  de  la metodología  "Obras  Con  Saldo  pedagógico  Para  El  Cuidado  y  la  Participación  Ciudadana"  a  cargo  de  la  Gerencia  de Proyectos del IDPAC.</t>
  </si>
  <si>
    <t>Prestar  los  servicios  de  apoyo  a  la  gestión de  manera  temporal con  autonomía  técnica  y  administrativa,  en  el componente  de  infraestructura  y  dotación  urbana  paradesarrollar el  despliegue  de  acciones  en  desarrollo  de  la metodología “Obras con Saldo Pedagógico para el Cuidado y la Participación Ciudadana</t>
  </si>
  <si>
    <t>Prestar  los  servicios  profesionales  de  manera  temporal,  con  autonomía  técnica  y  administrativa  para  realizar  el seguimiento a los comodatos y atender las acciones jurídicas y de apoyo a la gestión contractual necesarias para soportar los procesos misionales y metas a cargo de la Gerencia de Proyectos del IDPAC, en desarrollo de la metodología de Obras con Saldo Pedagógico para el Cuidado y la Participación Ciudadana.</t>
  </si>
  <si>
    <t>Prestar  los  servicios  de  apoyo  a  la  gestiónde  manera  temporal,  con  autonomía  técnica  y  administrativa,  para realizary adelantarlabores asistenciales, organización de agendas, sistematización y seguimiento a las peticiones, quejas y requerimientos allegados a la Gerencia de Proyectos.</t>
  </si>
  <si>
    <t>Prestar  los  servicios profesionales  de  manera  temporal,  con  autonomía  técnica  y  administrativa  para  realizar  el seguimiento y cierre financiero a los contratos suscritos por la Gerencia de Proyectos, así como los trámites pertinentes ante  las  entidades  bancarias,  para  la  cancelación  y  liberación  de  saldos  a  la  Tesorería  Distrital  de  las  cuentas  de  ahorro suscritas entre las Juntas de Acción Comunal y el IDPAC.</t>
  </si>
  <si>
    <t>Prestar  los  servicios  de  apoyo  a  la  gestión de  manera  temporal con  autonomía  técnica  y  administrativa  para  la realizar la gestión documental y de archivo, en desarrollo de la metodología "Obras Con Saldo Pedagógico Para el Cuidado y la Participación Ciudadana"</t>
  </si>
  <si>
    <t>Prestar los servicios profesionales de manera temporal, con autonomía técnica y administrativa, para realizar acompañamiento financiero a la supervisión de los contratos y elaborar las respectivas liquidaciones que surjan en desarrollo de la metodología Obras Con Saldo pedagógico Para el Cuidado y la Participación Ciudadana.</t>
  </si>
  <si>
    <t>Prestar los servicios profesionales de manera temporal, con autonomía técnica y administrativa para realizar acciones jurídicas correspondientes a la gestión contractual, atención a requerimientos internos y externos a cargo de la Gerencia de Proyectos del IDPAC en desarrollo del modelo de participación, Obras
con Saldo Pedagógico para el Cuidado y Participación Ciudadana.</t>
  </si>
  <si>
    <t>Servicio especial de transporte terrestre en la ciudad de Bogotá y sus áreas rurales con el fin de dar complimiento a la promoción y fortalecimiento de los procesos participativos de las organizaciones sociales, comunales y comunitarias.</t>
  </si>
  <si>
    <t>Interventoría técnica, legal, contable, social y ambiental para las Obras con Saldo Pedagógico Bogotá el Mejor Hogar (OSP) que se deriven de los convenios solidarios a cargo de la Gerencia de Proyectos.</t>
  </si>
  <si>
    <t xml:space="preserve">Obras con Saldo Pedagogico </t>
  </si>
  <si>
    <t xml:space="preserve">Profesional para acompañar la estructuración de diseño, implementación y seguimiento de la estartegia pactando y los procesos de innovación </t>
  </si>
  <si>
    <t>Profesional para coordinar el proyecto estratégico "PACTANDO" desde la SPP</t>
  </si>
  <si>
    <t xml:space="preserve">Profesional para aportar en el diseño, desarrollo y seguimiento del proyecto estratégico pactando y en la implementación de los acuerdos y pactos firmados </t>
  </si>
  <si>
    <t>Profesional para acompañar de manera integral la estrategia pactando de la SPP en su diseño, implementación, seguimiento, sistematización y articulación con otras estrategias de IDPAC</t>
  </si>
  <si>
    <t xml:space="preserve">Profesional para  aportar en la implementación del proyecto estratégico PACTANDO "pactos con participación ciudadana" en sus fases de construcción metodológica, convocatoria, concertación, aplicación y seguimiento </t>
  </si>
  <si>
    <t xml:space="preserve">Servicios de apoyo a la gestión para  aportar en la implementación del proyecto estratégico PACTANDO en sus fases de construcción y seguimiento </t>
  </si>
  <si>
    <t xml:space="preserve">Servicio de apoyo para la implementación y gestión territorial del proyecto estratégico "PACTANDO" en articulación con otras dependencias de Idpac y entidades </t>
  </si>
  <si>
    <t>Servicio de apoyo para realizar gestión territorial de la participación atendiendo los procesos de pactos con participación que se adelanten desde la SPP y el IDPAC.</t>
  </si>
  <si>
    <t>Profesional para acompañar los procesos de mediación y pactos que lidera la Subdirección de Promoción de la Participación.</t>
  </si>
  <si>
    <t>82000000;82100000;82101500;82101905;82140000</t>
  </si>
  <si>
    <t xml:space="preserve">Servicio de diseño e impresión de material pedagógico </t>
  </si>
  <si>
    <t>Servicio de apoyo para acompañar la implementación de los proyectos estrategicos que lidera la SPP</t>
  </si>
  <si>
    <t>Profesional para desarrollar la estrategia de articulación territorial de IDPAC,  en la localidad  de Usaquén o en la que le asigne el supervisor</t>
  </si>
  <si>
    <t xml:space="preserve">Profesional para desarrollar la estrategia de articulación territorial de IDPAC,  en la localidad  de Santa Fe o en la que le asigne el supervisor. </t>
  </si>
  <si>
    <t>Profesional para desarrollar la estrategia de articulación territorial de IDPAC,  en la localidad  de San Cristobal o en la que le asigne el supervisor.</t>
  </si>
  <si>
    <t>Profesional para desarrollar la estrategia de articulación territorial de IDPAC, en la localidad  de Usme o en la que le asigne el supervisor.</t>
  </si>
  <si>
    <t>Profesional para implementar la estrategia de articulación territorial de IDPAC,   en la localidad  de Bosa o en la que le asigne el supervisor.</t>
  </si>
  <si>
    <t>Profesional para desarrollar la estrategia de articulación territorial de IDPAC,  en la localidad  de Kennedy o en la que le asigne el supervisor.</t>
  </si>
  <si>
    <t>Profesional para implementar la estrategia de articulación territorial de IDPAC, en la localidad  de Suba o en la que le asigne el supervisor.</t>
  </si>
  <si>
    <t>Profesional para desarrollar la estrategia de articulación territorial de IDPAC, en la localidad  de Los Mártires o en la que le asigne el supervisor.</t>
  </si>
  <si>
    <t>Profesional para desarrollar la estrategia de articulación territorial de IDPAC,  en la localidad  de Rafael Uribe Uribe o en la que le asigne el supervisor.</t>
  </si>
  <si>
    <t>Profesional para desarrollar la estrategia de articulación territorial de IDPAC, en la localidad  de Ciudad Bolivar o en la que le asigne el supervisor.</t>
  </si>
  <si>
    <t>Profesional para desarrollar la estrategia de articulación territorial de IDPAC,  en la localidad  de Chapinero o en la que le asigne el supervisor.</t>
  </si>
  <si>
    <t>Profesional para para orientar las actividades asociadas a los procesos de articulación territorial de la subdirección de promoción de la participación.</t>
  </si>
  <si>
    <t>Profesional para coordinar el equipo de referentes de la participación en el Distrito, además de reallizar seguimiento, diseño, sistematización y articulación con las dinámicas de IDPAC y de otras entidades del orden distrital y regional.</t>
  </si>
  <si>
    <t>Profesional para fortalecer metodológica y operativamente los procesos de articulación institucional y territorial,  en coordinación con entidades de orden distrital, regional y nacional.</t>
  </si>
  <si>
    <t>Profesional para aportar en el diseño, desarrollo y sistematización de las estrategias de trabajo de la CEP.</t>
  </si>
  <si>
    <t>Profesional para impulsar, desarrollar y evaluar las estrategias de trabajo de la Casa de Experiencias de la Participación, con énfasis en la participación de niños y niñas.</t>
  </si>
  <si>
    <t>Profesional para aportar en la implementación, diseño y sistematización de las estrategias de trabajo de la casa de experiencias de la participación</t>
  </si>
  <si>
    <t>Profesional para diseñar, implementar y hacer seguimiento a las estrategias de trabajo de la Casa de Experiencias de la Participación Ciudadana</t>
  </si>
  <si>
    <t xml:space="preserve">Profesional para coordinar las estrategias de trabajo de la Casa de Experiencias de la Participación Ciudadana y su articulación con todo el IDPAC </t>
  </si>
  <si>
    <t>Servicios de apoyo a la gestión para acompañar la sistematización de documentos, organización de agendas  y seguimiento de proyectos estratégicos</t>
  </si>
  <si>
    <t>Profesional para realizar el seguimiento, análisis y consolidación de respuestas a las  peticiones  registradas en los sistemas de correspondencia</t>
  </si>
  <si>
    <t>Servicio de apoyo para el proceso de revisión y verificación de cuentas de cobro de la subdirección de promoción de la participación.</t>
  </si>
  <si>
    <t>Servicio de apoyo para adelantar  la revisión de cuentas de cobro y apoyo en el manejo de SECOP II</t>
  </si>
  <si>
    <t>Profesional para realizar la proyección, ajuste, seguimiento y cumplimiento del presupuesto y metas de los proyectos de inversión a cargo de la SPP</t>
  </si>
  <si>
    <t>Profesional para asesorar, desarrollar, analizar y elaborar el seguimiento a temas de carácter jurídico de la SPP</t>
  </si>
  <si>
    <t xml:space="preserve">Profesional para analizar y elaborar documentos y/o desarrollar gestiones precontractuales, contractuales y postcontractuales, elaboración de conceptos </t>
  </si>
  <si>
    <t>Profesional para gestionar y desarrollar el diseño y seguimiento a los proyectos de inversión, articulando la implementación del modelo integrado de planeación y gestión</t>
  </si>
  <si>
    <t>Profesional para implementar  y hacer seguimiento al modelo integrado de planeación.</t>
  </si>
  <si>
    <t xml:space="preserve">Profesional para diseñar estrategias de comunicación que promuevan e impulsen la participación </t>
  </si>
  <si>
    <t xml:space="preserve">Profesional para asesorar la innovación de la participación a través del diseño e implementación de plataformas tecnologicas </t>
  </si>
  <si>
    <t>82000000;
82100000;
82101500;
82101905;
82140000;</t>
  </si>
  <si>
    <t>Profesional para producir los insumos necesarios en el proceso de reformulación de la Política Pública de Participación Incidente del distrito – PPPI</t>
  </si>
  <si>
    <t xml:space="preserve">Profesional para diseñar, sistematizar y analizar rutas de articulación normativa </t>
  </si>
  <si>
    <t>Profesional para liderar los procesos de reformulación del nuevo Sistema de Participación Incidente del Distrito y de la Política Pública de Participación Incidente PPPI</t>
  </si>
  <si>
    <t>Profesional para aportar en la coordinación de los equipos territoriales de la SPP y lograr su articulación y consolidación con los equipos territoriales del IDPAC y el Distrito</t>
  </si>
  <si>
    <t>Servicio de apoyo para realizar labores de asistencia y gestión documental de archivo físico y digital</t>
  </si>
  <si>
    <t>Profesional para sistematizar y articular normatividad existente en el marco del nuevo Sistema de Participación de Bogotá</t>
  </si>
  <si>
    <t>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</si>
  <si>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t>
  </si>
  <si>
    <t>Servicios de apoyo a la gestión para realizar seguimiento a la gestión administrativa, financiera
y de archivo a cargo de la Gerencia de Instancias y Mecanismos de Participación.</t>
  </si>
  <si>
    <t>Profesional para implementar la estrategia de planeación participativa local y el modelo de articulación territorial en el marco del Sistema Local y Distrital Participación.</t>
  </si>
  <si>
    <t>Profesional para orientar el desarrollo del modelo de fortalecimiento a instancias de participación ciudadana para cada una de sus etapas, en los
diferentes territorios, en consonancia con los propósitos del Sistema Local y Distrital de Participación</t>
  </si>
  <si>
    <t xml:space="preserve">Profesional para aportar en el análisis de información y la construcción de propuestas de intervención participativa local y distrital de la Gerencia de Instancias y Mecanismos de Participación.
</t>
  </si>
  <si>
    <t xml:space="preserve">Profesionales para orientar técnicamente la implementación de la política pública de participación incidente en lo relacionado con el Sistema Distrital de Participación, el modelo de fortalecimiento a instancias de participación ciudadana y la intervención de los equipos de la Gerencia de Instancias y Mecanismos de
Participación del instituto. </t>
  </si>
  <si>
    <t>Profesional para realizar acompañamiento técnico a las instancias distritales y locales que le sean asignadas con el propósito de fortalecer su actuación en el marco de la Política de participación y el modelo de fortalecimiento a instancias</t>
  </si>
  <si>
    <t xml:space="preserve"> Profesional para orientar las actividades asociadas a los procesos de articulación territorial.</t>
  </si>
  <si>
    <t xml:space="preserve">Profesional para liderar la estrategia de Gobierno Abierto, la estructuración de los procesos de planeación y presupuestos participativos </t>
  </si>
  <si>
    <t>Profesional para acompañar la implementación y seguimiento de la estrategia de Gobierno Abierto y la estructuración e implementación integral de los procesos de planeación y presupuestos participativos</t>
  </si>
  <si>
    <t>Servicios de apoyo a la gestión para implementar acciones de asistencia técnica de la plataforma Moodle de formación virtual</t>
  </si>
  <si>
    <t xml:space="preserve">Servicios profesionales para desarrollar procesos de sistematización y reporte </t>
  </si>
  <si>
    <t xml:space="preserve">Servicios profesionales para realizar el diseño  de piezas gráficas   requeridas en la estrategia de formación y promoción </t>
  </si>
  <si>
    <t xml:space="preserve">Servicios profesionales   para estructurar, gestionar y hacer seguimiento a los procesos de formación que se desarrollan en las diferentes modalidades de formación </t>
  </si>
  <si>
    <t xml:space="preserve">
Servicios profesionales para adecuar e implementar procesos de formación en las diferentes modalidades  </t>
  </si>
  <si>
    <t xml:space="preserve">
Servicios profesionales para estructurar, adecuar e implementar procesos de formación en las diferentes modalidades  </t>
  </si>
  <si>
    <t xml:space="preserve">Servicios profesionales   para el diseño e implementación de metodologías y didácticas para las diferentes modalidades de formación </t>
  </si>
  <si>
    <t>Servicios profesionales  para articular e impulsar la estrategia de alianzas y redes</t>
  </si>
  <si>
    <t xml:space="preserve">Servicios profesionales para implementar la estrategia de gestión de conocimiento </t>
  </si>
  <si>
    <t xml:space="preserve">Servicios profesionales para implementar la línea editorial </t>
  </si>
  <si>
    <t xml:space="preserve">Servicios profesionales   para la incorporación de los diferentes enfoques en los procesos de formación </t>
  </si>
  <si>
    <t xml:space="preserve">Servicios profesionales para implementar actividades de cooperación de la estrategia de alianzas y redes </t>
  </si>
  <si>
    <t>Servicios profesionales  para implementar los procesos de formación en materia diversidades étnicas y de género</t>
  </si>
  <si>
    <t xml:space="preserve">Servicios profesionales  para estructurar, implementar y realizar seguimiento pedagógico, instruccional y técnico a la estrategia de formación </t>
  </si>
  <si>
    <t xml:space="preserve">Servicios profesionales  para la gestión interinstitucional y el aprovechamiento de la información generada </t>
  </si>
  <si>
    <t xml:space="preserve">
Servicios de apoyo a la gestión para desarrollar procesos de formación en la modalidad virtual y virtual asistida</t>
  </si>
  <si>
    <t xml:space="preserve">
Servicios profesionales para desarrollar procesos de formación en las diferentes modalidades de formación </t>
  </si>
  <si>
    <t>Servicios profesionales para desarrollar procesos de formación en las diferentes modalidades de formación</t>
  </si>
  <si>
    <t xml:space="preserve">Servicios profesionales para desarrollar procesos de formación en las diferentes modalidades de formación </t>
  </si>
  <si>
    <t xml:space="preserve">Servicios de apoyo a la gestión para acompañar el seguimiento financiero y administrativo </t>
  </si>
  <si>
    <t xml:space="preserve">Servicios profesionales para desarrollar procesos de formación en materia de enfoque diferencial étnico </t>
  </si>
  <si>
    <t xml:space="preserve">Servicios profesionales  para realizar el diseño de contenido multimedia requerido en la estrategia de formación virtual </t>
  </si>
  <si>
    <t xml:space="preserve">Servicios profesionales  para elaborar documentos precontractuales y contractuales requeridos </t>
  </si>
  <si>
    <t>Servicios profesionales para la gestión, implementación y seguimiento de la estrategia de alianzas y redes</t>
  </si>
  <si>
    <t xml:space="preserve">Servicios profesionales  para desarrollar los procesos de formación en materia de comunicación, lenguajes y herramientas para la accesibilidad </t>
  </si>
  <si>
    <t xml:space="preserve">Servicios profesionales para realizar la administración técnica de la plataforma de formación virtual </t>
  </si>
  <si>
    <t xml:space="preserve">Servicios profesionales para desarrollar procesos de formación en materia de comunicaciones accesibles y sociedad inclusiva </t>
  </si>
  <si>
    <t xml:space="preserve">Servicios profesionales para realizar acciones de difusión, promoción y comunicaciones </t>
  </si>
  <si>
    <t xml:space="preserve">Servicios profesionales para la implementación de la estrategia de conocimiento de las diferentes modalidades y procesos </t>
  </si>
  <si>
    <t xml:space="preserve">Servicios de apoyo a la gestión para el desarrollo de la estrategia de intercambio de saberes y formación entre pares </t>
  </si>
  <si>
    <t>Servicios profesionales  para la implementación de la estrategia de formación territorial en sus distintas modalidades</t>
  </si>
  <si>
    <t xml:space="preserve">Servicios profesionales para la realización de piezas y material audiovisual de los procesos de formación </t>
  </si>
  <si>
    <t xml:space="preserve">Servicios de apoyo a la gestión en procesos administrativos </t>
  </si>
  <si>
    <t xml:space="preserve">Servicios profesionales para el diseño pedagógico de los procesos de formación en sus distintas modalidades </t>
  </si>
  <si>
    <t xml:space="preserve">Auxilio para prácticas laborales </t>
  </si>
  <si>
    <t>Prestar los servicios profesionales  para la estructuración, implementación y seguimiento del Particilab de la Gerencia Escuela de Participación.</t>
  </si>
  <si>
    <t xml:space="preserve">Servicios profesionales para realizar las actividades en comunicación digital del Particilab  de la Gerencia Escuela de Participación </t>
  </si>
  <si>
    <t>Servicios profesionales para implementar metodologías de Design Thinking en procesos participativos realizados por Particilab y la Gerencia Escuela de Participación.</t>
  </si>
  <si>
    <t>Servicios profesionales  para realizar la formulación, desarrollo e implementación de los proyectos de innovación social que surjan en el marco del Particilab de la Gerencia Escuela de Participación.</t>
  </si>
  <si>
    <t>Servicios profesionales para desarrollar los proyectos estratégicos de Particilab y la ejecución del Laboratorio de innovación social.</t>
  </si>
  <si>
    <t>Servicios profesionales para el diseño y desarrollo de la caja de herramientas dirigida a niños, niñas y jóvenes que fomenten la participación en el marco del particilab</t>
  </si>
  <si>
    <t xml:space="preserve">Servicios de apoyo a la gestión para realizar las actividades de documentación escrita y audiovisual de las acciones realizadas en el marco Particilab  </t>
  </si>
  <si>
    <t xml:space="preserve">Servicios de apoyo a la gestión  para realizar el diseño gráfico de las actividades y proyectos desarrollados por el Particilab </t>
  </si>
  <si>
    <t>Servicio de apoyo a los proyectos sociales prototipados en el Laboratorio de innovación LabLocal (Incubadora de proyectos sociales de participación)</t>
  </si>
  <si>
    <t>Servicios de impresión de 1500 papers del laboratorio de innovación Particilab.</t>
  </si>
  <si>
    <t xml:space="preserve">Servicios de Agencia de Medios y pauta digital como apoyo para las campañas y demás actividades de la Oficina Asesora de Comunicaciones del Instituto Distrital de la Participación y Acción Comunal - IDPAC. </t>
  </si>
  <si>
    <t>Servicios logísticos para la promoción, premiación y difusión de la caja de herramientas y el club de la democracia.</t>
  </si>
  <si>
    <t>Servicios operativos y logísticos para el desarrollo del Seminario internacional sobre innovación en la ciudad de Bogotá.</t>
  </si>
  <si>
    <t>Profesional que realice las acciones tendientes a la incorporaciòn e implementaciòn de la Politica Publica Distrital de Discapacidad en el marco del derecho a la participaciòn ciudadana.</t>
  </si>
  <si>
    <t xml:space="preserve">Profesional  para desarrollar actividades que contribuyan en el fortalecimiento de las capacidades de las organizaciones sociales para lograr incidencia en los territorios. </t>
  </si>
  <si>
    <t xml:space="preserve">Servicios de apoyo a la gestión para ejecutar actividades tendientes al fortalecimiento de las organizaciones sociales de discapacidad. </t>
  </si>
  <si>
    <t>Servicios de apoyo a la gestión para ejecutar actividades tendientes al fortalecimiento de las organizaciones sociales de discapacidad</t>
  </si>
  <si>
    <t>Servicios de apoyo a la gestión para ejecutar actividades tendientes tendientes al fortalecimiento de las organizaciones sociales de discapacidad, para una participacion ciudadana informada e incidente en las localidades de Rafael Uribe, Kennedy, Mártires y Antonio Nariño.</t>
  </si>
  <si>
    <t>Servicios de apoyo a la gestión para ejecutar actividades tendientes tendientes al fortalecimiento de las organizaciones sociales de discapacidad, para una participacion ciudadana informada e incidente en las localidades de Bosa, Candelaria, Teusaquillo y Barrios Unidos</t>
  </si>
  <si>
    <t>Profesional para el desarrollo y seguimiento de la entrega de incentivos a organizaciones sociales en el marco de la ruta de fortalecimiento, así como el análisis, elaboración y seguimiento de los conceptos, respuestas a peticiones y demás actividades de carácter jurídico requeridos en la subdirección de Fortalecimiento de la Organización Social.</t>
  </si>
  <si>
    <t>Profesional para gestionar la correcta ejecución del funcionamiento técnico y administrativo de la Subdirección de Fortalecimiento de la organización social, sus respectivas gerencias y enlace con las demás dependencias del IDPAC</t>
  </si>
  <si>
    <t>Profesional para realizar la consolidación de información, reporte y seguimiento del proyecto de inversión 7687” Fortalecimiento a las organizaciones sociales y comunitarias para una participación ciudadana informada e incidente con enfoque diferencial en el Distrito Capital  Bogotá” de la Subdirección de Fortalecimiento de la Organización Social.</t>
  </si>
  <si>
    <t>Profesional para acompañar  administrativamente los procesos de la Subdirección de Fortalecimiento de la Organización Social.</t>
  </si>
  <si>
    <t>Servicios de apoyo a la gestión para brindar soporte técnico, administrativo y financiero requerido en la Subdirección de fortalecimiento de la organización social , así como acompañamiento en la ejecución presupuestal del contrato de actividades logísticas del instituto.</t>
  </si>
  <si>
    <t xml:space="preserve">Profesional para brindar acompañamiento operativo y/ administrativo en cumplimiento del proyecto de inversiònn 7687 ”Fortalecimiento a las organizaciones sociales y comunitarias para una participación ciudadana informada e incidente con enfoque diferencial en el Distrito Capital  Bogotá”, con el objetivo de mejorar la capacidad de las organizaciones sociales poblacionales. </t>
  </si>
  <si>
    <t>Profesional para brindar acompañamiento en la consolidación de información, reportes y seguimiento de metas del proyecto de inversión 7687.</t>
  </si>
  <si>
    <t>Profesional para el fortalecimiento a las organizaciones sociales competencia de la SFOS, así como del proceso de inspección, control y vigilancia sobre las organizaciones relacionadas con las comunidades indígenas con domicilio en Bogotá</t>
  </si>
  <si>
    <t>Profesional para el desarrollo logístico y operativo, para la organización y ejecución de las actividades y eventos institucionales realizados por el IDPAC.</t>
  </si>
  <si>
    <t>Profesional para acompañar los procesos de fortalecimiento a las instancias y espacios de participación de las organizaciones sociales que trabajan con niños, niñas y adolescentes en las diferentes localidades del Distrito Capital.</t>
  </si>
  <si>
    <t>Profesional para fortalecer los procesos organizativos de las organizaciones sociales que trabajan en los temas ambientales y rurales, así como atender a las instancias y espacios que impulsen y garanticen el derecho a la participación incidente.</t>
  </si>
  <si>
    <t>Profesional para la estrategia de articulación y acompañamiento de los procesos de participación a las organizaciones de Medios Comunitarios y Alternativos.</t>
  </si>
  <si>
    <t>Profesional para desarrollar actividades orientadas en la ejecución y avance de la estrategia de fortalecimiento de las capacidades organizativas de las organizaciones sociales de medios comunitarios y alternativos del Distrito, así como la formulación y seguimiento de la PP de este sector poblacional.</t>
  </si>
  <si>
    <t>Profesional para realizar acciones de participaciòn incidente que garantice el derecho a la participación ciudadana de las organizaciones de Medios Comunitarios y Alternativos del Distrito.</t>
  </si>
  <si>
    <t>Servicios de apoyo a la gestión para realizar acciones de participaciòn incidente que garantice el derecho a la participación ciudadana de las organizaciones de Medios Comunitarios y Alternativos del Distrito.</t>
  </si>
  <si>
    <t>Profesional para la implementación de la Política Pública de Envejecimiento y Vejez, en la construcción de planes, proyectos e iniciativas que contribuyan a la inclusión y fortalecimiento de la participación de las organizaciones sociales de Vejez en las localidades del Distrito Capital.</t>
  </si>
  <si>
    <t>Profesional para el fortalecimiento de procesos de participación y movilización de interés público sobre temas estratégicos, coyunturales o de interés para los migrantes y personas en habitabilidad de calle que habitan en el Distrito Capital.</t>
  </si>
  <si>
    <t>Profesional para acompañar y orientar los procesos de fortalecimiento a las instancias y espacios de participación de las organizaciones sociales que trabajan con niños, niñas y adolescentes en las diferentes localidades del Distrito Capital.</t>
  </si>
  <si>
    <t>Profesional para realizar acciones de participación, con el fin de mejorar la capacidad de las organizaciones sociales que trabajan en los temas animalistas y ambientalistas en pro del fortalecimiento de sus capacidades organizativas, permitiéndoles alcanzar mayor incidencia el territorio.</t>
  </si>
  <si>
    <t>Profesional para fortalecer el derecho a la participación de las Organizaciones Sociales que trabajan con victimas del conflicto armado en las diferentes localidades del Distrito Capital.</t>
  </si>
  <si>
    <t>Profesional para fortalecer el derecho a la participación de las Organizaciones Sociales que trabajan con víctimas del conflicto armado en las diferentes localidades del Distrito Capital.</t>
  </si>
  <si>
    <t>Profesional para acompañar y orientar los procesos de fortalecimiento de la participación ciudadana, articulación con las entidades del Distrito en torno a la problemática ambiental de las Localidades del Distrito.</t>
  </si>
  <si>
    <t>Profesional para fortalecer los procesos organizativos de las organizaciones sociales y/o colectivos de movilidad sostenible y activa en el Distrito Capital, así como apoyar y acompañar a las instancias y espacios que impulsen y garanticen el derecho a la participación incidente.</t>
  </si>
  <si>
    <t>Servicios de apoyo para acompañar a las instancias que impulsen y garanticen el derecho a la participación de las organizaciones sociales de personas mayores en el Distrito.</t>
  </si>
  <si>
    <t>Profesional para el fortalecimiento y participación incidente de los migrantes en el DC</t>
  </si>
  <si>
    <t>profesional para el fortalecimiento y participación incidente de los migrantes en el DC</t>
  </si>
  <si>
    <t xml:space="preserve">Profesional para el desarrollo de actividades de carácter asistencial y operativo, en los procesos de fortalecimiento de las organizaciones sociales animalistas. </t>
  </si>
  <si>
    <t>Profesional para fortalecer los procesos organizativos de las organizaciones sociales que trabajan en pro de la movilidad sostenible, así como, atender y acompañar a las instancias y espacios que impulsen y garanticen el derecho a la participación incidente.</t>
  </si>
  <si>
    <t>Profesional para el desarrollo de tejido social</t>
  </si>
  <si>
    <t>Profesional para el desarrollo de la línea de seguimiento sobre causas de la violencia en el fútbol del Observatorio de Participación Ciudadana.</t>
  </si>
  <si>
    <t>Profesional para coordinar el observatorio.</t>
  </si>
  <si>
    <t xml:space="preserve">Profesional para apoyar la estructuración del observatorio de la participación y sus herramientas a cargo de la Subdirección de Fortalecimiento de la Organización Social. </t>
  </si>
  <si>
    <t>Profesional para la producción y visualización de información derivada de la aplicación de herramientas de medición de la participación ciudadana en Bogotá.</t>
  </si>
  <si>
    <t>Profesional para el soporte técnico y de software del Observatorio a cargo de la Subdireccion de Fortalecimiento de la Organización Social</t>
  </si>
  <si>
    <t>Prestación de servicios para la realización de acciones operativas para el desarrollo del Encuentro Distrital de Consejeros y Consejeras y la Gala de Exaltación y Reconocimiento de las personas con discapacidad  actividades adelantadas por la Subdirección de Fortalecimiento de la Organización Social.</t>
  </si>
  <si>
    <t>Aunar recursos humanos, administrativos, financieros entre las partes que permitan promover la organización, el fortalecimiento de los procesos organizativos y participativos de la población negra afrocolombiana conforme a las acciones afirmativas contempladas en el Acuerdo Distrital 175 de 2005, que busca exaltar y homenajear la cultura afro con los premios Benkos Bioho .</t>
  </si>
  <si>
    <t>Prestación de servicios logísticos y operativos para la organización y ejecución de las actividades y eventos institucionales realizados por el IDPAC.</t>
  </si>
  <si>
    <t>43211500,43212100,43222619</t>
  </si>
  <si>
    <t>Adquisición de elementos tecnológicos y accesorios en el marco del modelo de fortalecimiento a las Organizaciones Sociales y Comunitarias del Distrito Capital.</t>
  </si>
  <si>
    <t>Profesional  para  desarrollar y hacer seguimiento a los procesos administrativos y financieros y de la gerencia de Mujer y Género.</t>
  </si>
  <si>
    <t>Profesional  para desarrollar conceptos jurídicos de las acciones que desarrolla la Gerencia de Mujer y Género en procesos de fortalecimiento  con enfoque de género y enfoque diverso de la ciudad.</t>
  </si>
  <si>
    <t>Profesional para coordinar el desarrollo de la estrategia de fortalecimiento a las organizaciones sociales de mujeres y sector LGBTI en la ciudad.</t>
  </si>
  <si>
    <t xml:space="preserve">Profesional para desarrollar la estrategia de fortalecimiento a las organizaciones sociales de mujeres y sector LGBTI </t>
  </si>
  <si>
    <t>Profesional para  implementar acciones para el cumplimiento de la Política Publica de actividades sexuales pagadas y promoción de espacios de participación en el orden local y distrital.</t>
  </si>
  <si>
    <t>Tecnico para prestar los servicios de apoyo a la gestión que permitan el desarrollo de la estrategia de fortalecimiento a las organizaciones sociales de mujeres y sector LGBTI y acompañamiento de espacios de formación y fortalecimiento de capacidades de los sectores LGBTI en el nivel distrital.</t>
  </si>
  <si>
    <t>Tenico para  prestar los servicios de apoyo a la gestión para acompañar la implementación de acciones y el desarrollo de la estrategia de fortalecimiento a las organizaciones sociales de mujeres y sector LGBTI.</t>
  </si>
  <si>
    <t>Tecnico para prestar los servicios de apoyo a la gestión  que permitan el desarrollo de la estrategia de fortalecimiento a las organizaciones sociales de mujeres y sector LGBTI en el Distrito y acompañamiento y promoción de espacios de participación en el orden local y distrital.</t>
  </si>
  <si>
    <t>Tecnico para prestar los servicios de apoyo a la gestión que permitan el desarrollo de la estrategia de fortalecimiento a las organizaciones sociales de mujeres y sector LGBTI y la participación incidente en dos localidades de la ciudad.</t>
  </si>
  <si>
    <t>Tecnioo para prestar los servicios de apoyo a la gestión que permitan el desarrollo de la estrategia de fortalecimiento a las organizaciones sociales de mujeres y sector LGBTI y el acompañamiento a los espacios e instancias de participación en el nivel local.</t>
  </si>
  <si>
    <t>Tecnico para prestar los servicios de apoyo a la gestión  que permitan el desarrollo de la estrategia de fortalecimiento a las organizaciones sociales de mujeres y sector LGBTI.</t>
  </si>
  <si>
    <t>Profesional  para que realizar procesos de fortalecimiento y promoción de las organizaciones sociales de mujeres y sectores LGBTI y de instancias de participación ciudadana LGBTI en el ámbito distrital y local.</t>
  </si>
  <si>
    <t xml:space="preserve">Servicios de apoyo a la gestión para implementar el MFOS y acciones de los procesos estratégicos  de la Gerencia a las organizaciones sociales juveniles en las localidades asignadas por el supervisor. </t>
  </si>
  <si>
    <t>Profesional para implementar el MFOS en las localidades asignadas por el supervisor, además apoyar el seguimiento a los procesos estratégicos de la Gerencia de Juventud.</t>
  </si>
  <si>
    <t xml:space="preserve">Profesional para implementar el MFOS  a las organizaciones de barras futboleras en las localidades asignadas. </t>
  </si>
  <si>
    <t>Profesional para desarrollar metodologías en  participación y el fomento de la convivencia en el fútbol desde el Observatorio de la Participación.</t>
  </si>
  <si>
    <t>Profesional para liderar y hacer seguimiento a los programas y estrategias dirigidos a fortalecer a las organizaciones sociales juveniles en participación y la convivencia en el fútbol.</t>
  </si>
  <si>
    <t>Profesional para  fortalecer los proyectos y procesos estratégicos de la Gerencia de Juventud  e implementar el Sistema de Participación Ciudadana.</t>
  </si>
  <si>
    <t>Profesional para realizar el acompañamiento técnico e  implementación y seguimiento del Sistema Distrtital de Juventud.</t>
  </si>
  <si>
    <t>Profesional para realizar el seguimiento y elaboración del reporte de los procesos y metas la Gerencia de Juventud.</t>
  </si>
  <si>
    <t>Profesional para desarrollar las actividades relacionadas con la gestión administrativa y operativa de la Gerencia de Juventud</t>
  </si>
  <si>
    <t xml:space="preserve">Surge la necesidad de contar con recurso humano que apoye a la gestión para desarrollar  procesos de participación,  organización y fortalecimiento con la comunidad  NARP enfatizando en la comunidad Raizal residente en Bogotá y de más procesos operativos que requiera la Gerencia </t>
  </si>
  <si>
    <t xml:space="preserve">Surge la necesidad de contar con recurso humano que apoye a la gestión para desarrollar  procesos de participación,  organización y fortalecimiento con la comunidad  NARP enfatizando en la comunidad Raizal residente en Bogotáy de más procesos operativos que requiera la Gerencia </t>
  </si>
  <si>
    <t xml:space="preserve">Surge la necesidad de contar con recurso humano que apoye a la gestión para desarrollar procesos de participación, organización y fortalecimiento de las comunidades indígenas residentes en Bogotá  y demas procesos operativos que requiera la Gerencia. </t>
  </si>
  <si>
    <t>Surge la necesidad de contar con recurso humano que apoye a la gestión para desarrollar procesos de participación, organización y fortalecmiento de las organizaciones gitanas residentes en la ciudad de Bogotá y el apoyo en actividades de carácter operativo requeridos por la Gerencia de Etnias</t>
  </si>
  <si>
    <t xml:space="preserve">Surge la necesidad de contar con recurso humano que apoye a la gestión para desarrollar procesos de participación, Organización y fortalecimiento  de la comunidad NARP residente en Bogotá </t>
  </si>
  <si>
    <t xml:space="preserve">Surge la necesidad de contar con recurso humano que apoye a la gestión para desarrollar  procesos de participación,  organización y fortalecimiento con la comunidad  NARP enfatizando en la comunidad Palenquera residente en Bogotá y de más procesos operativos que requiera la Gerencia </t>
  </si>
  <si>
    <t xml:space="preserve">Surge la necesidad de contar con recurso humano que apoye a la gestión para desarrollar  procesos de participación,  organización y fortalecimiento con la comunidad  NARP enfatizando en la comunidad Palenquera residente en Bogotá y demás procesos operativos que requiera la Gerencia </t>
  </si>
  <si>
    <t xml:space="preserve">    Surge la necesidad de contar con recurso humano que apoye la gestión para desarrollar procesos de participación, organización y fortalecimiento para las comunidades indígenas residentes en Bogotá </t>
  </si>
  <si>
    <t>Surge la necesidad de contar con recursohuano que apoye a la gestión para realizar los procesos y procedimientos administrativos, pre- contractuales, contractuales y post contractuales que se adelanten y gestionar la correcta ejecución presupuestal de la Gerencia de Etnias.</t>
  </si>
  <si>
    <t>Aunar esfuerzos para la realización del Encuentro de Pueblos 2021 de las comunidades indígenas habitantes de Bogotá D.C., contempladas en el Decreto Distrital 612 de 2015</t>
  </si>
  <si>
    <t>Promover expresiones y acciones diversas e innovadoras de participación ciudadana y social los pueblos indígenas. (Con la ejecución del 100% del presupuesto identificado por bolsa logística. ).</t>
  </si>
  <si>
    <t>Aunar esfuerzos, para la realización de la conmemoración de la semana raizal en Bogotá D.C. 2021 y el desarrollo de las acciones de fortalecimiento de la organización ORFA preservando su cultura, identidad, costumbres y tradiciones.</t>
  </si>
  <si>
    <t>Aunar esfuerzos para dar cumplimiento a las medidas contempladas en la consulta previa con el Cabildo Muisca de Bosa</t>
  </si>
  <si>
    <t xml:space="preserve">Surge la necesidad de contar con recurso humano profesional para apoyar procesos de participación e implementación de las acciones afirmativas del IDPAC con las comunidades étnicas afrodescendientes, palenqueros y raizales residentes en la ciudad de Bogotá. </t>
  </si>
  <si>
    <t>Surge la necesidad de contar con recursohuano que apoye la gestion de procesos de participación e implementación de las acciones afirmativas del IDPAC con los grupos étnicos residentes en la ciudad de Bogotá.</t>
  </si>
  <si>
    <t>Surge la necesidad de contar con recursohuano profesional para la transversalización del enfoque étnico diferencial, desde la perspectiva intercultural, en las diferentes organizaciones sociales poblacionales, para el fortalecimiento de la participación ciudadana.</t>
  </si>
  <si>
    <t>Surge la necesidad de contar con recurso humano para prestar los servicios de apoyo a la gestion administrativa, para acompañar las acciones de fortalecimiento de las organizaciones sociales étnicas, en el marco del proyecto “Fortalecimiento a espacios (instancias) de participación para los grupos étnicos en las 20 localidades de Bogotá”.</t>
  </si>
  <si>
    <t>Prestación de servicios profesionales para desarollar los procedimientos adelantados por el Proceso de Gestión Contractual del Instituto Distrital de la Participación y Acción Comunal.</t>
  </si>
  <si>
    <t>Prestación de servicios profesionales para adelantar jurídicamente el desarrollo de los procedimientos adelantados por el Proceso de Gestión Contractual del Instituto Distrital de la Participación y Acción Comunal.</t>
  </si>
  <si>
    <t>Prestación de servicios profesionales para efectuar seguimiento a los procedimientos asociados al Modelo Integrado de Gestión y Planeación y otros asuntos de carácter administrativo del Proceso de Gestión Contractual.</t>
  </si>
  <si>
    <t>Prestar los servicios profesionales de manera temporal, con autonomía técnica y administrativa para acompañar en el fortalecimineto del Instituto Distrital de la Participación y Acción Comunal.</t>
  </si>
  <si>
    <t>Prestación de servicios profesionales para acompañar jurídicamente el desarrollo de los procedimientos precontractuales y la estructuración jurídica de los procesos de contratación adelantados por el Proceso de Gestión Contractual del Instituto Distrital de la Participación y Acción Comunal.</t>
  </si>
  <si>
    <t>Prestación de servicios profesionales para brindar soporte jurídico en los procesos precontractuales, contractuales y postcontractuales adelantados por el Instituto Distrital de la Participación y Acción Comunal</t>
  </si>
  <si>
    <t>Prestación de servicios profesionales, para brindar soporte jurídico en los procesos precontractuales, contractuales y postcontractuales adelantados por el Instituto Distrital de la Participación y Acción Comunal</t>
  </si>
  <si>
    <t>Prestación de servicios profesionales para brindar soporte jurídico en la estructuración de los procesos precontractuales adelantados por el Instituto Distrital de la Participación y Acción Comunal especialmente los asociados al presupuesto de inversión de la entidad.</t>
  </si>
  <si>
    <t>Prestación de servicios profesionales para acompañar técnicamente el desarrollo de los procedimientos de gestión documental derivados del Proceso de Gestión Contractual del Instituto</t>
  </si>
  <si>
    <t>Prestación de servicios profesionales para acompañar jurídicamente el desarrollo de los procedimientos precontractuales, contractuales y postcontractuales adelantados por el Proceso de Gestión Contractual del Instituto Distrital de la Participación y Acción Comunal.</t>
  </si>
  <si>
    <t>Prestación de servicios profesionales para asesorar técnicamente el desarrollo de las diferentes etapas del proceso de gestión contractual de la Secretaria General.</t>
  </si>
  <si>
    <t>Prestación de servicios profesionales para acompañar el desarrollo de los procedimientos precontractuales y la estructuración técnica y financiera de los procesos de contratación adelantados por el Proceso de Gestión Contractual del Instituto Distrital de la Participación y Acción Comunal especialmente los asociados al Proceso de Gestión de Recursos Físicos</t>
  </si>
  <si>
    <t>Prestación de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t>
  </si>
  <si>
    <t>Prestación de servicios profesionales para acompañar jurídicamente el desarrollo de los procedimientos precontractuales adelantados por el Proceso de Gestión Contractual del Instituto Distrital de la Participación y Acción Comunal</t>
  </si>
  <si>
    <t>Prestación de servicios profesionales para acompañar jurídicamente el desarrollo de los procedimientos precontractuales, contractuales y postcontractuales adelantados por el proceso de gestión contractual del Instituto Distrital de la Participación y Acción Comunal.</t>
  </si>
  <si>
    <t>Prestación de servicios profesionales para acompañar  jurídicamente el desarrollo de los procedimientos precontractuales adelantados por el Proceso de Gestión Contractual del Instituto Distrital de la Participación y Acción Comunal.</t>
  </si>
  <si>
    <t>Prestación de servicios profesionales para acompañar en el fortalecimineto del Instituto Distrital de la Participación y Acción Comunal.</t>
  </si>
  <si>
    <t>Prestación de servicios profesionales para desarrollar actividades jurídicas con énfasis en asuntos contractuales requeridas por el Modelo Integrado de Planeación y Gestión del Instituto</t>
  </si>
  <si>
    <t>Prestación de servicios profesionales para realizar la estructuración técnica, financiera y económica de los documentos precontractuales de los procesos de selección adelantados por el Instituto</t>
  </si>
  <si>
    <t>Prestación de servicios de apoyo a la gestión para acompañar la gestión administrativa y de gestión documental de los trámites adelantados por el Proceso de Gestión Contractual del Instituto Distrital de la Participación y Acción Comunal.</t>
  </si>
  <si>
    <t>Prestación de servicios profesionales para brindar soporte jurídico en los procesos precontractuales, contractuales y postcontractuales adelantados por el Instituto Distrital de la Participación y Acción Comunal.</t>
  </si>
  <si>
    <t>Prestación de servicios profesionales para brindar soporte jurídico en la estructuración de los procesos precontractuales adelantados por el Instituto Distrital de la Participación y Acción Comunal especialmente los asociados al presupuesto de funcionamiento e inversión de la entidad</t>
  </si>
  <si>
    <t>Prestación de servicios profesionales para adelantar labores administrativas, de capacitación y administración de las bases de datos asociadas al Proceso de gestión contractual.</t>
  </si>
  <si>
    <t>Prestar los servicios profesionales de manera temporal, con autonomía técnica y administrativa para apoyar a la Dirección General en la orientación y aplicación de políticas, objetivos estratégicos, planes y programas.</t>
  </si>
  <si>
    <t>Prestar los servicios profesionales de manera temporal, con autonomía técnica y administrativa para apoyar las actividades, procesos y requerimientos jurídicos que se adelanten en el Instituto.</t>
  </si>
  <si>
    <t>Prestar servicios profesionales de manera temporal, con autonomía técnica y administrativa para apoyar las actividades de carácter institucional en los asuntos requeridos por la Dirección General.</t>
  </si>
  <si>
    <t>Prestar los servicios profesionales de manera temporal, con autonomía técnica y administrativa para asesorar a la Dirección General en el seguimiento de las políticas, planes y proyectos del Instituto.</t>
  </si>
  <si>
    <t>Prestar los servicios profesionales de manera temporal, con autonomía técnica y administrativa para apoyar jurídicamente la proyección y revisión de documentos relacionados asuntos laborales y administrativos de la entidad</t>
  </si>
  <si>
    <t>Prestar los servicios profesionales de manera temporal con autonomía técnica y administrativa para apoyar las actividades asociadas al Sistema Integrado de Gestión y a los procedimientos administrativos que tiene a cargo el proceso de Recursos Físicos.</t>
  </si>
  <si>
    <t xml:space="preserve">Prestar los servicios profesionales de manera temporal con autonomía técnica y administrativa para orientar la  implementación y seguimiento de la Gestión Ambiental del Instituto, apoyar la implementación, mantenimiento y mejora de los procesos desde el Sistema Integrado de Gestión y su articulación con el MIPG, así como liderar los reportes de información internos y externos relacionados  con el Plan de Desarrollo Dstrital. </t>
  </si>
  <si>
    <t>Prestar los servicios profesionales de manera temporal con autonomía técnica y administrativa para apoyar acciones en la implementación, mantenimiento y mejora de procesos a cargo del IDPAC en el marco de MIPG, así como brindar asistencia técnica a los procesos en materia de planeación y seguimiento a los proyectos de inversión.</t>
  </si>
  <si>
    <t xml:space="preserve">Prestar los servicios profesionales de manera temporal con autonomía técnica y administrativa en lo referente a la implementación y seguimiento de las Políticas Públicas relacionadas con la entidad, así como apoyar la revisión de documentos y solicitudes internas y externas, en especial las relacionadas con las alcaldías locales desde la competencia de la Oficina Asesora de Planeación. </t>
  </si>
  <si>
    <t>Prestar los servicios de apoyo técnico a la gestión de manera temporal con autonomía técnica y administrativa para realizar, tramitar y atender los requerimientos de reportes de información en temas contractuales y de planeación, de competencia de la Oficina Asesora de Planeación.</t>
  </si>
  <si>
    <t>Prestar los servicios profesionales de manera temporal con autonomía técnica y administrativa para realizar  la  administración  funcional  de  la  herramienta  SIGPARTICIPO  y  el seguimiento  al  reporte  de  información  sobre  la  gestión realizada por los procesos de  la  entidad ,  desde  la  competencia  de  la  Oficina  Asesora  de Planeación.</t>
  </si>
  <si>
    <t>Prestar los servicios profesionales de manera temporal con autonomía técnica y administrativa, en la formulación de planes, programas, proyectos, indicadores y metas de gestión de la entidad y realizar su seguimiento elaborando los informes y reportes en los medios definidos para tal fin, desde la competencia de la Oficina Asesora de Planeación.</t>
  </si>
  <si>
    <t>Prestar los servicios profesionales de manera temporal con autonomía técnica y administrativa para implementar acciones de mejora  y consolidación de la herramienta  SIGPARTICIPO y realizar en coordinación con el proveedor los ajustes a módulos y funcionalidades requeridos por la entidad para garantizar la coherencia de la información de los planes, programas y proyectos en el marco del Plan de Acción Institucional desde  la  competencia  de  la  Oficina  Asesora  de Planeación</t>
  </si>
  <si>
    <t>Prestar los servicios profesionales de manera temporal con autonomía técnica y administrativa para atender y orientar los temas relacionados con el componente presupuestal y financiero de la entidad, así como elaborar y revisar los documentos y solicitudes internas y externas  en el marco de la competencia de la Oficina Asesora de Planeación.</t>
  </si>
  <si>
    <t>Prestar los servicios de apoyo a la gestión de manera temporal, con autonomía técnica y administrativa para realizar labores técnicas y operativas en el desarrollo de los procedimientos de gestión documental de la Oficina Asesora Jurídica.</t>
  </si>
  <si>
    <t>Prestar los servicios profesionales de manera temporal, con autonomía técnica y administrativa para para adelantar los trámites y procesos administrativos que surjan con ocasión del ejercicio de inspección, vigilancia y control sobre las organizaciones comunales del Distrito Capital, así como atender los asuntos que sean de competencia de la Oficina Asesora Jurídica que le sean asignados.</t>
  </si>
  <si>
    <t>Prestar los servicios profesionales de manera temporal, con autonomía técnica y administrativa para ejercer la representación judicial y extrajudicial del Instituto Distrital de Participación y Acción Comunal, competencia de la Oficina Asesora Jurídica.</t>
  </si>
  <si>
    <t xml:space="preserve"> Prestar los servicios profesionales de manera temporal, con autonomía técnica y administrativa para ejercer la revisión de los documentos que se elaboren en el desarrollo de los trámites y procedimientos de competencia de la Oficina Asesora Jurídica de la entidad, así como brindar asesoría jurídica a la Dirección y a las áreas del Instituto que así lo requieran mediante la emisión de conceptos especializados o los acompañamientos requeridos, competencia de la oficina asesora juridica. </t>
  </si>
  <si>
    <t>Prestar los servicios profesionales de manera temporal, con total autonomía técnica y administrativa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t>
  </si>
  <si>
    <t>Prestar los servicios profesionales de manera temporal, con autonomía técnica y administrativa para adelantar los trámites y procesos administrativos que surjan con ocasión del ejercicio de inspección, vigilancia y control sobre las organizaciones comunales del Distrito Capital, así como realizar el acompañamiento requerido por parte de las dependencias de la entidad en los asuntos de competencia de la Oficina Asesora Jurídica que le sean asignados.</t>
  </si>
  <si>
    <t>Prestación de servicios profesionales de manera temporal, con autonomía técnica y administrativa, en la Oficina de Control Interno, con el fin de realizar actividades de verificación y evaluación de las diferentes acciones de control y seguimiento para los componentes jurídico y de gestión, acorde con los roles de la Oficina y el Programa Anual de Auditoría Interna de la vigencia 2022.</t>
  </si>
  <si>
    <t>Prestación de servicios profesionales de manera temporal, con autonomía técnica y administrativa, en la Oficina de Control Interno, con el fin de realizar actividades de verificación y evaluación de las diferentes acciones de control y seguimiento, acorde con los roles de la Oficina y el Programa Anual de Auditoria para la vigencia 2022</t>
  </si>
  <si>
    <t>Prestación de servicios profesionales de manera temporal, con autonomía técnica y administrativa, en la Oficina de Control Interno, para realizar actividades de evaluación, seguimiento y auditoria en temas financieros, de gestión y de control interno, acorde con los roles de la Oficina y el Programa Anual de Auditoria Interna de la vigencia 2022.</t>
  </si>
  <si>
    <t xml:space="preserve">Prestar los servicios profesionales con autonomía técnica, administrativa y de manera temporal para realizar la actividades precontractuales, postcontractuales y  de seguimiento a la ejecución contractual, a cargo de la Secretaría General, así como las demás actividades de caracter adminsitrativo que le sean asignadas. </t>
  </si>
  <si>
    <t>Prestar los servicios profesionales con autonomía técnica, administrativa y de manera temporal para acompañar la formulación, ejecución, evaluación de los planes, programas, proyectos y  de las acciones de mejora asociadas que involucren a la Secretaría General y sus procesos de apoyo,</t>
  </si>
  <si>
    <t>Prestar los servicios profesionales de manera temporal, con autonomía técnica y administrativa para coordinar actividades requeridas a fin de avanzar en el cumplimiento de metas estratégicas de la gestión del Talento Humano del IDPAC.</t>
  </si>
  <si>
    <t>Prestar los servicios profesionales con autonomía técnica, administrativa y de manera temporal para asesorar jurídicamente a la Secretaria General del Instituto en los asuntos contractuales, de gestión del talento humano y  demas tramites administrativos requeridos en el desarrollo de los procesos de apoyo a su cargo.</t>
  </si>
  <si>
    <t>Prestar los servicios profesionales de manera temporal, con autonomía técnica y administrativa para brindar apoyo jurídico en los asuntos administrativos y de gestión concernientes a la Secretaría General del IDPAC</t>
  </si>
  <si>
    <t>Prestar los servicios profesionales con autonomía técnica, administrativa y de manera temporal  para acompañar la gestión administrativa y presupuestal de los proyectos de inversión y del presupuesto de funcionamiento a cargo de la Secretaría General del IDPAC</t>
  </si>
  <si>
    <t xml:space="preserve">Prestar los servicios de apoyo a la gestión de manera temporal, con autonomía técnica y administrativa, para gestionar con calidad y oportunidad las actividades programadas en los planes de Acción y Anticorrupción, coadyuvar en el desarrollo de las actividades de los sistemas de información Guía de Trámites y Servicios, sistema Bogotá Te Escucha, Sistema Único de Información (SUIT) y con el desarrollo de las diferentes actividades programadas en el Sistema Integrado de Gestión de acuerdo con las directrices del modelo Integrado de Planeación y Gestión del proceso de Atención a la Ciudadanía. </t>
  </si>
  <si>
    <t xml:space="preserve">Prestar los servicios de apoyo a la gestión de manera temporal, con autonomía técnica y administrativa, para atender y gestionar los canales de comunicación y atención a la ciudadanía, presentar los informes requeridos, coadyuvar en la medición de la satisfacción ciudadana, seguimiento a la calidad y oportunidad de las respuestas y con el desarrollo de las diferentes actividades programadas en el Sistema Integrado de Gestión de acuerdo con las directrices del modelo Integrado de Planeación y Gestión del proceso de Atención a la Ciudadanía. </t>
  </si>
  <si>
    <t xml:space="preserve">Prestar los servicios de apoyo a la gestión de manera temporal, con autonomía técnica y administrativa, para atender los requerimientos, reportes, informes y actividades programadas en el sistema Bogotá Te Escucha y Sistema Integrado de Gestión (SIG) como así mismo coadyuvar en el desarrollo de las actividades inherentes al proceso de Atención a la Ciudadanía, de acuerdo con las directrices del modelo Integrado de Planeación y Gestión.  </t>
  </si>
  <si>
    <t xml:space="preserve">Contratar servicios de apoyo a la gestión para desarrollar las actividades correspondientes al proceso de Gestión Documental del Instituto Distrital de la Participación y Acción Comunal. </t>
  </si>
  <si>
    <t>Prestar los servicios profesionales de manera temporal, con autonomía técnica y administrativa para realizar la implementación del Sistema Integrado de Conservación Documental del proceso de gestión documental en el Instituto Distrital de Participación y Acción Comunal.</t>
  </si>
  <si>
    <t>Contratar servicios de apoyo a la gestión para atender la recepción de los requerimientos escritos presentados por los usuarios externos e internos del Instituto Distrital de la Participación y Acción Comunal, y su respectivo registro y actualización en el aplicativo de correspondencia, del proceso de gestión documental.</t>
  </si>
  <si>
    <t>Profesional para desempeñar actividades y temas relacionados en el proceso de gestión documental de la Secretaria General del Instituto Distrital de Participación y Acción Comunal.</t>
  </si>
  <si>
    <t>Contratar servicios de apoyo a la gestión para atender las actividades de correspondencia y del proceso de gestión documental en el Instituto Distrital de la Participación y Acción Comunal.</t>
  </si>
  <si>
    <t>Profesional para desempeñar actividades administrativas y operativas relacionadas con el proceso de gestión documental en el Instituto Distrital de la Participación y Acción Comunal.</t>
  </si>
  <si>
    <t xml:space="preserve">Contratar servicios de apoyo a la gestión para realizar las actividades y los servicios que soporten el desarrollo del proceso de gestión documental del Instituto Distrital de la Participación y Acción Comunal.   </t>
  </si>
  <si>
    <t xml:space="preserve"> Profesional para desarrollar actividades del proceso de gestión documental del Instituto Distrital de Participación y Acción Comunal.</t>
  </si>
  <si>
    <t>Prestar servicios de apoyo a la gestión técnica y administrativa del Sistema de Gestión de Salud y Seguridad en el Trabajo SG-SST del IDPAC.</t>
  </si>
  <si>
    <t>Prestación de servicios de apoyo a la gestión de manera temporal con autonomía técnica y administrativa, para asistir los temas de liquidación de nómina del instituto</t>
  </si>
  <si>
    <t>Prestación de servicios de apoyo a la gestión de manera temporal, con autonomía técnica y administrativa, para acompañar y proyectar las actividades precontractuales, contractuales y postcontractuales requeridas en el Proceso de Gestión de Recursos Físicos del Instituto.</t>
  </si>
  <si>
    <t>Prestar los servicios profesionales de manera temporal, con autonomía técnica y administrativa para la formulación de recomendaciones, elaboración de conceptos y ejecución de iniciativas institucionales relacionadas con el fortalecimiento de la infraestructura física de la entidad.</t>
  </si>
  <si>
    <t>Prestar servicios profesionales de maneta temporal con autonomía técnica y administrativa para la formulación de recomendaciones en la estructuración de procesos de contratación y ejecución de iniciativas institucionales relacionadas con el fortalecimiento de la infraestructura física del IDPAC.</t>
  </si>
  <si>
    <t>Prestación de servicios de apoyo a la gestión de manera temporal, con autonomía técnica y administrativa, para realizar el mantenimiento de redes de baja tensión y redes internas de las instalaciones del Instituto, de conformidad con los requerimientos del Proceso de Recursos Físicos</t>
  </si>
  <si>
    <t>Realizar intervencion a la infraestructura del IDPAC</t>
  </si>
  <si>
    <t>Prestar los servicios profesionales, de manera temporal con autonomía técnica y administrativa para el desarrollo y puesta en producción de las herramientas tecnológicas que adelanta el instituto en lo concerniente a las tecnologías de la información del Instituto Distrital de la Participación y Acción Comunal (IDPAC).</t>
  </si>
  <si>
    <t>Prestar los servicios profesionales, de manera temporal con autonomía técnica y administrativa para el desarrollo y puesta en producción de las herramientas tecnológicas que adelanta el IDPAC en lo concerniente a las tecnologías de la información. del  Instituto Distrital de la Participación y Acción Comunal (IDPAC).</t>
  </si>
  <si>
    <t>Prestar los servicios profesionales de manera temporal con autonomía técnica y administrativa para la actualización, documentación, revisión y ejecución de la gestion de proyectos  del proceso de Gestión de las Tecnologías de la información del Instituto Distrital de la Participación y Acción Comunal (IDPAC).</t>
  </si>
  <si>
    <t>Prestar los servicios profesionales de manera temporal para planear, coordinar y administrar los procesos de seguridad informática del proceso de gestión tecnologías de la información del  Instituto Distrital de la Participación y Acción Comunal (IDPAC).</t>
  </si>
  <si>
    <t>Prestar los servicios profesionales, de manera temporal con autonomía técnica y administrativa para el desarrollo y puesta en producción de las herramientas tecnológicas que adelanta el instituto en lo concerniente a las tecnologías de la información. del Instituto Distrital de la Participación y Acción Comunal (IDPAC).</t>
  </si>
  <si>
    <t>Prestar los servicios de apoyo a la gestion de manera temporal con autonomía técnica y administrativa,  para realizar y atender soporte de primer nivel en equipos de cómputo, puntos de voz, redes y demás recursos TIC´S  en el proceso de Gestión de las Tecnologías de la información del  Instituto Distrital de la Participación y Acción Comunal (IDPAC).</t>
  </si>
  <si>
    <t>Prestación de  servicios profesionales para realizar la estructuración económica de los documentos precontractuales de los procesos de fortalecimiento de la capacidad tecnológica y el Proceso de Gestión Contractual del Instituto Distrital de la Participación y Acción Comunal.</t>
  </si>
  <si>
    <t>Prestar los servicios profesionales, de manera temporal con autonomía técnica y administrativa, para realizar el soporte técnico y actualización, diagnostico y parametrizacion de los módulos que soportan las actividades de los procesos de apoyo de la entidad.de la Secretaria general Proceso de gestion de tecnologias  de la informacion del Instituto Distrital de la Participación y Acción Comunal (IDPAC).</t>
  </si>
  <si>
    <t>Prestar los servicios profesionales de manera temporal  con autonomía técnica y administrativa para asegurar, controlar, ejecutar y brindar soporte  a las herramientas y desarrollos  generados por el proceso de gestión de tecnologías de la información delInstituto Distrital de la Participación y Acción Comunal (IDPAC).</t>
  </si>
  <si>
    <t xml:space="preserve">Prestar los servicios de apoyo a la gestión de manera temporal con autonomía técnica y administrativa, para gestionar y atender las actividades administrativas y operativas incluyendo el reporte de información a los diferentes aplicativos del proceso de Gestión de Tecnologías de la Información del  Instituto Distrital de la Participación y Acción Comunal (IDPAC). </t>
  </si>
  <si>
    <t>Prestar los servicios profesionales,de manera temporal con autonomía técnica y administrativa para garantizar la seguridad perimetral,mantener la  disponibilidad de la  infraestructura tecnológica, asegurar la conectividad a nivel de  LAN Y WLAN de hardware y nivel físico al igual que lña infraestructura  Cluod Computing  en el Proceso de gestion de tecnologias de la informacion Instituto Distrital de la Participación y Acción Comunal (IDPAC).</t>
  </si>
  <si>
    <t>Prestar los servicios de apoyo a la gestión de manera temporal con autonomía técnica y administrativa, para realizar, corregir y mantener  el  desarrollo del sofware,  Frontend y Backend, en el proceso de Gestión de las Tecnologías de la Información del del  Instituto Distrital de la Participación y Acción Comunal (IDPAC).</t>
  </si>
  <si>
    <t>Prestar los servicios profesionales de manera temporal con autonomía técnica y administrativa para asesorar, realizar y liderar el seguimiento y gestión de las actividades que adelanta el Instituto en lo concerniente a las tecnologías de la información. Instituto Distrital de la Participación y Acción Comunal (IDPAC).</t>
  </si>
  <si>
    <t>Prestar los servicios profesionales de manera temporal con  autonomía técnica y administrativa para  realizar  el soporte y actualizacion en el proceso de desarrollo e implementación del Sistema de Gestión Documental Orfeo, del Instituto Distrital de la Participación y Acción Comunal (IDPAC).</t>
  </si>
  <si>
    <t>Prestar los servicios Profesionales de manera temporal con autonomía técnica y administrativa, para realizar el  desarrollo,  implementacion y gestion  del  Frontend y Backend,  que sean requeridos dentro del proceso de mejoramiento a la herramienta tecnológica  del proceso de  gestion de  tecnologías de la información  del Instituto Distrital de la Participación y Acción Comunal (IDPAC).</t>
  </si>
  <si>
    <t>Prestar los servicios de apoyo a la gestión de manera temporal con autonomía técnica y administrativa para la realización del backup de los documentos, al igual que operar la herramienta de la Unidad robotica para el manejo de cintas en  el proceso de Gestión de las Tecnologías de la información delInstituto Distrital de la Participación y Acción Comunal (IDPAC).</t>
  </si>
  <si>
    <t>43233200
81112200</t>
  </si>
  <si>
    <t>Mantenimiento y renovación de licenciamiento de la solución Endpoint Sandblast y adquisición de licencias VPN Para el IDPAC</t>
  </si>
  <si>
    <t xml:space="preserve">Compra, y puesta en funcionamiento  equipos de computo y perifericos  </t>
  </si>
  <si>
    <t>Compra, configuración y puesta en funcionamiento de un software de monitoreo y administración de red y canales de comunicación y servicio de envió masivo de coreos electrónicos.</t>
  </si>
  <si>
    <t>Profesional para el acompañamiento y ejecución en territorio como parte de la metodología "Obras Con Saldo Pedagógico Para El Cuidado y la Participación
Ciudadana" a cargo de la Gerencia de Proyectos del IDPAC.</t>
  </si>
  <si>
    <t>profesional para el acompañamiento y ejecución en territorio como parte de la metodología "Obras Con Saldo Pedagógico Para El Cuidado y la Participación
Ciudadana" a cargo de la Gerencia de Proyectos del IDPAC.</t>
  </si>
  <si>
    <t>Profesional para adelantar los requerimientos relacionados con el proceso de gestión de tecnologías de la información de la Subdireccion de Promocion de la Participacion.</t>
  </si>
  <si>
    <t>Prestar los servicios de apoyo a la gestión de forma temporal con autonomía técnica y administrativa para realizar actividades de acompañamiento en territorio que sean requeridas por la Subdirección de Asuntos Comunales.</t>
  </si>
  <si>
    <t>Adición y prorroga contrato 713 de 2021 "Prestar los servicios profesionales con autonomía técnica y administrativa para acompañar los procesos de reforma a la participación  y la generación de procesos de mediación y pactos que lidera la Subdirección de Promoción de la Participación"</t>
  </si>
  <si>
    <t>profesional para aportar en el desarrollo de manera integral de las estrategias de la Subdirección de Promoción de la Participación</t>
  </si>
  <si>
    <t xml:space="preserve">CCE-06 </t>
  </si>
  <si>
    <t>7685 - Modernización del modelo de gestión y tecnológico de las Organizaciones Comunales y de Propiedad Horizontal para el ejercicio de la democracia activa digital en el siglo xxi.  Bogotá</t>
  </si>
  <si>
    <t>7796 - Construcción de procesos para la convivencia y la participación ciudadana incidente en los asuntos públicos locales, distritales y regionales Bogotá</t>
  </si>
  <si>
    <t>7729 - Optimización de la participación ciudadana incidente para los asuntos públicos Bogotá</t>
  </si>
  <si>
    <t>7723 - Fortalecimiento de las capacidades de las Alcaldías Locales, instituciones del Distrito y ciudadanía en procesos de planeación y presupuestos participativos. Bogotá</t>
  </si>
  <si>
    <t>7688 - Fortalecimiento de las capacidades democráticas de la ciudadanía para la participación incidente y la gobernanza, con enfoque de innovación social, en Bogotá</t>
  </si>
  <si>
    <t>7687 - Fortalecimiento  a las Organizaciones Sociales y Comunitarias para una participación ciudadana informada e incidente con enfoque diferencial en el distrito capital. Bogotá</t>
  </si>
  <si>
    <t>7678 - Fortalecimiento  a espacios (instancias) de participación para los grupos étnicos en las 20 localidades de Bogotá</t>
  </si>
  <si>
    <t>7712 - Fortalecimiento Institucional de la Gestión Administrativa del Instituto Distrital de la Participación y Acción Comunal Bogotá</t>
  </si>
  <si>
    <t>7714 - Fortalecimiento de la capacidad tecnológica y administrativa del Instituto Distrital de la Participación y Acción Comunal - IDPAC. Bogotá</t>
  </si>
  <si>
    <t xml:space="preserve">Derencia de Escuela - 7688 </t>
  </si>
  <si>
    <t>Contratar los servicios de una persona profesional para acompañar al proceso de gestión financiera del Instituto, en la ejecución de los procedimientos propios de la Tesorería.</t>
  </si>
  <si>
    <t>Prestar servicios de apoyo a la gestión de manera temporal, con autonomía técnica y administrativa, para realizar labores operativas en el desarrollo de los procedimientos de gestión documental del proceso de Gestión Contractual del Instituto Distrital de la Participación y Acción Comunal.</t>
  </si>
  <si>
    <t xml:space="preserve"> Prestar los servicios profesionales de manera temporal, con plena autonomía técnica y administrativa para realizar el apoyo y soporte integral en materia tributaria y contable que requiera la entidad.</t>
  </si>
  <si>
    <t>Prestar los servicios de apoyo a la gestión de manera temporal, con autonomía técnica y administrativa, para desarrollar las actividades operativas en cumplimiento de los procedimientos de la Tesorería del Instituto Distrital de la Participación y Acción Comunal (IDPAC).</t>
  </si>
  <si>
    <t>Prestar los servicios profesionales de manera temporal, con autonomía técnica y administrativa para acompañar al proceso de Gestión Financiera, especialmente en las actividades de la Tesorería del IDPAC, así como el apoyo en el seguimiento y actualización de las políticas financieras de acuerdo al marco normativo aplicable a la entidad y a la realización de informes a terceros y entes externos.</t>
  </si>
  <si>
    <t>Prestar los servicios de apoyo a la gestión de manera temporal, con autonomía técnica y administrativa, para desarrollar las actividades operativas en cumplimiento de los procedimientos de la Tesorería del Instituto Distrital de la Participación y Acción Comunal (IDPAC)</t>
  </si>
  <si>
    <t>Prestar los servicios profesionales de manera temporal, con autonomía técnica y administrativa para brindar el apoyo técnico requerido para la ejecución de acciones contables que contribuyan al cumplimiento de los compromisos financieros adquiridos por el Instituto Distrital de la participación y Acción Comunal.</t>
  </si>
  <si>
    <t>Prestar los servicios profesionales de manera temporal, con autonomía técnica y administrativa para registrar información presupuestal en los sistemas de información institucional, así como la generación de informes presupuestales y el apoyo de la gestión documental del área que contribuyan al cumplimiento de los compromisos financieros adquiridos por el Instituto Distrital de la participación y Acción Comunal.</t>
  </si>
  <si>
    <t>Prestar los servicios de apoyo a la gestión con autonomía técnica, administrativa y de manera temporal para apoyar  la recepción y tramite de documentos, gestión de bases de datos y demás actividades operativas requeridas por la Secretaría General.</t>
  </si>
  <si>
    <t>Prestar los servicios de apoyo a la gestión con autonomía técnica, administrativa y de manera temporal para la  gestion documental, de correspondencia, administración de la agenda de trabajo  y demás actividades asistenciales requeridas por la Secretaría General del Instituto.</t>
  </si>
  <si>
    <t>Prestación de servicios de apoyo a la gestión de manera temporal, con autonomía técnica y administrativa para  el levantamiento, control y manejo de los inventarios de activos fijos y de consumo propiedad del IDPAC.</t>
  </si>
  <si>
    <t>Prestar los servicios profesionales con autonomía jurídica y administrativa  y de manera temporal al proceso de Control Interno Disciplinario del Instituto, ejecutando los procedimientos propios del área, contribuyendo al cumplimiento de las obligaciones jurídicas y administrativas de la entidad.</t>
  </si>
  <si>
    <t>Prestación de servicios de apoyo a la gestión de manera temporal, con autonomía técnica y administrativa, para realizar las actividades relacionadas con la conducción de vehículos del IDPAC</t>
  </si>
  <si>
    <t>Prestar servicios de apoyo a la gestión de manera temporal, con autonomía técnica y administrativa  para realizar actividades relacionadas con la conducción de los vehículos del IDPAC."</t>
  </si>
  <si>
    <t>Prestar los servicios de apoyo a la gestión de manera temporal, con autonomía técnica y administrativa para realizar labores operativas y administrativas en el desarrollo de los procedimientos de gestión documental del proceso de Gestión Contractual del Instituto Distrital de la Participación y Acción Comunal.</t>
  </si>
  <si>
    <t>Máquinas para oficina y contabilidad, y sus partes y accesorios</t>
  </si>
  <si>
    <t>14111500, 14111600,14111800,42131602, 42132205, 42291613, 43201800, 43202000, 44101600, 44103103, 44103105, 44111515, 44111800, 44121500, 44121600, 44121700, 44121800, 44121900, 44121905, 44122011, 44122100, 44122101</t>
  </si>
  <si>
    <t>Suministro de materiales de construcción, eléctricos y elementos de ferretería necesarios para el mantenimiento de las diferentes sedes del Instituto Distrital de Participación y Acción Comunal o por aquellas de las cuales sea responsable</t>
  </si>
  <si>
    <t xml:space="preserve">Adquirir las dotaciones compuestas de calzado y vestuario completo para los funcionarios y funcionarias del Instituto Distrital de la Participación y Acción Comunal –IDPAC con derecho a ella, correspondiente a la vigencia fiscal 2021 </t>
  </si>
  <si>
    <t>15101506
15101505</t>
  </si>
  <si>
    <t>Bolsas de material plástico sin impresión</t>
  </si>
  <si>
    <t>Sobres y envolturas impresas de polietileno laminados con aluminio</t>
  </si>
  <si>
    <t>Cortaúñas, pinzas y similares</t>
  </si>
  <si>
    <t>ADICIÓN Y PRÓRROGA No 1 al contrato No No. 496-2021.,cuyo objeto es "Contratar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t>
  </si>
  <si>
    <t>Contratar el arrendamiento del inmueble destinado al almacenamiento de Archivo Central del IDPAC</t>
  </si>
  <si>
    <t xml:space="preserve"> Renovar el soporte y  licenciamiento Oracle</t>
  </si>
  <si>
    <t>Renovación de licenciamiento de correo Office 365</t>
  </si>
  <si>
    <t>Renovación de  servicios de NUBE para el servicio de portales,  procesamiento y almacenamiento en los sistemas del Instituto Distrital de la Participación y Acción Comunal.</t>
  </si>
  <si>
    <t>Renovación del licenciamiento Argis</t>
  </si>
  <si>
    <t xml:space="preserve"> Mantenimiento, Soporte  y Renovación de Smartnet, Switches  Cisco</t>
  </si>
  <si>
    <t xml:space="preserve">Mantenimiento, equipos activos de red </t>
  </si>
  <si>
    <t>Realizar el mantenimiento y administración del sistema contable Zbox de manera temporal, para el Instituto Distrital de la participación y Acción Comunal.</t>
  </si>
  <si>
    <t xml:space="preserve">Pago del servicio de telefonia movil </t>
  </si>
  <si>
    <t>Contratar la prestación de servicios de canales de comunicación, datos,  internet y telefonía IP para el Instituto Distrital de la Participación y Acción Comunal"</t>
  </si>
  <si>
    <t>25172100
25173107</t>
  </si>
  <si>
    <t>Contratar la prestación de servicio integral de aseo y cafetería en las instalaciones del IDPAC y sus sedes, incluyendo el suministro de insumos y elementos necesarios para prestar el servicio.</t>
  </si>
  <si>
    <t>82000000
82120000
82121700
82121701
82000000
82120000
82121500
82121503</t>
  </si>
  <si>
    <t>Servicio de instalación de tanques, depósitos, cisternas y recipientes de metal, excepto los utilizados para el envase o transporte de mercancías</t>
  </si>
  <si>
    <t>Contratar el servicio de capacitación con el fin de brindar a los servidores (as) públicos (as) del IDPAC, las herramientas metodológicas que contribuyan al mejoramiento del desempeño de sus funciones en el puesto de trabajo, según las necesidades de capacitación evidenciadas por los (as) servidores (as) públicos (as) enmarcadas en los ejes temáticos referidos en el Plan Nacional de Formación y Capacitación formulado por el Departamento Administrativo de la Función Pública y los cuales hacen parte del Plan Institucional de Capacitación de la entidad en la vigencia 2022</t>
  </si>
  <si>
    <t>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para la vigencia 2022, mediante el desarrollo de actividades orientadas a crear, mantener y mejorar las condiciones que favorezcan el desarrollo integral y el ambiente y desempeño laboral de sus funcionarios y funcionarias</t>
  </si>
  <si>
    <t>Acuerdo Marco de Precios</t>
  </si>
  <si>
    <t>Etiquetas de fila</t>
  </si>
  <si>
    <t>(en blanco)</t>
  </si>
  <si>
    <t>Total general</t>
  </si>
  <si>
    <t>Suma de Valor total estimado</t>
  </si>
  <si>
    <t>Suma de Valor estimado en la vigencia actual</t>
  </si>
  <si>
    <t>Subdirección de Promoción de la Participación - 7796 -7729 7688</t>
  </si>
  <si>
    <t>Subdirección de Promoción de la Participación - 7796 - 7729 - 7688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</si>
</sst>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 #,##0_-;\-* #,##0_-;_-* &quot;-&quot;??_-;_-@_-"/>
  </numFmts>
  <fonts count="15"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sz val="12"/>
      <name val="Arial"/>
    </font>
    <font>
      <sz val="12"/>
      <color rgb="FF000000"/>
      <name val="Arial"/>
    </font>
    <font>
      <sz val="12"/>
      <color rgb="FF000000"/>
      <name val="Arial"/>
      <family val="2"/>
    </font>
    <font>
      <sz val="11"/>
      <color rgb="FF000000"/>
      <name val="Arial"/>
      <family val="2"/>
    </font>
    <font>
      <sz val="11"/>
      <name val="Arial"/>
      <family val="2"/>
    </font>
    <font>
      <sz val="12"/>
      <name val="Arial"/>
      <family val="2"/>
    </font>
    <font>
      <b/>
      <sz val="12"/>
      <name val="Arial"/>
      <family val="2"/>
    </font>
    <font>
      <sz val="11"/>
      <color theme="1"/>
      <name val="Arial"/>
      <family val="2"/>
    </font>
    <font>
      <sz val="10"/>
      <name val="Arial"/>
      <family val="2"/>
    </font>
    <font>
      <sz val="11"/>
      <color rgb="FF000000"/>
      <name val="Calibri"/>
      <family val="2"/>
      <charset val="1"/>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FF"/>
        <bgColor indexed="64"/>
      </patternFill>
    </fill>
    <fill>
      <patternFill patternType="solid">
        <fgColor rgb="FFFFF2CC"/>
        <bgColor rgb="FF000000"/>
      </patternFill>
    </fill>
    <fill>
      <patternFill patternType="solid">
        <fgColor rgb="FFFFFFFF"/>
        <bgColor rgb="FF000000"/>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1">
    <xf numFmtId="0" fontId="0" fillId="0" borderId="0"/>
    <xf numFmtId="9" fontId="4" fillId="0" borderId="0" applyFont="0" applyFill="0" applyBorder="0" applyAlignment="0" applyProtection="0"/>
    <xf numFmtId="16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43" fontId="4" fillId="0" borderId="0" applyFont="0" applyFill="0" applyBorder="0" applyAlignment="0" applyProtection="0"/>
    <xf numFmtId="0" fontId="1" fillId="0" borderId="0"/>
    <xf numFmtId="0" fontId="13" fillId="0" borderId="0"/>
    <xf numFmtId="0" fontId="1" fillId="0" borderId="0"/>
    <xf numFmtId="0" fontId="14" fillId="0" borderId="0"/>
  </cellStyleXfs>
  <cellXfs count="53">
    <xf numFmtId="0" fontId="0" fillId="0" borderId="0" xfId="0"/>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6" fillId="7"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center" vertical="center"/>
    </xf>
    <xf numFmtId="0" fontId="0" fillId="0" borderId="0" xfId="0" applyAlignment="1" applyProtection="1">
      <alignment horizontal="center"/>
      <protection locked="0"/>
    </xf>
    <xf numFmtId="0" fontId="0" fillId="0" borderId="0" xfId="0" applyAlignment="1" applyProtection="1">
      <alignment horizontal="center" vertical="center"/>
      <protection locked="0"/>
    </xf>
    <xf numFmtId="1" fontId="0" fillId="0" borderId="0" xfId="0" applyNumberFormat="1" applyAlignment="1" applyProtection="1">
      <alignment horizontal="center" vertical="center"/>
      <protection locked="0"/>
    </xf>
    <xf numFmtId="0" fontId="9" fillId="10" borderId="1" xfId="27" applyFont="1" applyFill="1" applyBorder="1" applyAlignment="1">
      <alignment horizontal="center" vertical="center" wrapText="1"/>
    </xf>
    <xf numFmtId="0" fontId="12" fillId="10" borderId="1" xfId="0" applyFont="1" applyFill="1" applyBorder="1" applyAlignment="1">
      <alignment horizontal="center" vertical="center" wrapText="1"/>
    </xf>
    <xf numFmtId="0" fontId="9" fillId="10" borderId="1" xfId="28" applyFont="1" applyFill="1" applyBorder="1" applyAlignment="1">
      <alignment horizontal="center" vertical="center" wrapText="1"/>
    </xf>
    <xf numFmtId="0" fontId="8" fillId="10"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11" borderId="1" xfId="29" applyFont="1" applyFill="1" applyBorder="1" applyAlignment="1">
      <alignment horizontal="center" vertical="center" wrapText="1"/>
    </xf>
    <xf numFmtId="0" fontId="9" fillId="11" borderId="1" xfId="30" applyFont="1" applyFill="1" applyBorder="1" applyAlignment="1">
      <alignment horizontal="center" vertical="center" wrapText="1"/>
    </xf>
    <xf numFmtId="0" fontId="9" fillId="11" borderId="1" xfId="29" applyFont="1" applyFill="1" applyBorder="1" applyAlignment="1" applyProtection="1">
      <alignment horizontal="center" vertical="center" wrapText="1"/>
      <protection locked="0"/>
    </xf>
    <xf numFmtId="0" fontId="12" fillId="11" borderId="1" xfId="0" applyFont="1" applyFill="1" applyBorder="1" applyAlignment="1">
      <alignment horizontal="center" vertical="center"/>
    </xf>
    <xf numFmtId="0" fontId="12" fillId="11" borderId="1" xfId="0" quotePrefix="1" applyFont="1" applyFill="1" applyBorder="1" applyAlignment="1">
      <alignment horizontal="center" vertical="center" wrapText="1"/>
    </xf>
    <xf numFmtId="0" fontId="12" fillId="10" borderId="1" xfId="0" applyFont="1" applyFill="1" applyBorder="1" applyAlignment="1">
      <alignment horizontal="center" vertical="center"/>
    </xf>
    <xf numFmtId="0" fontId="0" fillId="0" borderId="0" xfId="0" pivotButton="1"/>
    <xf numFmtId="0" fontId="0" fillId="0" borderId="0" xfId="0" applyAlignment="1">
      <alignment horizontal="left"/>
    </xf>
    <xf numFmtId="166" fontId="0" fillId="0" borderId="0" xfId="26" applyNumberFormat="1" applyFont="1"/>
    <xf numFmtId="166" fontId="0" fillId="0" borderId="0" xfId="0" applyNumberFormat="1"/>
    <xf numFmtId="0" fontId="3" fillId="2" borderId="1" xfId="6" applyBorder="1" applyProtection="1">
      <alignment horizontal="left" vertical="center" wrapText="1"/>
    </xf>
    <xf numFmtId="0" fontId="0" fillId="0" borderId="1" xfId="0" applyBorder="1" applyProtection="1">
      <protection locked="0"/>
    </xf>
    <xf numFmtId="0" fontId="0" fillId="0" borderId="1" xfId="0" applyBorder="1" applyAlignment="1" applyProtection="1">
      <alignment horizontal="center"/>
      <protection locked="0"/>
    </xf>
    <xf numFmtId="1" fontId="0" fillId="0" borderId="1" xfId="0" applyNumberFormat="1" applyBorder="1" applyAlignment="1" applyProtection="1">
      <alignment horizontal="center" vertical="center"/>
      <protection locked="0"/>
    </xf>
    <xf numFmtId="0" fontId="3" fillId="3" borderId="1" xfId="7" applyBorder="1" applyAlignment="1" applyProtection="1">
      <alignment horizontal="center" vertical="center" wrapText="1"/>
    </xf>
    <xf numFmtId="1" fontId="3" fillId="3" borderId="1" xfId="7" applyNumberFormat="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0" fontId="5" fillId="7" borderId="1" xfId="0" applyFont="1" applyFill="1" applyBorder="1" applyAlignment="1">
      <alignment horizontal="justify" vertical="top" wrapText="1"/>
    </xf>
    <xf numFmtId="0" fontId="10" fillId="7" borderId="1" xfId="0" applyFont="1" applyFill="1" applyBorder="1" applyAlignment="1">
      <alignment horizontal="center" vertical="center"/>
    </xf>
    <xf numFmtId="0" fontId="10" fillId="7" borderId="1" xfId="0" applyFont="1" applyFill="1" applyBorder="1" applyAlignment="1">
      <alignment horizontal="center" vertical="center" wrapText="1"/>
    </xf>
    <xf numFmtId="49" fontId="2" fillId="0" borderId="1" xfId="13" applyBorder="1" applyAlignment="1" applyProtection="1">
      <alignment horizontal="center" vertical="center"/>
      <protection locked="0"/>
    </xf>
    <xf numFmtId="166" fontId="2" fillId="0" borderId="1" xfId="26" applyNumberFormat="1" applyFont="1" applyBorder="1" applyAlignment="1" applyProtection="1">
      <alignment horizontal="center" vertical="center"/>
      <protection locked="0"/>
    </xf>
    <xf numFmtId="166" fontId="2" fillId="0" borderId="1" xfId="26" applyNumberFormat="1" applyFont="1" applyBorder="1" applyAlignment="1" applyProtection="1">
      <alignment horizontal="left" vertical="center"/>
      <protection locked="0"/>
    </xf>
    <xf numFmtId="49" fontId="2" fillId="0" borderId="1" xfId="13" applyBorder="1" applyProtection="1">
      <alignment horizontal="left" vertical="center"/>
      <protection locked="0"/>
    </xf>
    <xf numFmtId="0" fontId="0" fillId="0" borderId="1" xfId="0" applyBorder="1" applyProtection="1">
      <protection locked="0"/>
    </xf>
    <xf numFmtId="0" fontId="10" fillId="7" borderId="1" xfId="0" applyFont="1" applyFill="1" applyBorder="1" applyAlignment="1">
      <alignment horizontal="justify" vertical="top" wrapText="1"/>
    </xf>
    <xf numFmtId="0" fontId="5" fillId="7"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12" borderId="1" xfId="0" applyFont="1" applyFill="1" applyBorder="1" applyAlignment="1">
      <alignment horizontal="center" vertical="center" wrapText="1"/>
    </xf>
    <xf numFmtId="0" fontId="5" fillId="12" borderId="1" xfId="0" applyFont="1" applyFill="1" applyBorder="1" applyAlignment="1">
      <alignment horizontal="justify" vertical="top" wrapText="1"/>
    </xf>
    <xf numFmtId="0" fontId="0" fillId="0" borderId="1" xfId="0" applyBorder="1" applyAlignment="1" applyProtection="1">
      <alignment horizontal="center" vertical="center"/>
      <protection locked="0"/>
    </xf>
    <xf numFmtId="0" fontId="11" fillId="7" borderId="1" xfId="0" applyFont="1" applyFill="1" applyBorder="1" applyAlignment="1">
      <alignment horizontal="center" vertical="center" wrapText="1"/>
    </xf>
    <xf numFmtId="0" fontId="5" fillId="8" borderId="1" xfId="0" applyFont="1" applyFill="1" applyBorder="1" applyAlignment="1">
      <alignment wrapText="1"/>
    </xf>
    <xf numFmtId="0" fontId="5"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cellXfs>
  <cellStyles count="31">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xfId="26" builtinId="3"/>
    <cellStyle name="Normal" xfId="0" builtinId="0"/>
    <cellStyle name="Normal 2 10 10 2 2 2" xfId="29"/>
    <cellStyle name="Normal 2 11 3" xfId="27"/>
    <cellStyle name="Normal 2 3" xfId="28"/>
    <cellStyle name="Normal 78 2" xfId="30"/>
    <cellStyle name="Numeric" xfId="19"/>
    <cellStyle name="NumericWithBorder" xfId="23"/>
    <cellStyle name="Percent" xfId="1"/>
  </cellStyles>
  <dxfs count="1">
    <dxf>
      <numFmt numFmtId="166"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imelda Tapiero" refreshedDate="44564.596221990738" createdVersion="7" refreshedVersion="7" minRefreshableVersion="3" recordCount="924">
  <cacheSource type="worksheet">
    <worksheetSource ref="A4:Q928" sheet="Adquisiciones  "/>
  </cacheSource>
  <cacheFields count="17">
    <cacheField name="Código UNSPSC (cada código separado por ;)" numFmtId="0">
      <sharedItems containsMixedTypes="1" containsNumber="1" containsInteger="1" minValue="43201903" maxValue="92101501"/>
    </cacheField>
    <cacheField name="Descripción" numFmtId="0">
      <sharedItems longText="1"/>
    </cacheField>
    <cacheField name="Fecha estimada de inicio de proceso de selección (mes)" numFmtId="0">
      <sharedItems containsSemiMixedTypes="0" containsString="0" containsNumber="1" containsInteger="1" minValue="1" maxValue="11"/>
    </cacheField>
    <cacheField name="Fecha estimada de presentación de ofertas (mes)" numFmtId="0">
      <sharedItems containsSemiMixedTypes="0" containsString="0" containsNumber="1" containsInteger="1" minValue="1" maxValue="12"/>
    </cacheField>
    <cacheField name="Duración del contrato (número)" numFmtId="0">
      <sharedItems containsSemiMixedTypes="0" containsString="0" containsNumber="1" containsInteger="1" minValue="1" maxValue="345"/>
    </cacheField>
    <cacheField name="Duración del contrato (intervalo: días, meses, años)" numFmtId="0">
      <sharedItems containsMixedTypes="1" containsNumber="1" containsInteger="1" minValue="0" maxValue="1"/>
    </cacheField>
    <cacheField name="Modalidad de selección " numFmtId="0">
      <sharedItems/>
    </cacheField>
    <cacheField name="Fuente de los recursos" numFmtId="166">
      <sharedItems containsSemiMixedTypes="0" containsString="0" containsNumber="1" containsInteger="1" minValue="1" maxValue="1"/>
    </cacheField>
    <cacheField name="Valor total estimado" numFmtId="166">
      <sharedItems containsSemiMixedTypes="0" containsString="0" containsNumber="1" containsInteger="1" minValue="4000" maxValue="1056839547"/>
    </cacheField>
    <cacheField name="Valor estimado en la vigencia actual" numFmtId="166">
      <sharedItems containsSemiMixedTypes="0" containsString="0" containsNumber="1" containsInteger="1" minValue="4000" maxValue="1056839547"/>
    </cacheField>
    <cacheField name="¿Se requieren vigencias futuras?" numFmtId="49">
      <sharedItems/>
    </cacheField>
    <cacheField name="Estado de solicitud de vigencias futuras" numFmtId="49">
      <sharedItems/>
    </cacheField>
    <cacheField name="Unidad de contratación (referencia)" numFmtId="0">
      <sharedItems containsNonDate="0" containsString="0" containsBlank="1"/>
    </cacheField>
    <cacheField name="Ubicación" numFmtId="49">
      <sharedItems/>
    </cacheField>
    <cacheField name="Nombre del responsable " numFmtId="49">
      <sharedItems count="12">
        <s v="Subdirección de Asuntos Comunales - 7685"/>
        <s v="Subdirección de Promoción de la Participación - 7796"/>
        <s v="Subdirección de Promoción de la Participación - 7796 - 7729 - 7688"/>
        <s v="Subdirección de Promoción de la Participación - 7796 -7729 7688"/>
        <s v="Subdirección de Promoción de la Participación - 7729"/>
        <s v="Subdirección de Promoción de la Participación - 7723"/>
        <s v="Derencia de Escuela - 7688 "/>
        <s v="Subdirección de Fortalecimiento - 7687"/>
        <s v="Gerencia de Etnias - 7678"/>
        <s v="Secretaria General - 7712"/>
        <s v="Secretaría General - 7714"/>
        <s v="Secretaría General - Funcionamiento"/>
      </sharedItems>
    </cacheField>
    <cacheField name="Teléfono del responsable " numFmtId="49">
      <sharedItems/>
    </cacheField>
    <cacheField name="Correo electrónico del responsable "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4">
  <r>
    <n v="80111600"/>
    <s v="Técnico para realizar acitividades transversales."/>
    <n v="1"/>
    <n v="1"/>
    <n v="10"/>
    <s v="1"/>
    <s v="CCE-16"/>
    <n v="1"/>
    <n v="34000000"/>
    <n v="34000000"/>
    <s v="0"/>
    <s v="0"/>
    <m/>
    <s v="CO-DC-11001"/>
    <x v="0"/>
    <s v="2417900"/>
    <s v="emartinez@participacionbogota.gov.co"/>
  </r>
  <r>
    <n v="80111600"/>
    <s v="Profesional para realizar actividades de formulación y promoción de la política pública."/>
    <n v="1"/>
    <n v="1"/>
    <n v="10"/>
    <s v="1"/>
    <s v="CCE-16"/>
    <n v="1"/>
    <n v="40000000"/>
    <n v="40000000"/>
    <s v="0"/>
    <s v="0"/>
    <m/>
    <s v="CO-DC-11001"/>
    <x v="0"/>
    <s v="2417900"/>
    <s v="emartinez@participacionbogota.gov.co"/>
  </r>
  <r>
    <n v="80111600"/>
    <s v="Profesional para realizar actividades de acompañamiento en territorio."/>
    <n v="1"/>
    <n v="1"/>
    <n v="10"/>
    <s v="1"/>
    <s v="CCE-16"/>
    <n v="1"/>
    <n v="46350000"/>
    <n v="4635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el acompañamiento jurídico de las Organizaciones Comunales de primer y segundo grado y de Propiedad Horizontal."/>
    <n v="1"/>
    <n v="1"/>
    <n v="10"/>
    <s v="1"/>
    <s v="CCE-16"/>
    <n v="1"/>
    <n v="50000000"/>
    <n v="50000000"/>
    <s v="0"/>
    <s v="0"/>
    <m/>
    <s v="CO-DC-11001"/>
    <x v="0"/>
    <s v="2417900"/>
    <s v="emartinez@participacionbogota.gov.co"/>
  </r>
  <r>
    <n v="80111600"/>
    <s v="Técnico para realizar actividades de acompañamiento en territorio."/>
    <n v="1"/>
    <n v="1"/>
    <n v="10"/>
    <s v="1"/>
    <s v="CCE-16"/>
    <n v="1"/>
    <n v="34210000"/>
    <n v="34210000"/>
    <s v="0"/>
    <s v="0"/>
    <m/>
    <s v="CO-DC-11001"/>
    <x v="0"/>
    <s v="2417900"/>
    <s v="emartinez@participacionbogota.gov.co"/>
  </r>
  <r>
    <n v="80111600"/>
    <s v="Técnico para realizar actividades de acompañamiento en territorio."/>
    <n v="1"/>
    <n v="1"/>
    <n v="10"/>
    <s v="1"/>
    <s v="CCE-16"/>
    <n v="1"/>
    <n v="33990000"/>
    <n v="33990000"/>
    <s v="0"/>
    <s v="0"/>
    <m/>
    <s v="CO-DC-11001"/>
    <x v="0"/>
    <s v="2417900"/>
    <s v="emartinez@participacionbogota.gov.co"/>
  </r>
  <r>
    <n v="80111600"/>
    <s v="Técnico para realizar acitividades transversales."/>
    <n v="1"/>
    <n v="1"/>
    <n v="6"/>
    <s v="1"/>
    <s v="CCE-16"/>
    <n v="1"/>
    <n v="18000000"/>
    <n v="18000000"/>
    <s v="0"/>
    <s v="0"/>
    <m/>
    <s v="CO-DC-11001"/>
    <x v="0"/>
    <s v="2417900"/>
    <s v="emartinez@participacionbogota.gov.co"/>
  </r>
  <r>
    <n v="80111600"/>
    <s v="Técnico para realizar acitividades transversales."/>
    <n v="7"/>
    <n v="7"/>
    <n v="4"/>
    <s v="1"/>
    <s v="CCE-16"/>
    <n v="1"/>
    <n v="12000000"/>
    <n v="12000000"/>
    <s v="0"/>
    <s v="0"/>
    <m/>
    <s v="CO-DC-11001"/>
    <x v="0"/>
    <s v="2417900"/>
    <s v="emartinez@participacionbogota.gov.co"/>
  </r>
  <r>
    <n v="80111600"/>
    <s v="Técnico para realizar acitividades transversales."/>
    <n v="1"/>
    <n v="1"/>
    <n v="10"/>
    <s v="1"/>
    <s v="CCE-16"/>
    <n v="1"/>
    <n v="30000000"/>
    <n v="30000000"/>
    <s v="0"/>
    <s v="0"/>
    <m/>
    <s v="CO-DC-11001"/>
    <x v="0"/>
    <s v="2417900"/>
    <s v="emartinez@participacionbogota.gov.co"/>
  </r>
  <r>
    <n v="80111600"/>
    <s v="Técnico para realizar actividades de acompañamiento en territorio."/>
    <n v="1"/>
    <n v="1"/>
    <n v="6"/>
    <s v="1"/>
    <s v="CCE-16"/>
    <n v="1"/>
    <n v="20526000"/>
    <n v="20526000"/>
    <s v="0"/>
    <s v="0"/>
    <m/>
    <s v="CO-DC-11001"/>
    <x v="0"/>
    <s v="2417900"/>
    <s v="emartinez@participacionbogota.gov.co"/>
  </r>
  <r>
    <n v="80111600"/>
    <s v="Técnico para realizar actividades de acompañamiento en territorio."/>
    <n v="7"/>
    <n v="7"/>
    <n v="4"/>
    <s v="1"/>
    <s v="CCE-16"/>
    <n v="1"/>
    <n v="13684000"/>
    <n v="13684000"/>
    <s v="0"/>
    <s v="0"/>
    <m/>
    <s v="CO-DC-11001"/>
    <x v="0"/>
    <s v="2417900"/>
    <s v="emartinez@participacionbogota.gov.co"/>
  </r>
  <r>
    <n v="80111600"/>
    <s v="Profesional para realizar actividades de acompañamiento en territorio."/>
    <n v="1"/>
    <n v="1"/>
    <n v="10"/>
    <s v="1"/>
    <s v="CCE-16"/>
    <n v="1"/>
    <n v="36050000"/>
    <n v="3605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Técnico para realizar actividades de acompañamiento en territorio."/>
    <n v="1"/>
    <n v="1"/>
    <n v="10"/>
    <s v="1"/>
    <s v="CCE-16"/>
    <n v="1"/>
    <n v="34210000"/>
    <n v="34210000"/>
    <s v="0"/>
    <s v="0"/>
    <m/>
    <s v="CO-DC-11001"/>
    <x v="0"/>
    <s v="2417900"/>
    <s v="emartinez@participacionbogota.gov.co"/>
  </r>
  <r>
    <n v="80111600"/>
    <s v="Técnico para realizar actividades de acompañamiento en territorio."/>
    <n v="1"/>
    <n v="1"/>
    <n v="10"/>
    <s v="1"/>
    <s v="CCE-16"/>
    <n v="1"/>
    <n v="34210000"/>
    <n v="3421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de gestión contable."/>
    <n v="1"/>
    <n v="1"/>
    <n v="10"/>
    <s v="1"/>
    <s v="CCE-16"/>
    <n v="1"/>
    <n v="39065000"/>
    <n v="39065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Técnico para realizar actividades de acompañamiento en territorio."/>
    <n v="1"/>
    <n v="1"/>
    <n v="10"/>
    <s v="1"/>
    <s v="CCE-16"/>
    <n v="1"/>
    <n v="34210000"/>
    <n v="34210000"/>
    <s v="0"/>
    <s v="0"/>
    <m/>
    <s v="CO-DC-11001"/>
    <x v="0"/>
    <s v="2417900"/>
    <s v="emartinez@participacionbogota.gov.co"/>
  </r>
  <r>
    <n v="80111600"/>
    <s v="Profesional para realizar actividades de formulación y promoción de la política pública."/>
    <n v="1"/>
    <n v="1"/>
    <n v="10"/>
    <s v="1"/>
    <s v="CCE-16"/>
    <n v="1"/>
    <n v="40000000"/>
    <n v="40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Técnico para realizar acitividades transversales."/>
    <n v="1"/>
    <n v="1"/>
    <n v="10"/>
    <s v="1"/>
    <s v="CCE-16"/>
    <n v="1"/>
    <n v="34000000"/>
    <n v="34000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transversales."/>
    <n v="1"/>
    <n v="1"/>
    <n v="10"/>
    <s v="1"/>
    <s v="CCE-16"/>
    <n v="1"/>
    <n v="44900000"/>
    <n v="44900000"/>
    <s v="0"/>
    <s v="0"/>
    <m/>
    <s v="CO-DC-11001"/>
    <x v="0"/>
    <s v="2417900"/>
    <s v="emartinez@participacionbogota.gov.co"/>
  </r>
  <r>
    <n v="80111600"/>
    <s v="Profesional para realizar actividades de acompañamiento en territorio."/>
    <n v="1"/>
    <n v="1"/>
    <n v="4"/>
    <s v="1"/>
    <s v="CCE-16"/>
    <n v="1"/>
    <n v="16000000"/>
    <n v="16000000"/>
    <s v="0"/>
    <s v="0"/>
    <m/>
    <s v="CO-DC-11001"/>
    <x v="0"/>
    <s v="2417900"/>
    <s v="emartinez@participacionbogota.gov.co"/>
  </r>
  <r>
    <n v="80111600"/>
    <s v="Profesional para realizar actividades transversales."/>
    <n v="1"/>
    <n v="1"/>
    <n v="10"/>
    <s v="1"/>
    <s v="CCE-16"/>
    <n v="1"/>
    <n v="55000000"/>
    <n v="55000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realizar actividades transversales."/>
    <n v="1"/>
    <n v="1"/>
    <n v="10"/>
    <s v="1"/>
    <s v="CCE-16"/>
    <n v="1"/>
    <n v="44900000"/>
    <n v="44900000"/>
    <s v="0"/>
    <s v="0"/>
    <m/>
    <s v="CO-DC-11001"/>
    <x v="0"/>
    <s v="2417900"/>
    <s v="emartinez@participacionbogota.gov.co"/>
  </r>
  <r>
    <n v="80111600"/>
    <s v="Profesional para el acompañamiento jurídico de las Organizaciones Comunales de primer y segundo grado y Orgnizaciones de Propiedad Horizontal."/>
    <n v="1"/>
    <n v="1"/>
    <n v="6"/>
    <s v="1"/>
    <s v="CCE-16"/>
    <n v="1"/>
    <n v="27000000"/>
    <n v="27000000"/>
    <s v="0"/>
    <s v="0"/>
    <m/>
    <s v="CO-DC-11001"/>
    <x v="0"/>
    <s v="2417900"/>
    <s v="emartinez@participacionbogota.gov.co"/>
  </r>
  <r>
    <n v="80111600"/>
    <s v="Profesional para el acompañamiento jurídico de las Organizaciones Comunales de primer y segundo grado y Orgnizaciones de Propiedad Horizontal."/>
    <n v="7"/>
    <n v="7"/>
    <n v="4"/>
    <s v="1"/>
    <s v="CCE-16"/>
    <n v="1"/>
    <n v="18000000"/>
    <n v="18000000"/>
    <s v="0"/>
    <s v="0"/>
    <m/>
    <s v="CO-DC-11001"/>
    <x v="0"/>
    <s v="2417900"/>
    <s v="emartinez@participacionbogota.gov.co"/>
  </r>
  <r>
    <n v="80111600"/>
    <s v="Profesional para el acompañamiento jurídico de las Organizaciones Comunales de primer y segundo grado y Orgnizaciones de Propiedad Horizontal."/>
    <n v="1"/>
    <n v="1"/>
    <n v="10"/>
    <s v="1"/>
    <s v="CCE-16"/>
    <n v="1"/>
    <n v="50000000"/>
    <n v="50000000"/>
    <s v="0"/>
    <s v="0"/>
    <m/>
    <s v="CO-DC-11001"/>
    <x v="0"/>
    <s v="2417900"/>
    <s v="emartinez@participacionbogota.gov.co"/>
  </r>
  <r>
    <n v="80111600"/>
    <s v="Profesional para realizar actividades como Ingeniero de sistemas."/>
    <n v="1"/>
    <n v="1"/>
    <n v="6"/>
    <s v="1"/>
    <s v="CCE-16"/>
    <n v="1"/>
    <n v="27810000"/>
    <n v="27810000"/>
    <s v="0"/>
    <s v="0"/>
    <m/>
    <s v="CO-DC-11001"/>
    <x v="0"/>
    <s v="2417900"/>
    <s v="emartinez@participacionbogota.gov.co"/>
  </r>
  <r>
    <n v="80111600"/>
    <s v="Profesional para realizar actividades como Ingeniero de sistemas."/>
    <n v="7"/>
    <n v="7"/>
    <n v="4"/>
    <s v="1"/>
    <s v="CCE-16"/>
    <n v="1"/>
    <n v="18540000"/>
    <n v="18540000"/>
    <s v="0"/>
    <s v="0"/>
    <m/>
    <s v="CO-DC-11001"/>
    <x v="0"/>
    <s v="2417900"/>
    <s v="emartinez@participacionbogota.gov.co"/>
  </r>
  <r>
    <n v="80111600"/>
    <s v="Profesional para realizar actividades de acompañamiento en territorio."/>
    <n v="1"/>
    <n v="1"/>
    <n v="10"/>
    <s v="1"/>
    <s v="CCE-16"/>
    <n v="1"/>
    <n v="46350000"/>
    <n v="46350000"/>
    <s v="0"/>
    <s v="0"/>
    <m/>
    <s v="CO-DC-11001"/>
    <x v="0"/>
    <s v="2417900"/>
    <s v="emartinez@participacionbogota.gov.co"/>
  </r>
  <r>
    <n v="80111600"/>
    <s v="Profesional para el acompañamiento jurídico de las Organizaciones Comunales de primer y segundo grado y Orgnizaciones de Propiedad Horizontal."/>
    <n v="1"/>
    <n v="1"/>
    <n v="10"/>
    <s v="1"/>
    <s v="CCE-16"/>
    <n v="1"/>
    <n v="50000000"/>
    <n v="50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Técnico para realizar acitividades transversales."/>
    <n v="1"/>
    <n v="1"/>
    <n v="6"/>
    <s v="1"/>
    <s v="CCE-16"/>
    <n v="1"/>
    <n v="20526000"/>
    <n v="20526000"/>
    <s v="0"/>
    <s v="0"/>
    <m/>
    <s v="CO-DC-11001"/>
    <x v="0"/>
    <s v="2417900"/>
    <s v="emartinez@participacionbogota.gov.co"/>
  </r>
  <r>
    <n v="80111600"/>
    <s v="Técnico para realizar acitividades transversales."/>
    <n v="7"/>
    <n v="7"/>
    <n v="4"/>
    <s v="1"/>
    <s v="CCE-16"/>
    <n v="1"/>
    <n v="13684000"/>
    <n v="13684000"/>
    <s v="0"/>
    <s v="0"/>
    <m/>
    <s v="CO-DC-11001"/>
    <x v="0"/>
    <s v="2417900"/>
    <s v="emartinez@participacionbogota.gov.co"/>
  </r>
  <r>
    <n v="80111600"/>
    <s v="Profesional para realizar actividades de acompañamiento en territorio."/>
    <n v="1"/>
    <n v="1"/>
    <n v="10"/>
    <s v="1"/>
    <s v="CCE-16"/>
    <n v="1"/>
    <n v="51500000"/>
    <n v="515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Profesional para el acompañamiento jurídico de las Organizaciones Comunales de primer y segundo grado y Orgnizaciones de Propiedad Horizontal."/>
    <n v="1"/>
    <n v="1"/>
    <n v="6"/>
    <s v="1"/>
    <s v="CCE-16"/>
    <n v="1"/>
    <n v="30900000"/>
    <n v="30900000"/>
    <s v="0"/>
    <s v="0"/>
    <m/>
    <s v="CO-DC-11001"/>
    <x v="0"/>
    <s v="2417900"/>
    <s v="emartinez@participacionbogota.gov.co"/>
  </r>
  <r>
    <n v="80111600"/>
    <s v="Profesional para el acompañamiento jurídico de las Organizaciones Comunales de primer y segundo grado y Orgnizaciones de Propiedad Horizontal."/>
    <n v="7"/>
    <n v="7"/>
    <n v="4"/>
    <s v="1"/>
    <s v="CCE-16"/>
    <n v="1"/>
    <n v="20600000"/>
    <n v="20600000"/>
    <s v="0"/>
    <s v="0"/>
    <m/>
    <s v="CO-DC-11001"/>
    <x v="0"/>
    <s v="2417900"/>
    <s v="emartinez@participacionbogota.gov.co"/>
  </r>
  <r>
    <n v="80111600"/>
    <s v="Profesional para realizar actividades de gestión contable."/>
    <n v="1"/>
    <n v="1"/>
    <n v="10"/>
    <s v="1"/>
    <s v="CCE-16"/>
    <n v="1"/>
    <n v="45000000"/>
    <n v="45000000"/>
    <s v="0"/>
    <s v="0"/>
    <m/>
    <s v="CO-DC-11001"/>
    <x v="0"/>
    <s v="2417900"/>
    <s v="emartinez@participacionbogota.gov.co"/>
  </r>
  <r>
    <n v="80111600"/>
    <s v="Profesional para realizar actividades transversales."/>
    <n v="1"/>
    <n v="1"/>
    <n v="10"/>
    <s v="1"/>
    <s v="CCE-16"/>
    <n v="1"/>
    <n v="55000000"/>
    <n v="55000000"/>
    <s v="0"/>
    <s v="0"/>
    <m/>
    <s v="CO-DC-11001"/>
    <x v="0"/>
    <s v="2417900"/>
    <s v="emartinez@participacionbogota.gov.co"/>
  </r>
  <r>
    <n v="80111600"/>
    <s v="Profesional para realizar actividades de acompañamiento en territorio."/>
    <n v="1"/>
    <n v="1"/>
    <n v="6"/>
    <s v="1"/>
    <s v="CCE-16"/>
    <n v="1"/>
    <n v="30000000"/>
    <n v="30000000"/>
    <s v="0"/>
    <s v="0"/>
    <m/>
    <s v="CO-DC-11001"/>
    <x v="0"/>
    <s v="2417900"/>
    <s v="emartinez@participacionbogota.gov.co"/>
  </r>
  <r>
    <n v="80111600"/>
    <s v="Profesional para realizar actividades de acompañamiento en territorio."/>
    <n v="7"/>
    <n v="7"/>
    <n v="4"/>
    <s v="1"/>
    <s v="CCE-16"/>
    <n v="1"/>
    <n v="20000000"/>
    <n v="20000000"/>
    <s v="0"/>
    <s v="0"/>
    <m/>
    <s v="CO-DC-11001"/>
    <x v="0"/>
    <s v="2417900"/>
    <s v="emartinez@participacionbogota.gov.co"/>
  </r>
  <r>
    <n v="80111600"/>
    <s v="Profesional para realizar actividades de acompañamiento en territorio."/>
    <n v="1"/>
    <n v="1"/>
    <n v="10"/>
    <s v="1"/>
    <s v="CCE-16"/>
    <n v="1"/>
    <n v="50000000"/>
    <n v="50000000"/>
    <s v="0"/>
    <s v="0"/>
    <m/>
    <s v="CO-DC-11001"/>
    <x v="0"/>
    <s v="2417900"/>
    <s v="emartinez@participacionbogota.gov.co"/>
  </r>
  <r>
    <n v="80111600"/>
    <s v="Profesional para realizar actividades transversales."/>
    <n v="1"/>
    <n v="1"/>
    <n v="10"/>
    <s v="1"/>
    <s v="CCE-16"/>
    <n v="1"/>
    <n v="55000000"/>
    <n v="55000000"/>
    <s v="0"/>
    <s v="0"/>
    <m/>
    <s v="CO-DC-11001"/>
    <x v="0"/>
    <s v="2417900"/>
    <s v="emartinez@participacionbogota.gov.co"/>
  </r>
  <r>
    <n v="80111600"/>
    <s v="Profesional para el acompañamiento jurídico de las Organizaciones Comunales de primer y segundo grado y Orgnizaciones de Propiedad Horizontal."/>
    <n v="1"/>
    <n v="1"/>
    <n v="6"/>
    <s v="1"/>
    <s v="CCE-16"/>
    <n v="1"/>
    <n v="36000000"/>
    <n v="36000000"/>
    <s v="0"/>
    <s v="0"/>
    <m/>
    <s v="CO-DC-11001"/>
    <x v="0"/>
    <s v="2417900"/>
    <s v="emartinez@participacionbogota.gov.co"/>
  </r>
  <r>
    <n v="80111600"/>
    <s v="Profesional para el acompañamiento jurídico de las Organizaciones Comunales de primer y segundo grado y Orgnizaciones de Propiedad Horizontal."/>
    <n v="7"/>
    <n v="7"/>
    <n v="4"/>
    <s v="1"/>
    <s v="CCE-16"/>
    <n v="1"/>
    <n v="24000000"/>
    <n v="24000000"/>
    <s v="0"/>
    <s v="0"/>
    <m/>
    <s v="CO-DC-11001"/>
    <x v="0"/>
    <s v="2417900"/>
    <s v="emartinez@participacionbogota.gov.co"/>
  </r>
  <r>
    <n v="80111600"/>
    <s v="Profesional para realizar actividades de acompañamiento en territorio."/>
    <n v="1"/>
    <n v="1"/>
    <n v="10"/>
    <s v="1"/>
    <s v="CCE-16"/>
    <n v="1"/>
    <n v="40000000"/>
    <n v="40000000"/>
    <s v="0"/>
    <s v="0"/>
    <m/>
    <s v="CO-DC-11001"/>
    <x v="0"/>
    <s v="2417900"/>
    <s v="emartinez@participacionbogota.gov.co"/>
  </r>
  <r>
    <n v="80111600"/>
    <s v="Técnico para realizar actividades de acompañamiento en territorio."/>
    <n v="1"/>
    <n v="1"/>
    <n v="10"/>
    <s v="1"/>
    <s v="CCE-16"/>
    <n v="1"/>
    <n v="34210000"/>
    <n v="34210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Profesional para realizar actividades transversales."/>
    <n v="1"/>
    <n v="1"/>
    <n v="10"/>
    <s v="1"/>
    <s v="CCE-16"/>
    <n v="1"/>
    <n v="60000000"/>
    <n v="60000000"/>
    <s v="0"/>
    <s v="0"/>
    <m/>
    <s v="CO-DC-11001"/>
    <x v="0"/>
    <s v="2417900"/>
    <s v="emartinez@participacionbogota.gov.co"/>
  </r>
  <r>
    <n v="80111600"/>
    <s v="Profesional para realizar actividades transversales."/>
    <n v="1"/>
    <n v="1"/>
    <n v="10"/>
    <s v="1"/>
    <s v="CCE-16"/>
    <n v="1"/>
    <n v="70000000"/>
    <n v="70000000"/>
    <s v="0"/>
    <s v="0"/>
    <m/>
    <s v="CO-DC-11001"/>
    <x v="0"/>
    <s v="2417900"/>
    <s v="emartinez@participacionbogota.gov.co"/>
  </r>
  <r>
    <n v="80111600"/>
    <s v="Profesional para realizar actividades transversales."/>
    <n v="1"/>
    <n v="1"/>
    <n v="10"/>
    <s v="1"/>
    <s v="CCE-16"/>
    <n v="1"/>
    <n v="56650000"/>
    <n v="56650000"/>
    <s v="0"/>
    <s v="0"/>
    <m/>
    <s v="CO-DC-11001"/>
    <x v="0"/>
    <s v="2417900"/>
    <s v="emartinez@participacionbogota.gov.co"/>
  </r>
  <r>
    <n v="80111600"/>
    <s v="Contar con los servicios  de bolsa logistica."/>
    <n v="1"/>
    <n v="1"/>
    <n v="10"/>
    <s v="1"/>
    <s v="CCE-06 "/>
    <n v="1"/>
    <n v="139670000"/>
    <n v="139670000"/>
    <s v="0"/>
    <s v="0"/>
    <m/>
    <s v="CO-DC-11001"/>
    <x v="0"/>
    <s v="2417900"/>
    <s v="emartinez@participacionbogota.gov.co"/>
  </r>
  <r>
    <n v="80111600"/>
    <s v="Contar con incentivos para las organizaciones comunales de primer y segundo grado y las de propiedad horizontal con asiento en el Distrito Capital."/>
    <n v="1"/>
    <n v="1"/>
    <n v="10"/>
    <s v="1"/>
    <s v="CCE-99"/>
    <n v="1"/>
    <n v="482727000"/>
    <n v="482727000"/>
    <s v="0"/>
    <s v="0"/>
    <m/>
    <s v="CO-DC-11001"/>
    <x v="0"/>
    <s v="2417900"/>
    <s v="emartinez@participacionbogota.gov.co"/>
  </r>
  <r>
    <n v="80111600"/>
    <s v="Profesional para realizar actividades de acompañamiento en territorio."/>
    <n v="1"/>
    <n v="1"/>
    <n v="6"/>
    <s v="1"/>
    <s v="CCE-16"/>
    <n v="1"/>
    <n v="24000000"/>
    <n v="24000000"/>
    <s v="0"/>
    <s v="0"/>
    <m/>
    <s v="CO-DC-11001"/>
    <x v="0"/>
    <s v="2417900"/>
    <s v="emartinez@participacionbogota.gov.co"/>
  </r>
  <r>
    <n v="80111600"/>
    <s v="Profesional para realizar actividades de acompañamiento en territorio."/>
    <n v="7"/>
    <n v="7"/>
    <n v="4"/>
    <s v="1"/>
    <s v="CCE-16"/>
    <n v="1"/>
    <n v="16000000"/>
    <n v="16000000"/>
    <s v="0"/>
    <s v="0"/>
    <m/>
    <s v="CO-DC-11001"/>
    <x v="0"/>
    <s v="2417900"/>
    <s v="emartinez@participacionbogota.gov.co"/>
  </r>
  <r>
    <n v="80111600"/>
    <s v="Profesional para realizar actividades de gestión contable."/>
    <n v="1"/>
    <n v="1"/>
    <n v="8"/>
    <s v="1"/>
    <s v="CCE-16"/>
    <n v="1"/>
    <n v="36000000"/>
    <n v="36000000"/>
    <s v="0"/>
    <s v="0"/>
    <m/>
    <s v="CO-DC-11001"/>
    <x v="0"/>
    <s v="2417900"/>
    <s v="emartinez@participacionbogota.gov.co"/>
  </r>
  <r>
    <n v="80111600"/>
    <s v="Personal asistencial para realizar apoyo a la gestión."/>
    <n v="1"/>
    <n v="1"/>
    <n v="8"/>
    <s v="1"/>
    <s v="CCE-16"/>
    <n v="1"/>
    <n v="26400000"/>
    <n v="26400000"/>
    <s v="0"/>
    <s v="0"/>
    <m/>
    <s v="CO-DC-11001"/>
    <x v="0"/>
    <s v="2417900"/>
    <s v="emartinez@participacionbogota.gov.co"/>
  </r>
  <r>
    <n v="80111600"/>
    <s v="Técnico para realizar actividades de acompañamiento en territorio."/>
    <n v="1"/>
    <n v="1"/>
    <n v="10"/>
    <s v="1"/>
    <s v="CCE-16"/>
    <n v="1"/>
    <n v="34210000"/>
    <n v="34210000"/>
    <s v="0"/>
    <s v="0"/>
    <m/>
    <s v="CO-DC-11001"/>
    <x v="0"/>
    <s v="2417900"/>
    <s v="emartinez@participacionbogota.gov.co"/>
  </r>
  <r>
    <n v="80111600"/>
    <s v="Profesional para adelantar los trámites y procesos del proceso de Inspección Vigilancia y Control"/>
    <n v="1"/>
    <n v="1"/>
    <n v="6"/>
    <s v="1"/>
    <s v="CCE-16"/>
    <n v="1"/>
    <n v="23484000"/>
    <n v="23484000"/>
    <s v="0"/>
    <s v="0"/>
    <m/>
    <s v="CO-DC-11001"/>
    <x v="0"/>
    <s v="2417900"/>
    <s v="emartinez@participacionbogota.gov.co"/>
  </r>
  <r>
    <n v="80111600"/>
    <s v="Profesional para adelantar los trámites y procesos del proceso de Inspección Vigilancia y Control"/>
    <n v="7"/>
    <n v="7"/>
    <n v="4"/>
    <s v="1"/>
    <s v="CCE-16"/>
    <n v="1"/>
    <n v="15656000"/>
    <n v="15656000"/>
    <s v="0"/>
    <s v="0"/>
    <m/>
    <s v="CO-DC-11001"/>
    <x v="0"/>
    <s v="2417900"/>
    <s v="emartinez@participacionbogota.gov.co"/>
  </r>
  <r>
    <n v="80111600"/>
    <s v="Profesional para adelantar los trámites y procesos del proceso de Inspección Vigilancia y Control"/>
    <n v="1"/>
    <n v="1"/>
    <n v="10"/>
    <s v="1"/>
    <s v="CCE-16"/>
    <n v="1"/>
    <n v="46350000"/>
    <n v="46350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0111600"/>
    <s v="Personal asistencial para realizar apoyo a la gestión."/>
    <n v="1"/>
    <n v="1"/>
    <n v="225"/>
    <s v="0"/>
    <s v="CCE-16"/>
    <n v="1"/>
    <n v="9495000"/>
    <n v="9495000"/>
    <s v="0"/>
    <s v="0"/>
    <m/>
    <s v="CO-DC-11001"/>
    <x v="0"/>
    <s v="2417900"/>
    <s v="emartinez@participacionbogota.gov.co"/>
  </r>
  <r>
    <n v="86101710"/>
    <s v="Aunar esfuerzos técnicos, jurídicos, administrativos y financieros entre el Instituto Distrital de la Participación y Acción Comunal y la Organización de Estados Iberoamericanos para potenciar la participación incidente juvenil en los diferentes escenarios e instancias de participación e impulsar la transformación de realidades sociales desde el empoderamiento de las y los jóvenes, hacia la consolidación de una sociedad democrática y justa."/>
    <n v="2"/>
    <n v="6"/>
    <n v="6"/>
    <s v="1"/>
    <s v="CCE-16"/>
    <n v="1"/>
    <n v="456100309"/>
    <n v="456100309"/>
    <s v="0"/>
    <s v="0"/>
    <m/>
    <s v="CO-DC-11001"/>
    <x v="1"/>
    <s v="2417900"/>
    <s v="datanassova@participacionbogota.gov.co"/>
  </r>
  <r>
    <s v="43211500;43212100;43222619"/>
    <s v="Adquisición de elementos tecnológicos y accesorios en el marco del modelo de fortalecimiento a las Organizaciones Sociales y Comunitarias del Distrito Capital"/>
    <n v="5"/>
    <n v="6"/>
    <n v="6"/>
    <s v="1"/>
    <s v="CCE-16"/>
    <n v="1"/>
    <n v="35000000"/>
    <n v="35000000"/>
    <s v="0"/>
    <s v="0"/>
    <m/>
    <s v="CO-DC-11001"/>
    <x v="1"/>
    <s v="2417900"/>
    <s v="datanassova@participacionbogota.gov.co"/>
  </r>
  <r>
    <n v="80111600"/>
    <s v="Profesional para la Coordinación, elaboración del convenio e implementación del programa de Iniciativas Juveniles para la vigencia 2022"/>
    <n v="1"/>
    <n v="1"/>
    <n v="6"/>
    <s v="1"/>
    <s v="CCE-16"/>
    <n v="1"/>
    <n v="27600000"/>
    <n v="27600000"/>
    <s v="0"/>
    <s v="0"/>
    <m/>
    <s v="CO-DC-11001"/>
    <x v="1"/>
    <s v="2417900"/>
    <s v="datanassova@participacionbogota.gov.co"/>
  </r>
  <r>
    <n v="80111600"/>
    <s v="Profesional para apoyar  en el seguimiento a la implementación del programa de Iniciativas Juveniles para la vigencia 2022"/>
    <n v="1"/>
    <n v="1"/>
    <n v="6"/>
    <s v="1"/>
    <s v="CCE-16"/>
    <n v="1"/>
    <n v="23400000"/>
    <n v="23400000"/>
    <s v="0"/>
    <s v="0"/>
    <m/>
    <s v="CO-DC-11001"/>
    <x v="1"/>
    <s v="2417900"/>
    <s v="datanassova@participacionbogota.gov.co"/>
  </r>
  <r>
    <n v="80111600"/>
    <s v="Profesional para promover, liderar y fortalecer la participación de los procesos juveniles a nivel distrital a través del acompañamiento técnico el marco del Sistema Distrital de Juventud."/>
    <n v="1"/>
    <n v="1"/>
    <n v="6"/>
    <s v="1"/>
    <s v="CCE-16"/>
    <n v="1"/>
    <n v="37800000"/>
    <n v="37800000"/>
    <s v="0"/>
    <s v="0"/>
    <m/>
    <s v="CO-DC-11001"/>
    <x v="1"/>
    <s v="2417900"/>
    <s v="datanassova@participacionbogota.gov.co"/>
  </r>
  <r>
    <n v="80111600"/>
    <s v="Profesional para promover, liderar y fortalecer la participación de los procesos juveniles a nivel distrital a través del acompañamiento técnico el marco del Sistema Distrital de Juventud."/>
    <n v="7"/>
    <n v="7"/>
    <n v="4"/>
    <s v="1"/>
    <s v="CCE-16"/>
    <n v="1"/>
    <n v="25200000"/>
    <n v="25200000"/>
    <s v="0"/>
    <s v="0"/>
    <m/>
    <s v="CO-DC-11001"/>
    <x v="1"/>
    <s v="2417900"/>
    <s v="datanassova@participacionbogota.gov.co"/>
  </r>
  <r>
    <s v="80141600;80141900;80111600;81141600"/>
    <s v="Servicios logísticos y operativos para la organización y ejecución de las actividades y eventos institucionales realizados por el IDPAC."/>
    <n v="1"/>
    <n v="1"/>
    <n v="8"/>
    <s v="1"/>
    <s v="CCE-06 "/>
    <n v="1"/>
    <n v="251919290"/>
    <n v="251919290"/>
    <s v="0"/>
    <s v="0"/>
    <m/>
    <s v="CO-DC-11001"/>
    <x v="2"/>
    <s v="2417900"/>
    <s v="datanassova@participacionbogota.gov.co"/>
  </r>
  <r>
    <n v="80111600"/>
    <s v="Profesional para realizar las piezas gráficas requeridas para Implementar el Plan Estratégico de Comunicaciones"/>
    <n v="1"/>
    <n v="1"/>
    <n v="12"/>
    <s v="1"/>
    <s v="CCE-16"/>
    <n v="1"/>
    <n v="51294000"/>
    <n v="51294000"/>
    <s v="0"/>
    <s v="0"/>
    <m/>
    <s v="CO-DC-11001"/>
    <x v="1"/>
    <s v="2417900"/>
    <s v="datanassova@participacionbogota.gov.co"/>
  </r>
  <r>
    <n v="80111600"/>
    <s v="Profesional para coordinar el diseño y la realización de las piezas gráficas requeridas para Implementar el Plan Estratégico de Comunicaciones"/>
    <n v="1"/>
    <n v="1"/>
    <n v="11"/>
    <s v="1"/>
    <s v="CCE-16"/>
    <n v="1"/>
    <n v="45320000"/>
    <n v="45320000"/>
    <s v="0"/>
    <s v="0"/>
    <m/>
    <s v="CO-DC-11001"/>
    <x v="1"/>
    <s v="2417900"/>
    <s v="datanassova@participacionbogota.gov.co"/>
  </r>
  <r>
    <n v="80111600"/>
    <s v="Profesional para realizar las piezas gráficas requeridas para Implementar el Plan Estratégico de Comunicaciones"/>
    <n v="1"/>
    <n v="1"/>
    <n v="12"/>
    <s v="1"/>
    <s v="CCE-16"/>
    <n v="1"/>
    <n v="44496000"/>
    <n v="44496000"/>
    <s v="0"/>
    <s v="0"/>
    <m/>
    <s v="CO-DC-11001"/>
    <x v="1"/>
    <s v="2417900"/>
    <s v="datanassova@participacionbogota.gov.co"/>
  </r>
  <r>
    <n v="80111600"/>
    <s v="Profesional para llevar a cabo la producción técnica y emisión de la programación de la emisora virtual del Distrito DC Radio que contribuya a Implementar el Plan Estratégico de Comunicaciones"/>
    <n v="1"/>
    <n v="1"/>
    <n v="12"/>
    <s v="1"/>
    <s v="CCE-16"/>
    <n v="1"/>
    <n v="51294000"/>
    <n v="51294000"/>
    <s v="0"/>
    <s v="0"/>
    <m/>
    <s v="CO-DC-11001"/>
    <x v="1"/>
    <s v="2417900"/>
    <s v="datanassova@participacionbogota.gov.co"/>
  </r>
  <r>
    <n v="80111600"/>
    <s v="Personal asistencial para realizar apoyo a la gestión."/>
    <n v="1"/>
    <n v="1"/>
    <n v="12"/>
    <s v="1"/>
    <s v="CCE-16"/>
    <n v="1"/>
    <n v="41052000"/>
    <n v="41052000"/>
    <s v="0"/>
    <s v="0"/>
    <m/>
    <s v="CO-DC-11001"/>
    <x v="1"/>
    <s v="2417900"/>
    <s v="datanassova@participacionbogota.gov.co"/>
  </r>
  <r>
    <n v="80111600"/>
    <s v="Profesional para apoyar la producción y logística de las  actividades que se requiera para la emisora DC Radio  para Implementar el Plan Estratégico de Comunicaciones"/>
    <n v="1"/>
    <n v="1"/>
    <n v="12"/>
    <s v="1"/>
    <s v="CCE-16"/>
    <n v="1"/>
    <n v="46080000"/>
    <n v="46080000"/>
    <s v="0"/>
    <s v="0"/>
    <m/>
    <s v="CO-DC-11001"/>
    <x v="1"/>
    <s v="2417900"/>
    <s v="datanassova@participacionbogota.gov.co"/>
  </r>
  <r>
    <n v="80111600"/>
    <s v="Profesional para generar contenidos periodísticos y podcast  para la emisora  DC Radio y la Oficina Asesora de Comunicaciones del IDPAC"/>
    <n v="1"/>
    <n v="1"/>
    <n v="5"/>
    <s v="1"/>
    <s v="CCE-16"/>
    <n v="1"/>
    <n v="21382800"/>
    <n v="21382800"/>
    <s v="0"/>
    <s v="0"/>
    <m/>
    <s v="CO-DC-11001"/>
    <x v="1"/>
    <s v="2417900"/>
    <s v="datanassova@participacionbogota.gov.co"/>
  </r>
  <r>
    <n v="80111600"/>
    <s v="Profesional para generar contenidos periodísticos y podcast  para la emisora  DC Radio y la Oficina Asesora de Comunicaciones del IDPAC"/>
    <n v="7"/>
    <n v="7"/>
    <n v="6"/>
    <s v="1"/>
    <s v="CCE-16"/>
    <n v="1"/>
    <n v="25659360"/>
    <n v="25659360"/>
    <s v="0"/>
    <s v="0"/>
    <m/>
    <s v="CO-DC-11001"/>
    <x v="1"/>
    <s v="2417900"/>
    <s v="datanassova@participacionbogota.gov.co"/>
  </r>
  <r>
    <n v="80111600"/>
    <s v="Profesional para acompañar la presentación de  eventos, cubrimiento periodístico y promover la participación  y difusión  de las actividades institucionales asociados a Implementar el Plan Estratégico de Comunicaciones"/>
    <n v="1"/>
    <n v="1"/>
    <n v="12"/>
    <s v="1"/>
    <s v="CCE-16"/>
    <n v="1"/>
    <n v="51294000"/>
    <n v="51294000"/>
    <s v="0"/>
    <s v="0"/>
    <m/>
    <s v="CO-DC-11001"/>
    <x v="1"/>
    <s v="2417900"/>
    <s v="datanassova@participacionbogota.gov.co"/>
  </r>
  <r>
    <n v="80111600"/>
    <s v="Profesional para efectuar el cubrimiento periodístico de las actividades institucionales en coordinación con la Oficina Asesora de Comunicaciones"/>
    <n v="1"/>
    <n v="1"/>
    <n v="6"/>
    <s v="1"/>
    <s v="CCE-16"/>
    <n v="1"/>
    <n v="24000000"/>
    <n v="24000000"/>
    <s v="0"/>
    <s v="0"/>
    <m/>
    <s v="CO-DC-11001"/>
    <x v="1"/>
    <s v="2417900"/>
    <s v="datanassova@participacionbogota.gov.co"/>
  </r>
  <r>
    <n v="80111600"/>
    <s v="Prtofesional para efectuar el cubrimiento periodístico de las actividades institucionales en coordinación con la Oficina Asesora de Comunicaciones"/>
    <n v="7"/>
    <n v="7"/>
    <n v="6"/>
    <s v="1"/>
    <s v="CCE-16"/>
    <n v="1"/>
    <n v="24000000"/>
    <n v="24000000"/>
    <s v="0"/>
    <s v="0"/>
    <m/>
    <s v="CO-DC-11001"/>
    <x v="1"/>
    <s v="2417900"/>
    <s v="datanassova@participacionbogota.gov.co"/>
  </r>
  <r>
    <n v="80111600"/>
    <s v="Profesional para efectuar la corrección de textos,  cubrimiento periodístico  y difusión  de las actividades institucionales en coordinación con la Oficina Asesora de Comunicaciones"/>
    <n v="1"/>
    <n v="1"/>
    <n v="6"/>
    <s v="1"/>
    <s v="CCE-16"/>
    <n v="1"/>
    <n v="24000000"/>
    <n v="24000000"/>
    <s v="0"/>
    <s v="0"/>
    <m/>
    <s v="CO-DC-11001"/>
    <x v="1"/>
    <s v="2417900"/>
    <s v="datanassova@participacionbogota.gov.co"/>
  </r>
  <r>
    <n v="80111600"/>
    <s v="Profesional para efectuar la corrección de textos,  cubrimiento periodístico  y difusión  de las actividades institucionales en coordinación con la Oficina Asesora de Comunicaciones"/>
    <n v="7"/>
    <n v="7"/>
    <n v="6"/>
    <s v="1"/>
    <s v="CCE-16"/>
    <n v="1"/>
    <n v="24000000"/>
    <n v="24000000"/>
    <s v="0"/>
    <s v="0"/>
    <m/>
    <s v="CO-DC-11001"/>
    <x v="1"/>
    <s v="2417900"/>
    <s v="datanassova@participacionbogota.gov.co"/>
  </r>
  <r>
    <n v="80111600"/>
    <s v="Profesional para efectuar el cubrimiento periodístico y  difusión de las actividades institucionales  a través de los diferentes medios de comunicación del IDPAC, principalmente con el periodico IDPAC EN ACCIÓN en coordinación con la Oficina Asesora de Comunicaciones"/>
    <n v="1"/>
    <n v="1"/>
    <n v="12"/>
    <s v="1"/>
    <s v="CCE-16"/>
    <n v="1"/>
    <n v="51294000"/>
    <n v="51294000"/>
    <s v="0"/>
    <s v="0"/>
    <m/>
    <s v="CO-DC-11001"/>
    <x v="1"/>
    <s v="2417900"/>
    <s v="datanassova@participacionbogota.gov.co"/>
  </r>
  <r>
    <n v="80111600"/>
    <s v="Profesional para apoyar la administración y edición de los contenidos de las páginas web  que hacen parte del portal  del IDPAC en coordinación con la Oficina Asesora de Comunicaciones"/>
    <n v="1"/>
    <n v="1"/>
    <n v="12"/>
    <s v="1"/>
    <s v="CCE-16"/>
    <n v="1"/>
    <n v="51912000"/>
    <n v="51912000"/>
    <s v="0"/>
    <s v="0"/>
    <m/>
    <s v="CO-DC-11001"/>
    <x v="1"/>
    <s v="2417900"/>
    <s v="datanassova@participacionbogota.gov.co"/>
  </r>
  <r>
    <n v="80111600"/>
    <s v="Profesional para la animación y post producción audiovisual de los productos requeridos por la Oficina Asesora de Comunicaciones."/>
    <n v="1"/>
    <n v="1"/>
    <n v="12"/>
    <s v="1"/>
    <s v="CCE-16"/>
    <n v="1"/>
    <n v="49440000"/>
    <n v="49440000"/>
    <s v="0"/>
    <s v="0"/>
    <m/>
    <s v="CO-DC-11001"/>
    <x v="1"/>
    <s v="2417900"/>
    <s v="datanassova@participacionbogota.gov.co"/>
  </r>
  <r>
    <n v="80111600"/>
    <s v="Profesional para diseñar y programar, los sitios web del Instituto Distrital de la Participación y Acción Comunal a cargo de la Oficina Asesora de Comunicaciones."/>
    <n v="1"/>
    <n v="1"/>
    <n v="6"/>
    <s v="1"/>
    <s v="CCE-16"/>
    <n v="1"/>
    <n v="24720000"/>
    <n v="24720000"/>
    <s v="0"/>
    <s v="0"/>
    <m/>
    <s v="CO-DC-11001"/>
    <x v="1"/>
    <s v="2417900"/>
    <s v="datanassova@participacionbogota.gov.co"/>
  </r>
  <r>
    <n v="80111600"/>
    <s v="Servicio de apoyo para diseñar estrategias digitales integrales y manejar las redes sociales del IDPAC, con el fin de divulgar y socializar la información institucional."/>
    <n v="1"/>
    <n v="1"/>
    <n v="12"/>
    <s v="1"/>
    <s v="CCE-16"/>
    <n v="1"/>
    <n v="40170000"/>
    <n v="40170000"/>
    <s v="0"/>
    <s v="0"/>
    <m/>
    <s v="CO-DC-11001"/>
    <x v="1"/>
    <s v="2417900"/>
    <s v="datanassova@participacionbogota.gov.co"/>
  </r>
  <r>
    <n v="80111600"/>
    <s v="Profesional para apoyar la publicación de contenidos de las redes sociales del IDPAC y las demás actividades que requiera la Oficina Asesora de Comunicaciones."/>
    <n v="1"/>
    <n v="1"/>
    <n v="6"/>
    <s v="1"/>
    <s v="CCE-16"/>
    <n v="1"/>
    <n v="22248000"/>
    <n v="22248000"/>
    <s v="0"/>
    <s v="0"/>
    <m/>
    <s v="CO-DC-11001"/>
    <x v="1"/>
    <s v="2417900"/>
    <s v="datanassova@participacionbogota.gov.co"/>
  </r>
  <r>
    <n v="80111600"/>
    <s v="Profesional para apoyar la publicación de contenidos de las redes sociales del IDPAC y las demás actividades que requiera la Oficina Asesora de Comunicaciones."/>
    <n v="7"/>
    <n v="7"/>
    <n v="6"/>
    <s v="1"/>
    <s v="CCE-16"/>
    <n v="1"/>
    <n v="22248000"/>
    <n v="22248000"/>
    <s v="0"/>
    <s v="0"/>
    <m/>
    <s v="CO-DC-11001"/>
    <x v="1"/>
    <s v="2417900"/>
    <s v="datanassova@participacionbogota.gov.co"/>
  </r>
  <r>
    <n v="80111600"/>
    <s v="Prtofesional para realizar guión técnico, edición,  manejo de cámara, dron, planimetría y producción de piezas audiovisuales que requiera la Oficina Asesora de Comunicaciones del IDPAC."/>
    <n v="1"/>
    <n v="1"/>
    <n v="6"/>
    <s v="1"/>
    <s v="CCE-16"/>
    <n v="1"/>
    <n v="22800000"/>
    <n v="22800000"/>
    <s v="0"/>
    <s v="0"/>
    <m/>
    <s v="CO-DC-11001"/>
    <x v="1"/>
    <s v="2417900"/>
    <s v="datanassova@participacionbogota.gov.co"/>
  </r>
  <r>
    <n v="80111600"/>
    <s v="Profesional para realizar guión técnico, edición,  manejo de cámara, dron, planimetría y producción de piezas audiovisuales que requiera la Oficina Asesora de Comunicaciones del IDPAC."/>
    <n v="7"/>
    <n v="7"/>
    <n v="6"/>
    <s v="1"/>
    <s v="CCE-16"/>
    <n v="1"/>
    <n v="25662000"/>
    <n v="25662000"/>
    <s v="0"/>
    <s v="0"/>
    <m/>
    <s v="CO-DC-11001"/>
    <x v="1"/>
    <s v="2417900"/>
    <s v="datanassova@participacionbogota.gov.co"/>
  </r>
  <r>
    <n v="80111600"/>
    <s v="Personal asistencial para realizar apoyo a la gestión."/>
    <n v="1"/>
    <n v="1"/>
    <n v="12"/>
    <s v="1"/>
    <s v="CCE-16"/>
    <n v="1"/>
    <n v="41052000"/>
    <n v="41052000"/>
    <s v="0"/>
    <s v="0"/>
    <m/>
    <s v="CO-DC-11001"/>
    <x v="1"/>
    <s v="2417900"/>
    <s v="datanassova@participacionbogota.gov.co"/>
  </r>
  <r>
    <n v="80111600"/>
    <s v="Profesional para el registro fotográfico de las actividades internas y externas del IDPAC que le sean indicados por la Oficina Asesora de Comunicaciones. "/>
    <n v="1"/>
    <n v="1"/>
    <n v="11"/>
    <s v="1"/>
    <s v="CCE-16"/>
    <n v="1"/>
    <n v="40788000"/>
    <n v="40788000"/>
    <s v="0"/>
    <s v="0"/>
    <m/>
    <s v="CO-DC-11001"/>
    <x v="1"/>
    <s v="2417900"/>
    <s v="datanassova@participacionbogota.gov.co"/>
  </r>
  <r>
    <n v="80111600"/>
    <s v="Servicio de apoyo para organizar el archivo audiovisual de la Oficina Asesora de Comunicaciones. "/>
    <n v="1"/>
    <n v="1"/>
    <n v="12"/>
    <s v="1"/>
    <s v="CCE-16"/>
    <n v="1"/>
    <n v="26895360"/>
    <n v="26895360"/>
    <s v="0"/>
    <s v="0"/>
    <m/>
    <s v="CO-DC-11001"/>
    <x v="1"/>
    <s v="2417900"/>
    <s v="datanassova@participacionbogota.gov.co"/>
  </r>
  <r>
    <n v="80111600"/>
    <s v="Profesional para coordinar  la estrategia  de comunicación interna y apoyar las distintas actividades que promuevan la participación  del IDPAC. "/>
    <n v="1"/>
    <n v="1"/>
    <n v="12"/>
    <s v="1"/>
    <s v="CCE-16"/>
    <n v="1"/>
    <n v="48204000"/>
    <n v="48204000"/>
    <s v="0"/>
    <s v="0"/>
    <m/>
    <s v="CO-DC-11001"/>
    <x v="1"/>
    <s v="2417900"/>
    <s v="datanassova@participacionbogota.gov.co"/>
  </r>
  <r>
    <n v="80111600"/>
    <s v="Profesional para apoyar la coordinación y el seguimiento estratégico de las comunicaciones, asi como la  realización y producción de material periodístico, audiovisual y escrito para la divulgación de programas y proyectos del IDPAC."/>
    <n v="1"/>
    <n v="1"/>
    <n v="12"/>
    <s v="1"/>
    <s v="CCE-16"/>
    <n v="1"/>
    <n v="53880000"/>
    <n v="53880000"/>
    <s v="0"/>
    <s v="0"/>
    <m/>
    <s v="CO-DC-11001"/>
    <x v="1"/>
    <s v="2417900"/>
    <s v="datanassova@participacionbogota.gov.co"/>
  </r>
  <r>
    <n v="80111600"/>
    <s v="Profesional para planear las estrategias de comunicación del IDPAC."/>
    <n v="1"/>
    <n v="1"/>
    <n v="12"/>
    <s v="1"/>
    <s v="CCE-16"/>
    <n v="1"/>
    <n v="49440000"/>
    <n v="49440000"/>
    <s v="0"/>
    <s v="0"/>
    <m/>
    <s v="CO-DC-11001"/>
    <x v="1"/>
    <s v="2417900"/>
    <s v="datanassova@participacionbogota.gov.co"/>
  </r>
  <r>
    <n v="80111600"/>
    <s v="Profesional para apoyar los procesos precontractuales, contractuales y poscontractuales  adelantados por el Insituto Distrital de la Participación y Acción Comunal asociados a la Oficina Asesora de Comunicaciones. "/>
    <n v="1"/>
    <n v="1"/>
    <n v="12"/>
    <s v="1"/>
    <s v="CCE-16"/>
    <n v="1"/>
    <n v="49440000"/>
    <n v="49440000"/>
    <s v="0"/>
    <s v="0"/>
    <m/>
    <s v="CO-DC-11001"/>
    <x v="1"/>
    <s v="2417900"/>
    <s v="datanassova@participacionbogota.gov.co"/>
  </r>
  <r>
    <n v="80111600"/>
    <s v="Profesional para la gestion documental, análisis estadístico y monitoreo de medios  de la Oficina Asesora de Comunicaciones. "/>
    <n v="1"/>
    <n v="1"/>
    <n v="12"/>
    <s v="1"/>
    <s v="CCE-16"/>
    <n v="1"/>
    <n v="43260000"/>
    <n v="43260000"/>
    <s v="0"/>
    <s v="0"/>
    <m/>
    <s v="CO-DC-11001"/>
    <x v="1"/>
    <s v="2417900"/>
    <s v="datanassova@participacionbogota.gov.co"/>
  </r>
  <r>
    <n v="80111600"/>
    <s v="Profesional para realizar actividades administrativas, elaboración y seguimiento de los planes e informes institucionales, y apoyar las actividades que se requiera en la Oficina Asesora de Comunicaciones. "/>
    <n v="1"/>
    <n v="1"/>
    <n v="12"/>
    <s v="1"/>
    <s v="CCE-16"/>
    <n v="1"/>
    <n v="44496000"/>
    <n v="44496000"/>
    <s v="0"/>
    <s v="0"/>
    <m/>
    <s v="CO-DC-11001"/>
    <x v="1"/>
    <s v="2417900"/>
    <s v="datanassova@participacionbogota.gov.co"/>
  </r>
  <r>
    <n v="80111600"/>
    <s v="Profesional para desarrollar la conceptualización y realización de piezas audiovisuales de promoción, documentación y comunicación de la participación para el uso de las mismas en redes sociales, internet y medios audiovisuales y demás del Instituto Distrital de la Participación y Acción Comunal a cargo de la Oficina Asesora de Comunicaciones  "/>
    <n v="1"/>
    <n v="1"/>
    <n v="6"/>
    <s v="1"/>
    <s v="CCE-16"/>
    <n v="1"/>
    <n v="30000000"/>
    <n v="30000000"/>
    <s v="0"/>
    <s v="0"/>
    <m/>
    <s v="CO-DC-11001"/>
    <x v="1"/>
    <s v="2417900"/>
    <s v="datanassova@participacionbogota.gov.co"/>
  </r>
  <r>
    <n v="80111600"/>
    <s v="Apoyo presupuestal a contratacón interprete de señas"/>
    <n v="1"/>
    <n v="1"/>
    <n v="12"/>
    <s v="1"/>
    <s v="CCE-16"/>
    <n v="1"/>
    <n v="2000000"/>
    <n v="2000000"/>
    <s v="0"/>
    <s v="0"/>
    <m/>
    <s v="CO-DC-11001"/>
    <x v="1"/>
    <s v="2417900"/>
    <s v="datanassova@participacionbogota.gov.co"/>
  </r>
  <r>
    <n v="80111630"/>
    <s v="Servicios de streaming con señal abierta para actividades asociadas a la convocatoria y realización de la Rendición de Cuentas del Instituto Distrital de la Participación y Acción Comunal - IDPAC. "/>
    <n v="7"/>
    <n v="9"/>
    <n v="3"/>
    <s v="1"/>
    <s v="CCE-06 "/>
    <n v="1"/>
    <n v="15000000"/>
    <n v="15000000"/>
    <s v="0"/>
    <s v="0"/>
    <m/>
    <s v="CO-DC-11001"/>
    <x v="1"/>
    <s v="2417900"/>
    <s v="datanassova@participacionbogota.gov.co"/>
  </r>
  <r>
    <n v="80111631"/>
    <s v="Servicio de Agencia de Medios y pauta digital como apoyo para las campañas y demás actividades de la Oficina Asesora de Comunicaciones del Instituto Distrital de la Participación y Acción Comunal - IDPAC. "/>
    <n v="6"/>
    <n v="7"/>
    <n v="6"/>
    <s v="1"/>
    <s v="CCE-06 "/>
    <n v="1"/>
    <n v="81683270"/>
    <n v="81683270"/>
    <s v="0"/>
    <s v="0"/>
    <m/>
    <s v="CO-DC-11001"/>
    <x v="1"/>
    <s v="2417900"/>
    <s v="datanassova@participacionbogota.gov.co"/>
  </r>
  <r>
    <n v="81112101"/>
    <s v="Servicios para adelantar la difusión en internet de la emisora DC Radio con capacidad simultáneos de 15.000 oyentes para el Instituto Distrital de la Participación y Acción Comunal - IDPAC. "/>
    <n v="9"/>
    <n v="9"/>
    <n v="12"/>
    <s v="1"/>
    <s v="CCE-10"/>
    <n v="1"/>
    <n v="4000000"/>
    <n v="4000000"/>
    <s v="0"/>
    <s v="0"/>
    <m/>
    <s v="CO-DC-11001"/>
    <x v="1"/>
    <s v="2417900"/>
    <s v="datanassova@participacionbogota.gov.co"/>
  </r>
  <r>
    <n v="80111600"/>
    <s v="Prestar los servicios de apoyo a la gestiónde manera temporal conautonomía técnica y administrativa, para realizar la promoción de procesos de movilización social y logística que se requieran en desarrollo del modelo de Participación Obras con saldo Pedagógico para el Cuidado y la Participación Ciudadana."/>
    <n v="1"/>
    <n v="1"/>
    <n v="6"/>
    <s v="1"/>
    <s v="CCE-16"/>
    <n v="1"/>
    <n v="19800000"/>
    <n v="19800000"/>
    <s v="0"/>
    <s v="0"/>
    <m/>
    <s v="CO-DC-11001"/>
    <x v="1"/>
    <s v="2417900"/>
    <s v="datanassova@participacionbogota.gov.co"/>
  </r>
  <r>
    <n v="80111600"/>
    <s v="Prestar los servicios de apoyo a la gestiónde manera temporal conautonomía técnica y administrativa, para realizar la promoción de procesos de movilización social y logística que se requieran en desarrollo del modelo de Participación Obras con saldo Pedagógico para el Cuidado y la Participación Ciudadana."/>
    <n v="7"/>
    <n v="7"/>
    <n v="5"/>
    <s v="1"/>
    <s v="CCE-16"/>
    <n v="1"/>
    <n v="16500000"/>
    <n v="16500000"/>
    <s v="0"/>
    <s v="0"/>
    <m/>
    <s v="CO-DC-11001"/>
    <x v="1"/>
    <s v="2417900"/>
    <s v="datanassova@participacionbogota.gov.co"/>
  </r>
  <r>
    <n v="80111600"/>
    <s v="      Cotratar los  servicios profesionales  de  manera  temporal,  con  autonomía  técnica  y  administrativa  para  realizar    la articulación, atender y gestionar   la participación incidente con las organizaciones   sociales, comunales y comunitarias dentro  de  la  metodología  Obras  Con  Saldo  pedagógico  Para  el  Cuidado  y  la  Participación  Ciudadanaen  la  Gerencia  de Proyectos del IDPAC."/>
    <n v="1"/>
    <n v="1"/>
    <n v="11"/>
    <s v="1"/>
    <s v="CCE-16"/>
    <n v="1"/>
    <n v="45320000"/>
    <n v="45320000"/>
    <s v="0"/>
    <s v="0"/>
    <m/>
    <s v="CO-DC-11001"/>
    <x v="1"/>
    <s v="2417900"/>
    <s v="datanassova@participacionbogota.gov.co"/>
  </r>
  <r>
    <n v="80111600"/>
    <s v="Prestar los servicios de apoyo a la gestión de manera temporal con autonomía técnica y administrativa, para realizar la, actualización, sistematizacióny organización de los archivos resultantes de los procesos contractuales como parte de la metodología &quot;Obras Con Saldo Pedagógico Para el Cuidado y la Participación Ciudadana."/>
    <n v="1"/>
    <n v="1"/>
    <n v="6"/>
    <s v="1"/>
    <s v="CCE-16"/>
    <n v="1"/>
    <n v="19800000"/>
    <n v="19800000"/>
    <s v="0"/>
    <s v="0"/>
    <m/>
    <s v="CO-DC-11001"/>
    <x v="1"/>
    <s v="2417900"/>
    <s v="datanassova@participacionbogota.gov.co"/>
  </r>
  <r>
    <n v="80111600"/>
    <s v="Prestar los servicios de apoyo a la gestión de manera temporal con autonomía técnica y administrativa, para realizar la, actualización, sistematizacióny organización de los archivos resultantes de los procesos contractuales como parte de la metodología &quot;Obras Con Saldo Pedagógico Para el Cuidado y la Participación Ciudadana."/>
    <n v="7"/>
    <n v="7"/>
    <n v="5"/>
    <s v="1"/>
    <s v="CCE-16"/>
    <n v="1"/>
    <n v="16500000"/>
    <n v="16500000"/>
    <s v="0"/>
    <s v="0"/>
    <m/>
    <s v="CO-DC-11001"/>
    <x v="1"/>
    <s v="2417900"/>
    <s v="datanassova@participacionbogota.gov.co"/>
  </r>
  <r>
    <n v="80111600"/>
    <s v="Prestar  los  servicios  profesionales de  manera  temporal, con  autonomía  técnica  y  administrativa  para  coordinar acompañar y apoyar el componente técnico, y el despliegue en territorio como parte de la metodología &quot;Obras Con Saldo Pedagógico Para el Cuidado yla Participación Ciudadana&quot; en la Gerencia de Proyectos del IDPAC."/>
    <n v="1"/>
    <n v="1"/>
    <n v="11"/>
    <s v="1"/>
    <s v="CCE-16"/>
    <n v="1"/>
    <n v="67980000"/>
    <n v="67980000"/>
    <s v="0"/>
    <s v="0"/>
    <m/>
    <s v="CO-DC-11001"/>
    <x v="1"/>
    <s v="2417900"/>
    <s v="datanassova@participacionbogota.gov.co"/>
  </r>
  <r>
    <n v="80111600"/>
    <s v="Contratar  los servicios profesionales de manera temporal, con autonomía técnica y administrativa para realizar el desarrollo, ejecución y despliegue de acciones desde el componente ambiental, en las diferentes_x000a_actividades realizadas como parte de la metodología Obras Con Saldo pedagógico Para el Cuidado y la Participación Ciudadana."/>
    <n v="1"/>
    <n v="1"/>
    <n v="6"/>
    <s v="1"/>
    <s v="CCE-16"/>
    <n v="1"/>
    <n v="22248000"/>
    <n v="22248000"/>
    <s v="0"/>
    <s v="0"/>
    <m/>
    <s v="CO-DC-11001"/>
    <x v="1"/>
    <s v="2417900"/>
    <s v="datanassova@participacionbogota.gov.co"/>
  </r>
  <r>
    <n v="80111600"/>
    <s v="Contratar  los servicios profesionales de manera temporal, con autonomía técnica y administrativa para realizar el desarrollo, ejecución y despliegue de acciones desde el componente ambiental, en las diferentes actividades realizadas como parte de la metodología Obras Con Saldo pedagógico Para el Cuidado y la Participación Ciudadana."/>
    <n v="7"/>
    <n v="7"/>
    <n v="5"/>
    <s v="1"/>
    <s v="CCE-16"/>
    <n v="1"/>
    <n v="18540000"/>
    <n v="18540000"/>
    <s v="0"/>
    <s v="0"/>
    <m/>
    <s v="CO-DC-11001"/>
    <x v="1"/>
    <s v="2417900"/>
    <s v="datanassova@participacionbogota.gov.co"/>
  </r>
  <r>
    <n v="80111600"/>
    <s v="Contratar  los  servicios profesionales  de  manera  temporal,  con  autonomía  técnica  y  administrativa  para  realizar  la atención y gestión para la participación incidente con las organizaciones sociales, comunales y comunitarias en desarrollo de la metodología Obras Con Saldo pedagógico Para El Cuidado y la Participación Ciudadana."/>
    <n v="1"/>
    <n v="1"/>
    <n v="6"/>
    <s v="1"/>
    <s v="CCE-16"/>
    <n v="1"/>
    <n v="24720000"/>
    <n v="24720000"/>
    <s v="0"/>
    <s v="0"/>
    <m/>
    <s v="CO-DC-11001"/>
    <x v="1"/>
    <s v="2417900"/>
    <s v="datanassova@participacionbogota.gov.co"/>
  </r>
  <r>
    <n v="80111600"/>
    <s v="Contratar los  servicios profesionales  de  manera  temporal,  con  autonomía  técnica  y  administrativa  para  realizar  la atención y gestión para la participación incidente con las organizaciones sociales, comunales y comunitarias en desarrollo de la metodología Obras Con Saldo pedagógico Para El Cuidado y la Participación Ciudadana."/>
    <n v="7"/>
    <n v="7"/>
    <n v="5"/>
    <s v="1"/>
    <s v="CCE-16"/>
    <n v="1"/>
    <n v="20600000"/>
    <n v="20600000"/>
    <s v="0"/>
    <s v="0"/>
    <m/>
    <s v="CO-DC-11001"/>
    <x v="1"/>
    <s v="2417900"/>
    <s v="datanassova@participacionbogota.gov.co"/>
  </r>
  <r>
    <n v="80111600"/>
    <s v="Contratar  los  servicios  profesionales  de  manera  temporal,  con  autonomía  técnica  y  administrativa,  para  realizar acompañamiento  en  los  procesos  de    planeación    en    las    fases    de   ejecución,    seguimiento   y    evaluación    al  Sistema  Integrado  de  Gestión  en desarrollo  de  la metodología  Obras  Con  Saldo Pedagógico Para el Cuidado y la Participación Ciudadana."/>
    <n v="1"/>
    <n v="1"/>
    <n v="11"/>
    <s v="1"/>
    <s v="CCE-16"/>
    <n v="1"/>
    <n v="45320000"/>
    <n v="45320000"/>
    <s v="0"/>
    <s v="0"/>
    <m/>
    <s v="CO-DC-11001"/>
    <x v="1"/>
    <s v="2417900"/>
    <s v="datanassova@participacionbogota.gov.co"/>
  </r>
  <r>
    <n v="80111600"/>
    <s v="Prestar  los  servicios  profesionales de  manera  temporal con  autonomía  técnica  y  administrativa  pararealizar  y desarrollar acciones sociales a través de talleres lúdicos, didácticos y culturales que promuevan la participación ciudadana en desarrollo de la metodología &quot;Obras Con Saldo Pedagógico Para el Cuidado y la Participación Ciudadana&quot; de la Gerencia de Proyectos del IDPAC.”"/>
    <n v="1"/>
    <n v="1"/>
    <n v="6"/>
    <s v="1"/>
    <s v="CCE-16"/>
    <n v="1"/>
    <n v="22248000"/>
    <n v="22248000"/>
    <s v="0"/>
    <s v="0"/>
    <m/>
    <s v="CO-DC-11001"/>
    <x v="1"/>
    <s v="2417900"/>
    <s v="datanassova@participacionbogota.gov.co"/>
  </r>
  <r>
    <n v="80111600"/>
    <s v="Prestar  los  servicios  profesionales de  manera  temporal con  autonomía  técnica  y  administrativa  pararealizar  y desarrollar acciones sociales a través de talleres lúdicos, didácticos y culturales que promuevan la participación ciudadana en desarrollo de la metodología &quot;Obras Con Saldo Pedagógico Para el Cuidado y la Participación Ciudadana&quot; de la Gerencia de Proyectos del IDPAC.”"/>
    <n v="7"/>
    <n v="7"/>
    <n v="5"/>
    <s v="1"/>
    <s v="CCE-16"/>
    <n v="1"/>
    <n v="18540000"/>
    <n v="18540000"/>
    <s v="0"/>
    <s v="0"/>
    <m/>
    <s v="CO-DC-11001"/>
    <x v="1"/>
    <s v="2417900"/>
    <s v="datanassova@participacionbogota.gov.co"/>
  </r>
  <r>
    <n v="80111600"/>
    <s v="Profesional para prestar los servicios profesionales de manera temporal, con autonomía técnica y administrativa, para la realizar de acciones  pedagógicas,  de  articulación   y    acompañamiento    a    las  comunidades  y  organizaciones  sociales  en  territorio, como parte de la metodología &quot;Obras Con Saldo Pedagógico Para el Cuidado y la Participación Ciudadana."/>
    <n v="1"/>
    <n v="1"/>
    <n v="6"/>
    <s v="1"/>
    <s v="CCE-16"/>
    <n v="1"/>
    <n v="24720000"/>
    <n v="24720000"/>
    <s v="0"/>
    <s v="0"/>
    <m/>
    <s v="CO-DC-11001"/>
    <x v="1"/>
    <s v="2417900"/>
    <s v="datanassova@participacionbogota.gov.co"/>
  </r>
  <r>
    <n v="80111600"/>
    <s v="Profesional para prestar los servicios profesionales de manera temporal, con autonomía técnica y administrativa, para la realizar de acciones  pedagógicas,  de  articulación   y    acompañamiento    a    las  comunidades  y  organizaciones  sociales  en  territorio, como parte de la metodología &quot;Obras Con Saldo Pedagógico Para el Cuidado y la Participación Ciudadana."/>
    <n v="7"/>
    <n v="7"/>
    <n v="5"/>
    <s v="1"/>
    <s v="CCE-16"/>
    <n v="1"/>
    <n v="20600000"/>
    <n v="20600000"/>
    <s v="0"/>
    <s v="0"/>
    <m/>
    <s v="CO-DC-11001"/>
    <x v="1"/>
    <s v="2417900"/>
    <s v="datanassova@participacionbogota.gov.co"/>
  </r>
  <r>
    <n v="80111600"/>
    <s v="Contratar  los  servicios profesionales  de  manera  temporal,  con  autonomía  técnica  y  administrativa  para  realizar  el diseño    de  estrategias  en  comunicación  y  acciones  sociales  innovadoras  en  territorio,  como  parte  de    la    metodología Obras  con  Saldo Pedagógico  Para  el  Cuidado  y  la  Participación Ciudadana de la Gerencia de Proyectos del IDPAC."/>
    <n v="1"/>
    <n v="1"/>
    <n v="6"/>
    <s v="1"/>
    <s v="CCE-16"/>
    <n v="1"/>
    <n v="24720000"/>
    <n v="24720000"/>
    <s v="0"/>
    <s v="0"/>
    <m/>
    <s v="CO-DC-11001"/>
    <x v="1"/>
    <s v="2417900"/>
    <s v="datanassova@participacionbogota.gov.co"/>
  </r>
  <r>
    <n v="80111600"/>
    <s v="Contratar   los  servicios profesionales  de  manera  temporal,  con  autonomía  técnica  y  administrativa  para  realizar  el diseño    de  estrategias  en  comunicación  y  acciones  sociales  innovadoras  en  territorio,  como  parte  de    la    metodología Obras  con  Saldo Pedagógico  Para  el  Cuidado  y  la  Participación Ciudadana de la Gerencia de Proyectos del IDPAC."/>
    <n v="7"/>
    <n v="7"/>
    <n v="5"/>
    <s v="1"/>
    <s v="CCE-16"/>
    <n v="1"/>
    <n v="20600000"/>
    <n v="20600000"/>
    <s v="0"/>
    <s v="0"/>
    <m/>
    <s v="CO-DC-11001"/>
    <x v="1"/>
    <s v="2417900"/>
    <s v="datanassova@participacionbogota.gov.co"/>
  </r>
  <r>
    <n v="80111600"/>
    <s v="Contratar los servicios  profesionales de manera temporal, con  autonomía  técnica  y  administrativa para la realización de  promoción de procesos de activación social para el desarrollo de actividades lúdicas y  deportivas  en  territorio  como parte  de  la  metodología  ObrasCon  Saldo pedagógico Para El Cuidado y la Participación Ciudadana."/>
    <n v="1"/>
    <n v="1"/>
    <n v="6"/>
    <s v="1"/>
    <s v="CCE-16"/>
    <n v="1"/>
    <n v="22248000"/>
    <n v="22248000"/>
    <s v="0"/>
    <s v="0"/>
    <m/>
    <s v="CO-DC-11001"/>
    <x v="1"/>
    <s v="2417900"/>
    <s v="datanassova@participacionbogota.gov.co"/>
  </r>
  <r>
    <n v="80111600"/>
    <s v="Contratar  los servicios  profesionales de manera temporal, con  autonomía  técnica  y  administrativa para la realización de  promoción de procesos de activación social para el desarrollo de actividades lúdicas y  deportivas  en  territorio  como parte  de  la  metodología  ObrasCon  Saldo pedagógico Para El Cuidado y la Participación Ciudadana."/>
    <n v="7"/>
    <n v="7"/>
    <n v="5"/>
    <s v="1"/>
    <s v="CCE-16"/>
    <n v="1"/>
    <n v="18540000"/>
    <n v="18540000"/>
    <s v="0"/>
    <s v="0"/>
    <m/>
    <s v="CO-DC-11001"/>
    <x v="1"/>
    <s v="2417900"/>
    <s v="datanassova@participacionbogota.gov.co"/>
  </r>
  <r>
    <n v="80111600"/>
    <s v="Contratar los servicios profesionales de manera temporal, con autonomía técnica y administrativa para realizar la articulación y gestionar   la participación   incidente   con   las   organizaciones   sociales, comunales y comunitarias en el marco de la metodología Obras Con Saldo pedagógico a cargo de la Gerencia de Proyectos del IDPAC."/>
    <n v="1"/>
    <n v="1"/>
    <n v="6"/>
    <s v="1"/>
    <s v="CCE-16"/>
    <n v="1"/>
    <n v="24720000"/>
    <n v="24720000"/>
    <s v="0"/>
    <s v="0"/>
    <m/>
    <s v="CO-DC-11001"/>
    <x v="1"/>
    <s v="2417900"/>
    <s v="datanassova@participacionbogota.gov.co"/>
  </r>
  <r>
    <n v="80111600"/>
    <s v="Contratar los servicios profesionales de manera temporal, con autonomía técnica y administrativa para realizar la articulación y gestionar   la participación   incidente   con   las   organizaciones   sociales, comunales y comunitarias en el marco de la metodología Obras Con Saldo pedagógico a cargo de la Gerencia de Proyectos del IDPAC."/>
    <n v="7"/>
    <n v="7"/>
    <n v="5"/>
    <s v="1"/>
    <s v="CCE-16"/>
    <n v="1"/>
    <n v="20600000"/>
    <n v="20600000"/>
    <s v="0"/>
    <s v="0"/>
    <m/>
    <s v="CO-DC-11001"/>
    <x v="1"/>
    <s v="2417900"/>
    <s v="datanassova@participacionbogota.gov.co"/>
  </r>
  <r>
    <n v="80111600"/>
    <s v="Prestar los servicios de apoyo a la gestiónde manera temporalcon autonomía técnica y administrativa, pararealizarel  despliegue  de  acciones  sociales  en  territorio,  así  como  el  apoyo  logístico  requerido  en  desarrollo  de  la  metodología &quot;Obras Con Saldo pedagógico Para el Cuidado y la ParticipaciónCiudadana”"/>
    <n v="1"/>
    <n v="1"/>
    <n v="6"/>
    <s v="1"/>
    <s v="CCE-16"/>
    <n v="1"/>
    <n v="19800000"/>
    <n v="19800000"/>
    <s v="0"/>
    <s v="0"/>
    <m/>
    <s v="CO-DC-11001"/>
    <x v="1"/>
    <s v="2417900"/>
    <s v="datanassova@participacionbogota.gov.co"/>
  </r>
  <r>
    <n v="80111600"/>
    <s v="Prestar los servicios de apoyo a la gestiónde manera temporalcon autonomía técnica y administrativa, pararealizarel  despliegue  de  acciones  sociales  en  territorio,  así  como  el  apoyo  logístico  requerido  en  desarrollo  de  la  metodología &quot;Obras Con Saldo pedagógico Para el Cuidado y la ParticipaciónCiudadana”"/>
    <n v="7"/>
    <n v="7"/>
    <n v="5"/>
    <s v="1"/>
    <s v="CCE-16"/>
    <n v="1"/>
    <n v="16500000"/>
    <n v="16500000"/>
    <s v="0"/>
    <s v="0"/>
    <m/>
    <s v="CO-DC-11001"/>
    <x v="1"/>
    <s v="2417900"/>
    <s v="datanassova@participacionbogota.gov.co"/>
  </r>
  <r>
    <n v="80111600"/>
    <s v="Prestar los servicios profesionales de manera temporal con autonomía técnica y administrativa, para realizar, orientar y generar la promoción y despliegue de acciones sociales pedagógicas, a cargo de la Gerencia de Proyectos en desarrollo de la metodología &quot;Obras Con Saldo pedagógico Para el Cuidado y la Participación Ciudadana."/>
    <n v="1"/>
    <n v="1"/>
    <n v="6"/>
    <s v="1"/>
    <s v="CCE-16"/>
    <n v="1"/>
    <n v="24720000"/>
    <n v="24720000"/>
    <s v="0"/>
    <s v="0"/>
    <m/>
    <s v="CO-DC-11001"/>
    <x v="1"/>
    <s v="2417900"/>
    <s v="datanassova@participacionbogota.gov.co"/>
  </r>
  <r>
    <n v="80111600"/>
    <s v="Prestar los servicios profesionales de manera temporal con autonomía técnica y administrativa, para realizar, orientar y generar la promoción y despliegue de acciones sociales pedagógicas, a cargo de la Gerencia de Proyectos en desarrollo de la metodología &quot;Obras Con Saldo pedagógico Para el Cuidado y la Participación Ciudadana."/>
    <n v="7"/>
    <n v="7"/>
    <n v="5"/>
    <s v="1"/>
    <s v="CCE-16"/>
    <n v="1"/>
    <n v="20600000"/>
    <n v="20600000"/>
    <s v="0"/>
    <s v="0"/>
    <m/>
    <s v="CO-DC-11001"/>
    <x v="1"/>
    <s v="2417900"/>
    <s v="datanassova@participacionbogota.gov.co"/>
  </r>
  <r>
    <n v="80111600"/>
    <s v="Prestar  los  servicios profesionales  de  manera  temporal,  con  autonomía  técnica  y  administrativa  para  dar acompañamiento  y  apoyo  en  el  componente técnico  para    el despliegue  en  territorio  en desarrollo de  la    metodología Obras Con Saldo Pedagógico Para el Cuidado y la Participación Ciudadana a cargo de la Gerencia de Proyectos del IDPAC."/>
    <n v="1"/>
    <n v="1"/>
    <n v="6"/>
    <s v="1"/>
    <s v="CCE-16"/>
    <n v="1"/>
    <n v="21000000"/>
    <n v="21000000"/>
    <s v="0"/>
    <s v="0"/>
    <m/>
    <s v="CO-DC-11001"/>
    <x v="1"/>
    <s v="2417900"/>
    <s v="datanassova@participacionbogota.gov.co"/>
  </r>
  <r>
    <n v="80111600"/>
    <s v="Prestar  los  servicios profesionales  de  manera  temporal,  con  autonomía  técnica  y  administrativa  para  dar acompañamiento  y  apoyo  en  el  componente técnico  para    el despliegue  en  territorio  en desarrollo de  la    metodología Obras Con Saldo Pedagógico Para el Cuidado y la Participación Ciudadana a cargo de la Gerencia de Proyectos del IDPAC."/>
    <n v="7"/>
    <n v="7"/>
    <n v="5"/>
    <s v="1"/>
    <s v="CCE-16"/>
    <n v="1"/>
    <n v="17500000"/>
    <n v="17500000"/>
    <s v="0"/>
    <s v="0"/>
    <m/>
    <s v="CO-DC-11001"/>
    <x v="1"/>
    <s v="2417900"/>
    <s v="datanassova@participacionbogota.gov.co"/>
  </r>
  <r>
    <n v="80111600"/>
    <s v="Prestar  los  servicios  de  apoyo  a  la  gestión de  manera  temporal con  autonomía  técnica  y  administrativa,  en  los procedimientos de gestión documental y de temas logísticos, necesarios para la realización y ejecución deactividades en territorio en desarrollo de la metodología “Obras Con Saldo Pedagógico Para el Cuidado y la Participación Ciudadana”"/>
    <n v="1"/>
    <n v="1"/>
    <n v="6"/>
    <s v="1"/>
    <s v="CCE-16"/>
    <n v="1"/>
    <n v="20400000"/>
    <n v="20400000"/>
    <s v="0"/>
    <s v="0"/>
    <m/>
    <s v="CO-DC-11001"/>
    <x v="1"/>
    <s v="2417900"/>
    <s v="datanassova@participacionbogota.gov.co"/>
  </r>
  <r>
    <n v="80111600"/>
    <s v="Prestar  los  servicios  de  apoyo  a  la  gestión de  manera  temporal con  autonomía  técnica  y  administrativa,  en  los procedimientos de gestión documental y de temas logísticos, necesarios para la realización y ejecución deactividades en territorio en desarrollo de la metodología “Obras Con Saldo Pedagógico Para el Cuidado y la Participación Ciudadana”"/>
    <n v="7"/>
    <n v="7"/>
    <n v="5"/>
    <s v="1"/>
    <s v="CCE-16"/>
    <n v="1"/>
    <n v="17000000"/>
    <n v="17000000"/>
    <s v="0"/>
    <s v="0"/>
    <m/>
    <s v="CO-DC-11001"/>
    <x v="1"/>
    <s v="2417900"/>
    <s v="datanassova@participacionbogota.gov.co"/>
  </r>
  <r>
    <n v="80111600"/>
    <s v="Prestar  los  servicios  de  apoyo  a  la  gestiónde  manera  temporal con  autonomía  técnica  y  administrativa,  en el desarrollo y promoción de procesos de movilización y activación ciudadana en territorio en desarrollo de la metodología “Obras Con Saldo Pedagógico Para el Cuidado y la Participación Ciudadana"/>
    <n v="1"/>
    <n v="1"/>
    <n v="8"/>
    <s v="1"/>
    <s v="CCE-16"/>
    <n v="1"/>
    <n v="17120000"/>
    <n v="17120000"/>
    <s v="0"/>
    <s v="0"/>
    <m/>
    <s v="CO-DC-11001"/>
    <x v="1"/>
    <s v="2417900"/>
    <s v="datanassova@participacionbogota.gov.co"/>
  </r>
  <r>
    <n v="80111600"/>
    <s v="Prestar  los  servicios  de  apoyo  a  la  gestión de  manera  temporal, con  autonomía  técnica  y  administrativa,  para realizar despliegue de acciones sociales y logísticas en territorio, relacionadas con los instrumentos y metodología de las “Obras Con Saldo Pedagógico Para el Cuidado y la Participación Ciudadana."/>
    <n v="1"/>
    <n v="1"/>
    <n v="6"/>
    <s v="1"/>
    <s v="CCE-16"/>
    <n v="1"/>
    <n v="19800000"/>
    <n v="19800000"/>
    <s v="0"/>
    <s v="0"/>
    <m/>
    <s v="CO-DC-11001"/>
    <x v="1"/>
    <s v="2417900"/>
    <s v="datanassova@participacionbogota.gov.co"/>
  </r>
  <r>
    <n v="80111600"/>
    <s v="Prestar  los  servicios  de  apoyo  a  la  gestión de  manera  temporal, con  autonomía  técnica  y  administrativa,  para realizar despliegue de acciones sociales y logísticas en territorio, relacionadas con los instrumentos y metodología de las “Obras Con Saldo Pedagógico Para el Cuidado y la Participación Ciudadana."/>
    <n v="7"/>
    <n v="7"/>
    <n v="5"/>
    <s v="1"/>
    <s v="CCE-16"/>
    <n v="1"/>
    <n v="16500000"/>
    <n v="16500000"/>
    <s v="0"/>
    <s v="0"/>
    <m/>
    <s v="CO-DC-11001"/>
    <x v="1"/>
    <s v="2417900"/>
    <s v="datanassova@participacionbogota.gov.co"/>
  </r>
  <r>
    <n v="80111600"/>
    <s v="Prestar  los  servicios  profesionales  de  manera  temporal,  con  autonomía  técnica  y  administrativa  para  realizar  el apoyo a la  construcción  de  acciones  participativas  dirigidas  a  las  organizaciones  sociales, comunales y comunitarias, dentro de la metodología Obras Con Saldo pedagógico Para el Cuidado y la Participación Ciudadana."/>
    <n v="1"/>
    <n v="1"/>
    <n v="6"/>
    <s v="1"/>
    <s v="CCE-16"/>
    <n v="1"/>
    <n v="24720000"/>
    <n v="24720000"/>
    <s v="0"/>
    <s v="0"/>
    <m/>
    <s v="CO-DC-11001"/>
    <x v="1"/>
    <s v="2417900"/>
    <s v="datanassova@participacionbogota.gov.co"/>
  </r>
  <r>
    <n v="80111600"/>
    <s v="Prestar  los  servicios  profesionales  de  manera  temporal,  con  autonomía  técnica  y  administrativa  para  realizar  el apoyo a la  construcción  de  acciones  participativas  dirigidas  a  las  organizaciones  sociales, comunales y comunitarias, dentro de la metodología Obras Con Saldo pedagógico Para el Cuidado y la Participación Ciudadana."/>
    <n v="7"/>
    <n v="7"/>
    <n v="5"/>
    <s v="1"/>
    <s v="CCE-16"/>
    <n v="1"/>
    <n v="20600000"/>
    <n v="20600000"/>
    <s v="0"/>
    <s v="0"/>
    <m/>
    <s v="CO-DC-11001"/>
    <x v="1"/>
    <s v="2417900"/>
    <s v="datanassova@participacionbogota.gov.co"/>
  </r>
  <r>
    <n v="80111600"/>
    <s v="Prestar  los  servicios profesionales  de  manera  temporal,  con  autonomía  técnica  y  administrativa  para  realizar  la ejecución  y  despliegue  de  acciones  desde  el  componente  ambiental,  en  desarrollo  de  la  metodología  Obras  Con  Saldo Pedagógico Para el Cuidado y la Participación Ciudadana a cargo de la Gerencia de Proyectos."/>
    <n v="1"/>
    <n v="1"/>
    <n v="6"/>
    <s v="1"/>
    <s v="CCE-16"/>
    <n v="1"/>
    <n v="24720000"/>
    <n v="24720000"/>
    <s v="0"/>
    <s v="0"/>
    <m/>
    <s v="CO-DC-11001"/>
    <x v="1"/>
    <s v="2417900"/>
    <s v="datanassova@participacionbogota.gov.co"/>
  </r>
  <r>
    <n v="80111600"/>
    <s v="Prestar  los  servicios profesionales  de  manera  temporal,  con  autonomía  técnica  y  administrativa  para  realizar  la ejecución  y  despliegue  de  acciones  desde  el  componente  ambiental,  en  desarrollo  de  la  metodología  Obras  Con  Saldo Pedagógico Para el Cuidado y la Participación Ciudadana a cargo de la Gerencia de Proyectos."/>
    <n v="7"/>
    <n v="7"/>
    <n v="5"/>
    <s v="1"/>
    <s v="CCE-16"/>
    <n v="1"/>
    <n v="20600000"/>
    <n v="20600000"/>
    <s v="0"/>
    <s v="0"/>
    <m/>
    <s v="CO-DC-11001"/>
    <x v="1"/>
    <s v="2417900"/>
    <s v="datanassova@participacionbogota.gov.co"/>
  </r>
  <r>
    <n v="80111600"/>
    <s v="Prestar    los    servicios   profesionales    de  manera  temporal,  con    autonomía    técnica    y    administrativa    desde    el componente técnico para realizar el acompañamiento y ejecución en territorio como parte de la metodología Obras  Con  Saldo  pedagógico  Para  El Cuidado  y  la  Participación Ciudadanaa cargo de la Gerencia de Proyectos del IDPAC."/>
    <n v="1"/>
    <n v="1"/>
    <n v="6"/>
    <s v="1"/>
    <s v="CCE-16"/>
    <n v="1"/>
    <n v="24720000"/>
    <n v="24720000"/>
    <s v="0"/>
    <s v="0"/>
    <m/>
    <s v="CO-DC-11001"/>
    <x v="1"/>
    <s v="2417900"/>
    <s v="datanassova@participacionbogota.gov.co"/>
  </r>
  <r>
    <n v="80111600"/>
    <s v="Prestar  los  servicios  de  apoyo  a  la  gestión de  manera  temporal con  autonomía  técnica  y  administrativa  para  el desarrollo  de  convocatorias,  actividades  de  sistematización  yrealizaracciones  de  movilización  social  como  parte  de  la metodología  &quot;Obras  Con  Saldo  pedagógico  Para  El  Cuidado  y  la  Participación  Ciudadana&quot;  a  cargo  de  la  Gerencia  de Proyectos del IDPAC."/>
    <n v="1"/>
    <n v="1"/>
    <n v="6"/>
    <s v="1"/>
    <s v="CCE-16"/>
    <n v="1"/>
    <n v="16080000"/>
    <n v="16080000"/>
    <s v="0"/>
    <s v="0"/>
    <m/>
    <s v="CO-DC-11001"/>
    <x v="1"/>
    <s v="2417900"/>
    <s v="datanassova@participacionbogota.gov.co"/>
  </r>
  <r>
    <n v="80111600"/>
    <s v="Prestar  los  servicios  de  apoyo  a  la  gestión de  manera  temporal con  autonomía  técnica  y  administrativa  para  el desarrollo  de  convocatorias,  actividades  de  sistematización  yrealizaracciones  de  movilización  social  como  parte  de  la metodología  &quot;Obras  Con  Saldo  pedagógico  Para  El  Cuidado  y  la  Participación  Ciudadana&quot;  a  cargo  de  la  Gerencia  de Proyectos del IDPAC."/>
    <n v="7"/>
    <n v="7"/>
    <n v="4"/>
    <s v="1"/>
    <s v="CCE-16"/>
    <n v="1"/>
    <n v="10720000"/>
    <n v="10720000"/>
    <s v="0"/>
    <s v="0"/>
    <m/>
    <s v="CO-DC-11001"/>
    <x v="1"/>
    <s v="2417900"/>
    <s v="datanassova@participacionbogota.gov.co"/>
  </r>
  <r>
    <n v="80111600"/>
    <s v="Prestar  los  servicios  de  apoyo  a  la  gestión de  manera  temporal con  autonomía  técnica  y  administrativa,  en  el componente  de  infraestructura  y  dotación  urbana  paradesarrollar el  despliegue  de  acciones  en  desarrollo  de  la metodología “Obras con Saldo Pedagógico para el Cuidado y la Participación Ciudadana"/>
    <n v="1"/>
    <n v="1"/>
    <n v="6"/>
    <s v="1"/>
    <s v="CCE-16"/>
    <n v="1"/>
    <n v="20520000"/>
    <n v="20520000"/>
    <s v="0"/>
    <s v="0"/>
    <m/>
    <s v="CO-DC-11001"/>
    <x v="1"/>
    <s v="2417900"/>
    <s v="datanassova@participacionbogota.gov.co"/>
  </r>
  <r>
    <n v="80111600"/>
    <s v="Prestar  los  servicios  de  apoyo  a  la  gestión de  manera  temporal con  autonomía  técnica  y  administrativa,  en  el componente  de  infraestructura  y  dotación  urbana  paradesarrollar el  despliegue  de  acciones  en  desarrollo  de  la metodología “Obras con Saldo Pedagógico para el Cuidado y la Participación Ciudadana"/>
    <n v="7"/>
    <n v="7"/>
    <n v="5"/>
    <s v="1"/>
    <s v="CCE-16"/>
    <n v="1"/>
    <n v="17100000"/>
    <n v="17100000"/>
    <s v="0"/>
    <s v="0"/>
    <m/>
    <s v="CO-DC-11001"/>
    <x v="1"/>
    <s v="2417900"/>
    <s v="datanassova@participacionbogota.gov.co"/>
  </r>
  <r>
    <n v="80111600"/>
    <s v="Prestar  los  servicios  profesionales  de  manera  temporal,  con  autonomía  técnica  y  administrativa  para  realizar  el seguimiento a los comodatos y atender las acciones jurídicas y de apoyo a la gestión contractual necesarias para soportar los procesos misionales y metas a cargo de la Gerencia de Proyectos del IDPAC, en desarrollo de la metodología de Obras con Saldo Pedagógico para el Cuidado y la Participación Ciudadana."/>
    <n v="1"/>
    <n v="1"/>
    <n v="11"/>
    <s v="1"/>
    <s v="CCE-16"/>
    <n v="1"/>
    <n v="47630000"/>
    <n v="47630000"/>
    <s v="0"/>
    <s v="0"/>
    <m/>
    <s v="CO-DC-11001"/>
    <x v="1"/>
    <s v="2417900"/>
    <s v="datanassova@participacionbogota.gov.co"/>
  </r>
  <r>
    <n v="80111600"/>
    <s v="Prestar  los  servicios  de  apoyo  a  la  gestiónde  manera  temporal,  con  autonomía  técnica  y  administrativa,  para realizary adelantarlabores asistenciales, organización de agendas, sistematización y seguimiento a las peticiones, quejas y requerimientos allegados a la Gerencia de Proyectos."/>
    <n v="1"/>
    <n v="1"/>
    <n v="6"/>
    <s v="1"/>
    <s v="CCE-16"/>
    <n v="1"/>
    <n v="12840000"/>
    <n v="12840000"/>
    <s v="0"/>
    <s v="0"/>
    <m/>
    <s v="CO-DC-11001"/>
    <x v="1"/>
    <s v="2417900"/>
    <s v="datanassova@participacionbogota.gov.co"/>
  </r>
  <r>
    <n v="80111600"/>
    <s v="Prestar  los  servicios  de  apoyo  a  la  gestiónde  manera  temporal,  con  autonomía  técnica  y  administrativa,  para realizary adelantarlabores asistenciales, organización de agendas, sistematización y seguimiento a las peticiones, quejas y requerimientos allegados a la Gerencia de Proyectos."/>
    <n v="7"/>
    <n v="7"/>
    <n v="5"/>
    <s v="1"/>
    <s v="CCE-16"/>
    <n v="1"/>
    <n v="10700000"/>
    <n v="10700000"/>
    <s v="0"/>
    <s v="0"/>
    <m/>
    <s v="CO-DC-11001"/>
    <x v="1"/>
    <s v="2417900"/>
    <s v="datanassova@participacionbogota.gov.co"/>
  </r>
  <r>
    <n v="80111600"/>
    <s v="Prestar  los  servicios profesionales  de  manera  temporal,  con  autonomía  técnica  y  administrativa  para  realizar  el seguimiento y cierre financiero a los contratos suscritos por la Gerencia de Proyectos, así como los trámites pertinentes ante  las  entidades  bancarias,  para  la  cancelación  y  liberación  de  saldos  a  la  Tesorería  Distrital  de  las  cuentas  de  ahorro suscritas entre las Juntas de Acción Comunal y el IDPAC."/>
    <n v="1"/>
    <n v="1"/>
    <n v="11"/>
    <s v="1"/>
    <s v="CCE-16"/>
    <n v="1"/>
    <n v="49390000"/>
    <n v="49390000"/>
    <s v="0"/>
    <s v="0"/>
    <m/>
    <s v="CO-DC-11001"/>
    <x v="1"/>
    <s v="2417900"/>
    <s v="datanassova@participacionbogota.gov.co"/>
  </r>
  <r>
    <n v="80111600"/>
    <s v="Prestar  los  servicios  de  apoyo  a  la  gestión de  manera  temporal con  autonomía  técnica  y  administrativa  para  la realizar la gestión documental y de archivo, en desarrollo de la metodología &quot;Obras Con Saldo Pedagógico Para el Cuidado y la Participación Ciudadana&quot;"/>
    <n v="1"/>
    <n v="1"/>
    <n v="6"/>
    <s v="1"/>
    <s v="CCE-16"/>
    <n v="1"/>
    <n v="12840000"/>
    <n v="12840000"/>
    <s v="0"/>
    <s v="0"/>
    <m/>
    <s v="CO-DC-11001"/>
    <x v="1"/>
    <s v="2417900"/>
    <s v="datanassova@participacionbogota.gov.co"/>
  </r>
  <r>
    <n v="80111600"/>
    <s v="Prestar  los  servicios  de  apoyo  a  la  gestión de  manera  temporal con  autonomía  técnica  y  administrativa  para  la realizar la gestión documental y de archivo, en desarrollo de la metodología &quot;Obras Con Saldo Pedagógico Para el Cuidado y la Participación Ciudadana&quot;"/>
    <n v="7"/>
    <n v="7"/>
    <n v="5"/>
    <s v="1"/>
    <s v="CCE-16"/>
    <n v="1"/>
    <n v="10700000"/>
    <n v="10700000"/>
    <s v="0"/>
    <s v="0"/>
    <m/>
    <s v="CO-DC-11001"/>
    <x v="1"/>
    <s v="2417900"/>
    <s v="datanassova@participacionbogota.gov.co"/>
  </r>
  <r>
    <n v="80111600"/>
    <s v="Prestar los servicios profesionales de manera temporal, con autonomía técnica y administrativa, para realizar acompañamiento financiero a la supervisión de los contratos y elaborar las respectivas liquidaciones que surjan en desarrollo de la metodología Obras Con Saldo pedagógico Para el Cuidado y la Participación Ciudadana."/>
    <n v="1"/>
    <n v="1"/>
    <n v="6"/>
    <s v="1"/>
    <s v="CCE-16"/>
    <n v="1"/>
    <n v="30900000"/>
    <n v="30900000"/>
    <s v="0"/>
    <s v="0"/>
    <m/>
    <s v="CO-DC-11001"/>
    <x v="1"/>
    <s v="2417900"/>
    <s v="datanassova@participacionbogota.gov.co"/>
  </r>
  <r>
    <n v="80111600"/>
    <s v="Prestar los servicios profesionales de manera temporal, con autonomía técnica y administrativa, para realizar acompañamiento financiero a la supervisión de los contratos y elaborar las respectivas liquidaciones que surjan en desarrollo de la metodología Obras Con Saldo pedagógico Para el Cuidado y la Participación Ciudadana."/>
    <n v="7"/>
    <n v="7"/>
    <n v="5"/>
    <s v="1"/>
    <s v="CCE-16"/>
    <n v="1"/>
    <n v="25750000"/>
    <n v="25750000"/>
    <s v="0"/>
    <s v="0"/>
    <m/>
    <s v="CO-DC-11001"/>
    <x v="1"/>
    <s v="2417900"/>
    <s v="datanassova@participacionbogota.gov.co"/>
  </r>
  <r>
    <n v="80111600"/>
    <s v="Prestar los servicios profesionales de manera temporal, con autonomía técnica y administrativa para realizar acciones jurídicas correspondientes a la gestión contractual, atención a requerimientos internos y externos a cargo de la Gerencia de Proyectos del IDPAC en desarrollo del modelo de participación, Obras_x000a_con Saldo Pedagógico para el Cuidado y Participación Ciudadana."/>
    <n v="1"/>
    <n v="1"/>
    <n v="11"/>
    <s v="1"/>
    <s v="CCE-16"/>
    <n v="1"/>
    <n v="56650000"/>
    <n v="56650000"/>
    <s v="0"/>
    <s v="0"/>
    <m/>
    <s v="CO-DC-11001"/>
    <x v="1"/>
    <s v="2417900"/>
    <s v="datanassova@participacionbogota.gov.co"/>
  </r>
  <r>
    <s v="93131608;93131610"/>
    <s v="Suministro de alimentos a monto agotable requeridos para las actividades institucionales que se desarrollen en el marco de los proyectos de inversión del IDPAC."/>
    <n v="1"/>
    <n v="2"/>
    <n v="11"/>
    <s v="1"/>
    <s v="CCE-10"/>
    <n v="1"/>
    <n v="5426000"/>
    <n v="5426000"/>
    <s v="0"/>
    <s v="0"/>
    <m/>
    <s v="CO-DC-11001"/>
    <x v="1"/>
    <s v="2417900"/>
    <s v="datanassova@participacionbogota.gov.co"/>
  </r>
  <r>
    <n v="78111800"/>
    <s v="Servicio especial de transporte terrestre en la ciudad de Bogotá y sus áreas rurales con el fin de dar complimiento a la promoción y fortalecimiento de los procesos participativos de las organizaciones sociales, comunales y comunitarias."/>
    <n v="1"/>
    <n v="2"/>
    <n v="11"/>
    <s v="1"/>
    <s v="CCE-07"/>
    <n v="1"/>
    <n v="176234760"/>
    <n v="176234760"/>
    <s v="0"/>
    <s v="0"/>
    <m/>
    <s v="CO-DC-11001"/>
    <x v="3"/>
    <s v="2417900"/>
    <s v="datanassova@participacionbogota.gov.co"/>
  </r>
  <r>
    <s v="80141600;80141900;80111600;81141600"/>
    <s v="Interventoría técnica, legal, contable, social y ambiental para las Obras con Saldo Pedagógico Bogotá el Mejor Hogar (OSP) que se deriven de los convenios solidarios a cargo de la Gerencia de Proyectos."/>
    <n v="5"/>
    <n v="6"/>
    <n v="7"/>
    <s v="1"/>
    <s v="CCE-06 "/>
    <n v="1"/>
    <n v="80000000"/>
    <n v="80000000"/>
    <s v="0"/>
    <s v="0"/>
    <m/>
    <s v="CO-DC-11001"/>
    <x v="1"/>
    <s v="2417900"/>
    <s v="datanassova@participacionbogota.gov.co"/>
  </r>
  <r>
    <s v="80141600;80141900;80111600;81141600"/>
    <s v="Obras con Saldo Pedagogico "/>
    <n v="2"/>
    <n v="4"/>
    <n v="3"/>
    <s v="1"/>
    <s v="CCE-16"/>
    <n v="1"/>
    <n v="300000000"/>
    <n v="300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s v="80141600;80141900;80111600;81141600"/>
    <s v="Aunar esfuerzos para adelantar la convocatoria para la vigencia 2021 ; para celebrar convenio solidario con la junta de acción comunal con el fin de ejecutar  la Obra con Saldo Pedagógico: Bogotá, el mejor hogar."/>
    <n v="5"/>
    <n v="6"/>
    <n v="7"/>
    <s v="1"/>
    <s v="CCE-16"/>
    <n v="1"/>
    <n v="15000000"/>
    <n v="15000000"/>
    <s v="0"/>
    <s v="0"/>
    <m/>
    <s v="CO-DC-11001"/>
    <x v="1"/>
    <s v="2417900"/>
    <s v="datanassova@participacionbogota.gov.co"/>
  </r>
  <r>
    <n v="80111600"/>
    <s v="Profesional para acompañar la estructuración de diseño, implementación y seguimiento de la estartegia pactando y los procesos de innovación "/>
    <n v="1"/>
    <n v="1"/>
    <n v="6"/>
    <s v="1"/>
    <s v="CCE-16"/>
    <n v="1"/>
    <n v="32136000"/>
    <n v="32136000"/>
    <s v="0"/>
    <s v="0"/>
    <m/>
    <s v="CO-DC-11001"/>
    <x v="1"/>
    <s v="2417900"/>
    <s v="datanassova@participacionbogota.gov.co"/>
  </r>
  <r>
    <n v="80111600"/>
    <s v="Profesional para acompañar la estructuración de diseño, implementación y seguimiento de la estartegia pactando y los procesos de innovación "/>
    <n v="7"/>
    <n v="7"/>
    <n v="4"/>
    <s v="1"/>
    <s v="CCE-16"/>
    <n v="1"/>
    <n v="21424000"/>
    <n v="21424000"/>
    <s v="0"/>
    <s v="0"/>
    <m/>
    <s v="CO-DC-11001"/>
    <x v="1"/>
    <s v="2417900"/>
    <s v="datanassova@participacionbogota.gov.co"/>
  </r>
  <r>
    <n v="80111600"/>
    <s v="Profesional para coordinar el proyecto estratégico &quot;PACTANDO&quot; desde la SPP"/>
    <n v="1"/>
    <n v="1"/>
    <n v="6"/>
    <s v="1"/>
    <s v="CCE-16"/>
    <n v="1"/>
    <n v="39000000"/>
    <n v="39000000"/>
    <s v="0"/>
    <s v="0"/>
    <m/>
    <s v="CO-DC-11001"/>
    <x v="1"/>
    <s v="2417900"/>
    <s v="datanassova@participacionbogota.gov.co"/>
  </r>
  <r>
    <n v="80111600"/>
    <s v="Profesional para coordinar el proyecto estratégico &quot;PACTANDO&quot; desde la SPP"/>
    <n v="7"/>
    <n v="7"/>
    <n v="4"/>
    <s v="1"/>
    <s v="CCE-16"/>
    <n v="1"/>
    <n v="26000000"/>
    <n v="26000000"/>
    <s v="0"/>
    <s v="0"/>
    <m/>
    <s v="CO-DC-11001"/>
    <x v="1"/>
    <s v="2417900"/>
    <s v="datanassova@participacionbogota.gov.co"/>
  </r>
  <r>
    <n v="80111600"/>
    <s v="Profesional para aportar en el diseño, desarrollo y seguimiento del proyecto estratégico pactando y en la implementación de los acuerdos y pactos firmados "/>
    <n v="1"/>
    <n v="1"/>
    <n v="6"/>
    <s v="1"/>
    <s v="CCE-16"/>
    <n v="1"/>
    <n v="25659360"/>
    <n v="25659360"/>
    <s v="0"/>
    <s v="0"/>
    <m/>
    <s v="CO-DC-11001"/>
    <x v="1"/>
    <s v="2417900"/>
    <s v="datanassova@participacionbogota.gov.co"/>
  </r>
  <r>
    <n v="80111600"/>
    <s v="Profesional para aportar en el diseño, desarrollo y seguimiento del proyecto estratégico pactando y en la implementación de los acuerdos y pactos firmados "/>
    <n v="7"/>
    <n v="7"/>
    <n v="4"/>
    <s v="1"/>
    <s v="CCE-16"/>
    <n v="1"/>
    <n v="17106240"/>
    <n v="17106240"/>
    <s v="0"/>
    <s v="0"/>
    <m/>
    <s v="CO-DC-11001"/>
    <x v="1"/>
    <s v="2417900"/>
    <s v="datanassova@participacionbogota.gov.co"/>
  </r>
  <r>
    <n v="80111600"/>
    <s v="Profesional para acompañar de manera integral la estrategia pactando de la SPP en su diseño, implementación, seguimiento, sistematización y articulación con otras estrategias de IDPAC"/>
    <n v="1"/>
    <n v="1"/>
    <n v="6"/>
    <s v="1"/>
    <s v="CCE-16"/>
    <n v="1"/>
    <n v="39000000"/>
    <n v="39000000"/>
    <s v="0"/>
    <s v="0"/>
    <m/>
    <s v="CO-DC-11001"/>
    <x v="1"/>
    <s v="2417900"/>
    <s v="datanassova@participacionbogota.gov.co"/>
  </r>
  <r>
    <n v="80111600"/>
    <s v="Profesional para acompañar de manera integral la estrategia pactando de la SPP en su diseño, implementación, seguimiento, sistematización y articulación con otras estrategias de IDPAC"/>
    <n v="7"/>
    <n v="7"/>
    <n v="4"/>
    <s v="1"/>
    <s v="CCE-16"/>
    <n v="1"/>
    <n v="26000000"/>
    <n v="26000000"/>
    <s v="0"/>
    <s v="0"/>
    <m/>
    <s v="CO-DC-11001"/>
    <x v="1"/>
    <s v="2417900"/>
    <s v="datanassova@participacionbogota.gov.co"/>
  </r>
  <r>
    <n v="80111600"/>
    <s v="Profesional para  aportar en la implementación del proyecto estratégico PACTANDO &quot;pactos con participación ciudadana&quot; en sus fases de construcción metodológica, convocatoria, concertación, aplicación y seguimiento "/>
    <n v="1"/>
    <n v="1"/>
    <n v="6"/>
    <s v="1"/>
    <s v="CCE-16"/>
    <n v="1"/>
    <n v="21630000"/>
    <n v="21630000"/>
    <s v="0"/>
    <s v="0"/>
    <m/>
    <s v="CO-DC-11001"/>
    <x v="1"/>
    <s v="2417900"/>
    <s v="datanassova@participacionbogota.gov.co"/>
  </r>
  <r>
    <n v="80111600"/>
    <s v="Profesional para  aportar en la implementación del proyecto estratégico PACTANDO &quot;pactos con participación ciudadana&quot; en sus fases de construcción metodológica, convocatoria, concertación, aplicación y seguimiento "/>
    <n v="7"/>
    <n v="7"/>
    <n v="4"/>
    <s v="1"/>
    <s v="CCE-16"/>
    <n v="1"/>
    <n v="14420000"/>
    <n v="14420000"/>
    <s v="0"/>
    <s v="0"/>
    <m/>
    <s v="CO-DC-11001"/>
    <x v="1"/>
    <s v="2417900"/>
    <s v="datanassova@participacionbogota.gov.co"/>
  </r>
  <r>
    <n v="80111600"/>
    <s v="Servicios de apoyo a la gestión para  aportar en la implementación del proyecto estratégico PACTANDO en sus fases de construcción y seguimiento "/>
    <n v="1"/>
    <n v="1"/>
    <n v="6"/>
    <s v="1"/>
    <s v="CCE-16"/>
    <n v="1"/>
    <n v="18540000"/>
    <n v="18540000"/>
    <s v="0"/>
    <s v="0"/>
    <m/>
    <s v="CO-DC-11001"/>
    <x v="1"/>
    <s v="2417900"/>
    <s v="datanassova@participacionbogota.gov.co"/>
  </r>
  <r>
    <n v="80111600"/>
    <s v="Servicios de apoyo a la gestión para  aportar en la implementación del proyecto estratégico PACTANDO en sus fases de construcción y seguimiento "/>
    <n v="7"/>
    <n v="7"/>
    <n v="4"/>
    <s v="1"/>
    <s v="CCE-16"/>
    <n v="1"/>
    <n v="12360000"/>
    <n v="12360000"/>
    <s v="0"/>
    <s v="0"/>
    <m/>
    <s v="CO-DC-11001"/>
    <x v="1"/>
    <s v="2417900"/>
    <s v="datanassova@participacionbogota.gov.co"/>
  </r>
  <r>
    <n v="80111600"/>
    <s v="Servicio de apoyo para la implementación y gestión territorial del proyecto estratégico &quot;PACTANDO&quot; en articulación con otras dependencias de Idpac y entidades "/>
    <n v="1"/>
    <n v="1"/>
    <n v="6"/>
    <s v="1"/>
    <s v="CCE-16"/>
    <n v="1"/>
    <n v="15000000"/>
    <n v="15000000"/>
    <s v="0"/>
    <s v="0"/>
    <m/>
    <s v="CO-DC-11001"/>
    <x v="1"/>
    <s v="2417900"/>
    <s v="datanassova@participacionbogota.gov.co"/>
  </r>
  <r>
    <n v="80111600"/>
    <s v="Servicio de apoyo para la implementación y gestión territorial del proyecto estratégico &quot;PACTANDO&quot; en articulación con otras dependencias de Idpac y entidades "/>
    <n v="7"/>
    <n v="7"/>
    <n v="4"/>
    <s v="1"/>
    <s v="CCE-16"/>
    <n v="1"/>
    <n v="10000000"/>
    <n v="10000000"/>
    <s v="0"/>
    <s v="0"/>
    <m/>
    <s v="CO-DC-11001"/>
    <x v="1"/>
    <s v="2417900"/>
    <s v="datanassova@participacionbogota.gov.co"/>
  </r>
  <r>
    <n v="80111600"/>
    <s v="Servicio de apoyo para realizar gestión territorial de la participación atendiendo los procesos de pactos con participación que se adelanten desde la SPP y el IDPAC."/>
    <n v="1"/>
    <n v="1"/>
    <n v="321"/>
    <s v="0"/>
    <s v="CCE-16"/>
    <n v="1"/>
    <n v="26750000"/>
    <n v="26750000"/>
    <s v="0"/>
    <s v="0"/>
    <m/>
    <s v="CO-DC-11001"/>
    <x v="1"/>
    <s v="2417900"/>
    <s v="datanassova@participacionbogota.gov.co"/>
  </r>
  <r>
    <n v="80111600"/>
    <s v="Servicio de apoyo para realizar gestión territorial de la participación atendiendo los procesos de pactos con participación que se adelanten desde la SPP y el IDPAC."/>
    <n v="1"/>
    <n v="1"/>
    <n v="321"/>
    <s v="0"/>
    <s v="CCE-16"/>
    <n v="1"/>
    <n v="26750000"/>
    <n v="26750000"/>
    <s v="0"/>
    <s v="0"/>
    <m/>
    <s v="CO-DC-11001"/>
    <x v="1"/>
    <s v="2417900"/>
    <s v="datanassova@participacionbogota.gov.co"/>
  </r>
  <r>
    <n v="80111600"/>
    <s v="Profesional para acompañar los procesos de mediación y pactos que lidera la Subdirección de Promoción de la Participación."/>
    <n v="6"/>
    <n v="6"/>
    <n v="115"/>
    <s v="0"/>
    <s v="CCE-16"/>
    <n v="1"/>
    <n v="15564167"/>
    <n v="15564167"/>
    <s v="0"/>
    <s v="0"/>
    <m/>
    <s v="CO-DC-11001"/>
    <x v="1"/>
    <s v="2417900"/>
    <s v="datanassova@participacionbogota.gov.co"/>
  </r>
  <r>
    <s v="82000000;82100000;82101500;82101905;82140000"/>
    <s v="Servicio de diseño e impresión de material pedagógico "/>
    <n v="1"/>
    <n v="2"/>
    <n v="11"/>
    <s v="1"/>
    <s v="CCE-06 "/>
    <n v="1"/>
    <n v="9038000"/>
    <n v="9038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n v="80111600"/>
    <s v="Servicio de apoyo para acompañar la implementación de los proyectos estrategicos que lidera la SPP"/>
    <n v="1"/>
    <n v="1"/>
    <n v="6"/>
    <s v="1"/>
    <s v="CCE-16"/>
    <n v="1"/>
    <n v="13596000"/>
    <n v="13596000"/>
    <s v="0"/>
    <s v="0"/>
    <m/>
    <s v="CO-DC-11001"/>
    <x v="1"/>
    <s v="2417900"/>
    <s v="datanassova@participacionbogota.gov.co"/>
  </r>
  <r>
    <n v="80111600"/>
    <s v="Servicio de apoyo para acompañar la implementación de los proyectos estrategicos que lidera la SPP"/>
    <n v="7"/>
    <n v="7"/>
    <n v="4"/>
    <s v="1"/>
    <s v="CCE-16"/>
    <n v="1"/>
    <n v="9064000"/>
    <n v="9064000"/>
    <s v="0"/>
    <s v="0"/>
    <m/>
    <s v="CO-DC-11001"/>
    <x v="1"/>
    <s v="2417900"/>
    <s v="datanassova@participacionbogota.gov.co"/>
  </r>
  <r>
    <s v="93131608;93131610"/>
    <s v="Suministro de alimentos a monto agotable requeridos para las actividades institucionales que se desarrollen en el marco de los proyectos de inversión del IDPAC."/>
    <n v="1"/>
    <n v="2"/>
    <n v="11"/>
    <s v="1"/>
    <s v="CCE-06 "/>
    <n v="1"/>
    <n v="35000000"/>
    <n v="35000000"/>
    <s v="0"/>
    <s v="0"/>
    <m/>
    <s v="CO-DC-11001"/>
    <x v="1"/>
    <s v="2417900"/>
    <s v="datanassova@participacionbogota.gov.co"/>
  </r>
  <r>
    <n v="80111600"/>
    <s v="Profesional para desarrollar la estrategia de articulación territorial de IDPAC,  en la localidad  de Usaquén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Usaquén o en la que le asigne el supervisor"/>
    <n v="7"/>
    <n v="7"/>
    <n v="4"/>
    <s v="1"/>
    <s v="CCE-16"/>
    <n v="1"/>
    <n v="18746000"/>
    <n v="18746000"/>
    <s v="0"/>
    <s v="0"/>
    <m/>
    <s v="CO-DC-11001"/>
    <x v="1"/>
    <s v="2417900"/>
    <s v="datanassova@participacionbogota.gov.co"/>
  </r>
  <r>
    <n v="80111600"/>
    <s v="Profesional para desarrollar la estrategia de articulación territorial de IDPAC,  en la localidad  de Santa Fe o en la que le asigne el supervisor. "/>
    <n v="1"/>
    <n v="1"/>
    <n v="6"/>
    <s v="1"/>
    <s v="CCE-16"/>
    <n v="1"/>
    <n v="28119000"/>
    <n v="28119000"/>
    <s v="0"/>
    <s v="0"/>
    <m/>
    <s v="CO-DC-11001"/>
    <x v="1"/>
    <s v="2417900"/>
    <s v="datanassova@participacionbogota.gov.co"/>
  </r>
  <r>
    <n v="80111600"/>
    <s v="Profesional para desarrollar la estrategia de articulación territorial de IDPAC,  en la localidad  de Santa Fe o en la que le asigne el supervisor. "/>
    <n v="7"/>
    <n v="7"/>
    <n v="4"/>
    <s v="1"/>
    <s v="CCE-16"/>
    <n v="1"/>
    <n v="18746000"/>
    <n v="18746000"/>
    <s v="0"/>
    <s v="0"/>
    <m/>
    <s v="CO-DC-11001"/>
    <x v="1"/>
    <s v="2417900"/>
    <s v="datanassova@participacionbogota.gov.co"/>
  </r>
  <r>
    <n v="80111600"/>
    <s v="Profesional para desarrollar la estrategia de articulación territorial de IDPAC,  en la localidad  de San Cristobal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San Cristobal o en la que le asigne el supervisor."/>
    <n v="7"/>
    <n v="7"/>
    <n v="4"/>
    <s v="1"/>
    <s v="CCE-16"/>
    <n v="1"/>
    <n v="18746000"/>
    <n v="18746000"/>
    <s v="0"/>
    <s v="0"/>
    <m/>
    <s v="CO-DC-11001"/>
    <x v="1"/>
    <s v="2417900"/>
    <s v="datanassova@participacionbogota.gov.co"/>
  </r>
  <r>
    <n v="80111600"/>
    <s v="Profesional para desarrollar la estrategia de articulación territorial de IDPAC, en la localidad  de Usme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Usme o en la que le asigne el supervisor."/>
    <n v="7"/>
    <n v="7"/>
    <n v="4"/>
    <s v="1"/>
    <s v="CCE-16"/>
    <n v="1"/>
    <n v="18746000"/>
    <n v="18746000"/>
    <s v="0"/>
    <s v="0"/>
    <m/>
    <s v="CO-DC-11001"/>
    <x v="1"/>
    <s v="2417900"/>
    <s v="datanassova@participacionbogota.gov.co"/>
  </r>
  <r>
    <n v="80111600"/>
    <s v="Profesional para implementar la estrategia de articulación territorial de IDPAC,   en la localidad  de Bosa o en la que le asigne el supervisor."/>
    <n v="1"/>
    <n v="1"/>
    <n v="6"/>
    <s v="1"/>
    <s v="CCE-16"/>
    <n v="1"/>
    <n v="23094000"/>
    <n v="23094000"/>
    <s v="0"/>
    <s v="0"/>
    <m/>
    <s v="CO-DC-11001"/>
    <x v="1"/>
    <s v="2417900"/>
    <s v="datanassova@participacionbogota.gov.co"/>
  </r>
  <r>
    <n v="80111600"/>
    <s v="Profesional para implementar la estrategia de articulación territorial de IDPAC,   en la localidad  de Bosa o en la que le asigne el supervisor."/>
    <n v="7"/>
    <n v="7"/>
    <n v="4"/>
    <s v="1"/>
    <s v="CCE-16"/>
    <n v="1"/>
    <n v="15396000"/>
    <n v="15396000"/>
    <s v="0"/>
    <s v="0"/>
    <m/>
    <s v="CO-DC-11001"/>
    <x v="1"/>
    <s v="2417900"/>
    <s v="datanassova@participacionbogota.gov.co"/>
  </r>
  <r>
    <n v="80111600"/>
    <s v="Profesional para desarrollar la estrategia de articulación territorial de IDPAC,  en la localidad  de Kennedy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Kennedy o en la que le asigne el supervisor."/>
    <n v="7"/>
    <n v="7"/>
    <n v="4"/>
    <s v="1"/>
    <s v="CCE-16"/>
    <n v="1"/>
    <n v="18746000"/>
    <n v="18746000"/>
    <s v="0"/>
    <s v="0"/>
    <m/>
    <s v="CO-DC-11001"/>
    <x v="1"/>
    <s v="2417900"/>
    <s v="datanassova@participacionbogota.gov.co"/>
  </r>
  <r>
    <n v="80111600"/>
    <s v="Profesional para implementar la estrategia de articulación territorial de IDPAC, en la localidad  de Suba o en la que le asigne el supervisor."/>
    <n v="1"/>
    <n v="1"/>
    <n v="6"/>
    <s v="1"/>
    <s v="CCE-16"/>
    <n v="1"/>
    <n v="23094000"/>
    <n v="23094000"/>
    <s v="0"/>
    <s v="0"/>
    <m/>
    <s v="CO-DC-11001"/>
    <x v="1"/>
    <s v="2417900"/>
    <s v="datanassova@participacionbogota.gov.co"/>
  </r>
  <r>
    <n v="80111600"/>
    <s v="Profesional para implementar la estrategia de articulación territorial de IDPAC, en la localidad  de Suba o en la que le asigne el supervisor."/>
    <n v="7"/>
    <n v="7"/>
    <n v="4"/>
    <s v="1"/>
    <s v="CCE-16"/>
    <n v="1"/>
    <n v="15396000"/>
    <n v="15396000"/>
    <s v="0"/>
    <s v="0"/>
    <m/>
    <s v="CO-DC-11001"/>
    <x v="1"/>
    <s v="2417900"/>
    <s v="datanassova@participacionbogota.gov.co"/>
  </r>
  <r>
    <n v="80111600"/>
    <s v="Profesional para desarrollar la estrategia de articulación territorial de IDPAC, en la localidad  de Los Mártires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Los Mártires o en la que le asigne el supervisor."/>
    <n v="7"/>
    <n v="7"/>
    <n v="4"/>
    <s v="1"/>
    <s v="CCE-16"/>
    <n v="1"/>
    <n v="18746000"/>
    <n v="18746000"/>
    <s v="0"/>
    <s v="0"/>
    <m/>
    <s v="CO-DC-11001"/>
    <x v="1"/>
    <s v="2417900"/>
    <s v="datanassova@participacionbogota.gov.co"/>
  </r>
  <r>
    <n v="80111600"/>
    <s v="Profesional para desarrollar la estrategia de articulación territorial de IDPAC,  en la localidad  de Rafael Uribe Uribe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Rafael Uribe Uribe o en la que le asigne el supervisor."/>
    <n v="7"/>
    <n v="7"/>
    <n v="4"/>
    <s v="1"/>
    <s v="CCE-16"/>
    <n v="1"/>
    <n v="18746000"/>
    <n v="18746000"/>
    <s v="0"/>
    <s v="0"/>
    <m/>
    <s v="CO-DC-11001"/>
    <x v="1"/>
    <s v="2417900"/>
    <s v="datanassova@participacionbogota.gov.co"/>
  </r>
  <r>
    <n v="80111600"/>
    <s v="Profesional para desarrollar la estrategia de articulación territorial de IDPAC, en la localidad  de Ciudad Bolivar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Ciudad Bolivar o en la que le asigne el supervisor."/>
    <n v="7"/>
    <n v="7"/>
    <n v="4"/>
    <s v="1"/>
    <s v="CCE-16"/>
    <n v="1"/>
    <n v="18746000"/>
    <n v="18746000"/>
    <s v="0"/>
    <s v="0"/>
    <m/>
    <s v="CO-DC-11001"/>
    <x v="1"/>
    <s v="2417900"/>
    <s v="datanassova@participacionbogota.gov.co"/>
  </r>
  <r>
    <n v="80111600"/>
    <s v="Profesional para desarrollar la estrategia de articulación territorial de IDPAC,  en la localidad  de Chapinero o en la que le asigne el supervisor."/>
    <n v="1"/>
    <n v="1"/>
    <n v="6"/>
    <s v="1"/>
    <s v="CCE-16"/>
    <n v="1"/>
    <n v="28119000"/>
    <n v="28119000"/>
    <s v="0"/>
    <s v="0"/>
    <m/>
    <s v="CO-DC-11001"/>
    <x v="1"/>
    <s v="2417900"/>
    <s v="datanassova@participacionbogota.gov.co"/>
  </r>
  <r>
    <n v="80111600"/>
    <s v="Profesional para desarrollar la estrategia de articulación territorial de IDPAC,  en la localidad  de Chapinero o en la que le asigne el supervisor."/>
    <n v="7"/>
    <n v="7"/>
    <n v="4"/>
    <s v="1"/>
    <s v="CCE-16"/>
    <n v="1"/>
    <n v="18746000"/>
    <n v="18746000"/>
    <s v="0"/>
    <s v="0"/>
    <m/>
    <s v="CO-DC-11001"/>
    <x v="1"/>
    <s v="2417900"/>
    <s v="datanassova@participacionbogota.gov.co"/>
  </r>
  <r>
    <n v="80111600"/>
    <s v="Profesional para para orientar las actividades asociadas a los procesos de articulación territorial de la subdirección de promoción de la participación."/>
    <n v="1"/>
    <n v="1"/>
    <n v="6"/>
    <s v="1"/>
    <s v="CCE-16"/>
    <n v="1"/>
    <n v="24912000"/>
    <n v="24912000"/>
    <s v="0"/>
    <s v="0"/>
    <m/>
    <s v="CO-DC-11001"/>
    <x v="1"/>
    <s v="2417900"/>
    <s v="datanassova@participacionbogota.gov.co"/>
  </r>
  <r>
    <n v="80111600"/>
    <s v="Profesional para coordinar el equipo de referentes de la participación en el Distrito, además de reallizar seguimiento, diseño, sistematización y articulación con las dinámicas de IDPAC y de otras entidades del orden distrital y regional."/>
    <n v="1"/>
    <n v="1"/>
    <n v="6"/>
    <s v="1"/>
    <s v="CCE-16"/>
    <n v="1"/>
    <n v="23075562"/>
    <n v="23075562"/>
    <s v="0"/>
    <s v="0"/>
    <m/>
    <s v="CO-DC-11001"/>
    <x v="1"/>
    <s v="2417900"/>
    <s v="datanassova@participacionbogota.gov.co"/>
  </r>
  <r>
    <n v="80111600"/>
    <s v="Profesional para coordinar el equipo de referentes de la participación en el Distrito, además de reallizar seguimiento, diseño, sistematización y articulación con las dinámicas de IDPAC y de otras entidades del orden distrital y regional."/>
    <n v="7"/>
    <n v="7"/>
    <n v="5"/>
    <s v="1"/>
    <s v="CCE-16"/>
    <n v="1"/>
    <n v="19229635"/>
    <n v="19229635"/>
    <s v="0"/>
    <s v="0"/>
    <m/>
    <s v="CO-DC-11001"/>
    <x v="1"/>
    <s v="2417900"/>
    <s v="datanassova@participacionbogota.gov.co"/>
  </r>
  <r>
    <n v="80111600"/>
    <s v="Profesional para fortalecer metodológica y operativamente los procesos de articulación institucional y territorial,  en coordinación con entidades de orden distrital, regional y nacional."/>
    <n v="1"/>
    <n v="1"/>
    <n v="6"/>
    <s v="1"/>
    <s v="CCE-16"/>
    <n v="1"/>
    <n v="27000000"/>
    <n v="27000000"/>
    <s v="0"/>
    <s v="0"/>
    <m/>
    <s v="CO-DC-11001"/>
    <x v="1"/>
    <s v="2417900"/>
    <s v="datanassova@participacionbogota.gov.co"/>
  </r>
  <r>
    <n v="80111600"/>
    <s v="Profesional para fortalecer metodológica y operativamente los procesos de articulación institucional y territorial,  en coordinación con entidades de orden distrital, regional y nacional."/>
    <n v="7"/>
    <n v="7"/>
    <n v="4"/>
    <s v="1"/>
    <s v="CCE-16"/>
    <n v="1"/>
    <n v="18000000"/>
    <n v="18000000"/>
    <s v="0"/>
    <s v="0"/>
    <m/>
    <s v="CO-DC-11001"/>
    <x v="1"/>
    <s v="2417900"/>
    <s v="datanassova@participacionbogota.gov.co"/>
  </r>
  <r>
    <n v="80111600"/>
    <s v="Profesional para aportar en el diseño, desarrollo y sistematización de las estrategias de trabajo de la CEP."/>
    <n v="1"/>
    <n v="1"/>
    <n v="6"/>
    <s v="1"/>
    <s v="CCE-16"/>
    <n v="1"/>
    <n v="22248000"/>
    <n v="22248000"/>
    <s v="0"/>
    <s v="0"/>
    <m/>
    <s v="CO-DC-11001"/>
    <x v="1"/>
    <s v="2417900"/>
    <s v="datanassova@participacionbogota.gov.co"/>
  </r>
  <r>
    <n v="80111600"/>
    <s v="Profesional para aportar en el diseño, desarrollo y sistematización de las estrategias de trabajo de la CEP."/>
    <n v="7"/>
    <n v="7"/>
    <n v="4"/>
    <s v="1"/>
    <s v="CCE-16"/>
    <n v="1"/>
    <n v="14832000"/>
    <n v="14832000"/>
    <s v="0"/>
    <s v="0"/>
    <m/>
    <s v="CO-DC-11001"/>
    <x v="1"/>
    <s v="2417900"/>
    <s v="datanassova@participacionbogota.gov.co"/>
  </r>
  <r>
    <n v="80111600"/>
    <s v="Profesional para impulsar, desarrollar y evaluar las estrategias de trabajo de la Casa de Experiencias de la Participación, con énfasis en la participación de niños y niñas."/>
    <n v="1"/>
    <n v="1"/>
    <n v="6"/>
    <s v="1"/>
    <s v="CCE-16"/>
    <n v="1"/>
    <n v="22248000"/>
    <n v="22248000"/>
    <s v="0"/>
    <s v="0"/>
    <m/>
    <s v="CO-DC-11001"/>
    <x v="1"/>
    <s v="2417900"/>
    <s v="datanassova@participacionbogota.gov.co"/>
  </r>
  <r>
    <n v="80111600"/>
    <s v="Profesional para impulsar, desarrollar y evaluar las estrategias de trabajo de la Casa de Experiencias de la Participación, con énfasis en la participación de niños y niñas."/>
    <n v="7"/>
    <n v="7"/>
    <n v="4"/>
    <s v="1"/>
    <s v="CCE-16"/>
    <n v="1"/>
    <n v="14832000"/>
    <n v="14832000"/>
    <s v="0"/>
    <s v="0"/>
    <m/>
    <s v="CO-DC-11001"/>
    <x v="1"/>
    <s v="2417900"/>
    <s v="datanassova@participacionbogota.gov.co"/>
  </r>
  <r>
    <n v="80111600"/>
    <s v="Profesional para aportar en la implementación, diseño y sistematización de las estrategias de trabajo de la casa de experiencias de la participación"/>
    <n v="1"/>
    <n v="1"/>
    <n v="6"/>
    <s v="1"/>
    <s v="CCE-16"/>
    <n v="1"/>
    <n v="22248000"/>
    <n v="22248000"/>
    <s v="0"/>
    <s v="0"/>
    <m/>
    <s v="CO-DC-11001"/>
    <x v="1"/>
    <s v="2417900"/>
    <s v="datanassova@participacionbogota.gov.co"/>
  </r>
  <r>
    <n v="80111600"/>
    <s v="Profesional para aportar en la implementación, diseño y sistematización de las estrategias de trabajo de la casa de experiencias de la participación"/>
    <n v="7"/>
    <n v="7"/>
    <n v="4"/>
    <s v="1"/>
    <s v="CCE-16"/>
    <n v="1"/>
    <n v="14832000"/>
    <n v="14832000"/>
    <s v="0"/>
    <s v="0"/>
    <m/>
    <s v="CO-DC-11001"/>
    <x v="1"/>
    <s v="2417900"/>
    <s v="datanassova@participacionbogota.gov.co"/>
  </r>
  <r>
    <n v="80111600"/>
    <s v="Profesional para diseñar, implementar y hacer seguimiento a las estrategias de trabajo de la Casa de Experiencias de la Participación Ciudadana"/>
    <n v="1"/>
    <n v="1"/>
    <n v="6"/>
    <s v="1"/>
    <s v="CCE-16"/>
    <n v="1"/>
    <n v="22248000"/>
    <n v="22248000"/>
    <s v="0"/>
    <s v="0"/>
    <m/>
    <s v="CO-DC-11001"/>
    <x v="1"/>
    <s v="2417900"/>
    <s v="datanassova@participacionbogota.gov.co"/>
  </r>
  <r>
    <n v="80111600"/>
    <s v="Profesional para diseñar, implementar y hacer seguimiento a las estrategias de trabajo de la Casa de Experiencias de la Participación Ciudadana"/>
    <n v="7"/>
    <n v="7"/>
    <n v="4"/>
    <s v="1"/>
    <s v="CCE-16"/>
    <n v="1"/>
    <n v="14832000"/>
    <n v="14832000"/>
    <s v="0"/>
    <s v="0"/>
    <m/>
    <s v="CO-DC-11001"/>
    <x v="1"/>
    <s v="2417900"/>
    <s v="datanassova@participacionbogota.gov.co"/>
  </r>
  <r>
    <n v="80111600"/>
    <s v="Profesional para coordinar las estrategias de trabajo de la Casa de Experiencias de la Participación Ciudadana y su articulación con todo el IDPAC "/>
    <n v="1"/>
    <n v="1"/>
    <n v="6"/>
    <s v="1"/>
    <s v="CCE-16"/>
    <n v="1"/>
    <n v="27000000"/>
    <n v="27000000"/>
    <s v="0"/>
    <s v="0"/>
    <m/>
    <s v="CO-DC-11001"/>
    <x v="1"/>
    <s v="2417900"/>
    <s v="datanassova@participacionbogota.gov.co"/>
  </r>
  <r>
    <n v="80111600"/>
    <s v="Profesional para coordinar las estrategias de trabajo de la Casa de Experiencias de la Participación Ciudadana y su articulación con todo el IDPAC "/>
    <n v="7"/>
    <n v="7"/>
    <n v="125"/>
    <n v="0"/>
    <s v="CCE-16"/>
    <n v="1"/>
    <n v="20250000"/>
    <n v="20250000"/>
    <s v="0"/>
    <s v="0"/>
    <m/>
    <s v="CO-DC-11001"/>
    <x v="1"/>
    <s v="2417900"/>
    <s v="datanassova@participacionbogota.gov.co"/>
  </r>
  <r>
    <n v="80111600"/>
    <s v="Servicios de apoyo a la gestión para acompañar la sistematización de documentos, organización de agendas  y seguimiento de proyectos estratégicos"/>
    <n v="1"/>
    <n v="1"/>
    <n v="6"/>
    <s v="1"/>
    <s v="CCE-16"/>
    <n v="1"/>
    <n v="20526000"/>
    <n v="20526000"/>
    <s v="0"/>
    <s v="0"/>
    <m/>
    <s v="CO-DC-11001"/>
    <x v="1"/>
    <s v="2417900"/>
    <s v="datanassova@participacionbogota.gov.co"/>
  </r>
  <r>
    <n v="80111600"/>
    <s v="Servicios de apoyo a la gestión para acompañar la sistematización de documentos, organización de agendas  y seguimiento de proyectos estratégicos"/>
    <n v="7"/>
    <n v="7"/>
    <n v="5"/>
    <s v="1"/>
    <s v="CCE-16"/>
    <n v="1"/>
    <n v="17105000"/>
    <n v="17105000"/>
    <s v="0"/>
    <s v="0"/>
    <m/>
    <s v="CO-DC-11001"/>
    <x v="1"/>
    <s v="2417900"/>
    <s v="datanassova@participacionbogota.gov.co"/>
  </r>
  <r>
    <n v="80111600"/>
    <s v="Profesional para realizar el seguimiento, análisis y consolidación de respuestas a las  peticiones  registradas en los sistemas de correspondencia"/>
    <n v="1"/>
    <n v="1"/>
    <n v="6"/>
    <s v="1"/>
    <s v="CCE-16"/>
    <n v="1"/>
    <n v="24720000"/>
    <n v="24720000"/>
    <s v="0"/>
    <s v="0"/>
    <m/>
    <s v="CO-DC-11001"/>
    <x v="1"/>
    <s v="2417900"/>
    <s v="datanassova@participacionbogota.gov.co"/>
  </r>
  <r>
    <n v="80111600"/>
    <s v="Profesional para realizar el seguimiento, análisis y consolidación de respuestas a las  peticiones  registradas en los sistemas de correspondencia"/>
    <n v="7"/>
    <n v="7"/>
    <n v="125"/>
    <n v="0"/>
    <s v="CCE-16"/>
    <n v="1"/>
    <n v="18540000"/>
    <n v="18540000"/>
    <s v="0"/>
    <s v="0"/>
    <m/>
    <s v="CO-DC-11001"/>
    <x v="1"/>
    <s v="2417900"/>
    <s v="datanassova@participacionbogota.gov.co"/>
  </r>
  <r>
    <n v="80111600"/>
    <s v="Servicio de apoyo para el proceso de revisión y verificación de cuentas de cobro de la subdirección de promoción de la participación."/>
    <n v="1"/>
    <n v="1"/>
    <n v="6"/>
    <s v="1"/>
    <s v="CCE-16"/>
    <n v="1"/>
    <n v="16037100"/>
    <n v="16037100"/>
    <s v="0"/>
    <s v="0"/>
    <m/>
    <s v="CO-DC-11001"/>
    <x v="1"/>
    <s v="2417900"/>
    <s v="datanassova@participacionbogota.gov.co"/>
  </r>
  <r>
    <n v="80111600"/>
    <s v="Servicio de apoyo para el proceso de revisión y verificación de cuentas de cobro de la subdirección de promoción de la participación."/>
    <n v="7"/>
    <n v="7"/>
    <n v="135"/>
    <n v="0"/>
    <s v="CCE-16"/>
    <n v="1"/>
    <n v="12027825"/>
    <n v="12027825"/>
    <s v="0"/>
    <s v="0"/>
    <m/>
    <s v="CO-DC-11001"/>
    <x v="1"/>
    <s v="2417900"/>
    <s v="datanassova@participacionbogota.gov.co"/>
  </r>
  <r>
    <n v="80111600"/>
    <s v="Servicio de apoyo para adelantar  la revisión de cuentas de cobro y apoyo en el manejo de SECOP II"/>
    <n v="1"/>
    <n v="1"/>
    <n v="6"/>
    <s v="1"/>
    <s v="CCE-16"/>
    <n v="1"/>
    <n v="19926000"/>
    <n v="19926000"/>
    <s v="0"/>
    <s v="0"/>
    <m/>
    <s v="CO-DC-11001"/>
    <x v="1"/>
    <s v="2417900"/>
    <s v="datanassova@participacionbogota.gov.co"/>
  </r>
  <r>
    <n v="80111600"/>
    <s v="Servicio de apoyo para adelantar  la revisión de cuentas de cobro y apoyo en el manejo de SECOP II"/>
    <n v="7"/>
    <n v="7"/>
    <n v="5"/>
    <s v="1"/>
    <s v="CCE-16"/>
    <n v="1"/>
    <n v="16605000"/>
    <n v="16605000"/>
    <s v="0"/>
    <s v="0"/>
    <m/>
    <s v="CO-DC-11001"/>
    <x v="1"/>
    <s v="2417900"/>
    <s v="datanassova@participacionbogota.gov.co"/>
  </r>
  <r>
    <n v="80111600"/>
    <s v="Profesional para realizar la proyección, ajuste, seguimiento y cumplimiento del presupuesto y metas de los proyectos de inversión a cargo de la SPP"/>
    <n v="1"/>
    <n v="1"/>
    <n v="6"/>
    <s v="1"/>
    <s v="CCE-16"/>
    <n v="1"/>
    <n v="29271600"/>
    <n v="29271600"/>
    <s v="0"/>
    <s v="0"/>
    <m/>
    <s v="CO-DC-11001"/>
    <x v="1"/>
    <s v="2417900"/>
    <s v="datanassova@participacionbogota.gov.co"/>
  </r>
  <r>
    <n v="80111600"/>
    <s v="Profesional para realizar la proyección, ajuste, seguimiento y cumplimiento del presupuesto y metas de los proyectos de inversión a cargo de la SPP"/>
    <n v="7"/>
    <n v="7"/>
    <n v="5"/>
    <s v="1"/>
    <s v="CCE-16"/>
    <n v="1"/>
    <n v="24393000"/>
    <n v="24393000"/>
    <s v="0"/>
    <s v="0"/>
    <m/>
    <s v="CO-DC-11001"/>
    <x v="1"/>
    <s v="2417900"/>
    <s v="datanassova@participacionbogota.gov.co"/>
  </r>
  <r>
    <n v="80111600"/>
    <s v="Profesional para asesorar, desarrollar, analizar y elaborar el seguimiento a temas de carácter jurídico de la SPP"/>
    <n v="1"/>
    <n v="1"/>
    <n v="6"/>
    <s v="1"/>
    <s v="CCE-16"/>
    <n v="1"/>
    <n v="48000000"/>
    <n v="48000000"/>
    <s v="0"/>
    <s v="0"/>
    <m/>
    <s v="CO-DC-11001"/>
    <x v="1"/>
    <s v="2417900"/>
    <s v="datanassova@participacionbogota.gov.co"/>
  </r>
  <r>
    <n v="80111600"/>
    <s v="Profesional para asesorar, desarrollar, analizar y elaborar el seguimiento a temas de carácter jurídico de la SPP"/>
    <n v="7"/>
    <n v="7"/>
    <n v="5"/>
    <s v="1"/>
    <s v="CCE-16"/>
    <n v="1"/>
    <n v="40000000"/>
    <n v="40000000"/>
    <s v="0"/>
    <s v="0"/>
    <m/>
    <s v="CO-DC-11001"/>
    <x v="1"/>
    <s v="2417900"/>
    <s v="datanassova@participacionbogota.gov.co"/>
  </r>
  <r>
    <n v="80111600"/>
    <s v="Profesional para analizar y elaborar documentos y/o desarrollar gestiones precontractuales, contractuales y postcontractuales, elaboración de conceptos "/>
    <n v="1"/>
    <n v="1"/>
    <n v="6"/>
    <s v="1"/>
    <s v="CCE-16"/>
    <n v="1"/>
    <n v="27000000"/>
    <n v="27000000"/>
    <s v="0"/>
    <s v="0"/>
    <m/>
    <s v="CO-DC-11001"/>
    <x v="1"/>
    <s v="2417900"/>
    <s v="datanassova@participacionbogota.gov.co"/>
  </r>
  <r>
    <n v="80111600"/>
    <s v="Profesional para analizar y elaborar documentos y/o desarrollar gestiones precontractuales, contractuales y postcontractuales, elaboración de conceptos "/>
    <n v="7"/>
    <n v="7"/>
    <n v="135"/>
    <n v="0"/>
    <s v="CCE-16"/>
    <n v="1"/>
    <n v="20250000"/>
    <n v="20250000"/>
    <s v="0"/>
    <s v="0"/>
    <m/>
    <s v="CO-DC-11001"/>
    <x v="1"/>
    <s v="2417900"/>
    <s v="datanassova@participacionbogota.gov.co"/>
  </r>
  <r>
    <n v="80111600"/>
    <s v="Profesional para gestionar y desarrollar el diseño y seguimiento a los proyectos de inversión, articulando la implementación del modelo integrado de planeación y gestión"/>
    <n v="1"/>
    <n v="1"/>
    <n v="6"/>
    <s v="1"/>
    <s v="CCE-16"/>
    <n v="1"/>
    <n v="27810000"/>
    <n v="27810000"/>
    <s v="0"/>
    <s v="0"/>
    <m/>
    <s v="CO-DC-11001"/>
    <x v="1"/>
    <s v="2417900"/>
    <s v="datanassova@participacionbogota.gov.co"/>
  </r>
  <r>
    <n v="80111600"/>
    <s v="Profesional para gestionar y desarrollar el diseño y seguimiento a los proyectos de inversión, articulando la implementación del modelo integrado de planeación y gestión"/>
    <n v="7"/>
    <n v="7"/>
    <n v="5"/>
    <s v="1"/>
    <s v="CCE-16"/>
    <n v="1"/>
    <n v="23175000"/>
    <n v="23175000"/>
    <s v="0"/>
    <s v="0"/>
    <m/>
    <s v="CO-DC-11001"/>
    <x v="1"/>
    <s v="2417900"/>
    <s v="datanassova@participacionbogota.gov.co"/>
  </r>
  <r>
    <n v="80111600"/>
    <s v="Profesional para implementar  y hacer seguimiento al modelo integrado de planeación."/>
    <n v="1"/>
    <n v="1"/>
    <n v="6"/>
    <s v="1"/>
    <s v="CCE-16"/>
    <n v="1"/>
    <n v="27000000"/>
    <n v="27000000"/>
    <s v="0"/>
    <s v="0"/>
    <m/>
    <s v="CO-DC-11001"/>
    <x v="1"/>
    <s v="2417900"/>
    <s v="datanassova@participacionbogota.gov.co"/>
  </r>
  <r>
    <n v="80111600"/>
    <s v="Profesional para implementar  y hacer seguimiento al modelo integrado de planeación."/>
    <n v="7"/>
    <n v="7"/>
    <n v="4"/>
    <s v="1"/>
    <s v="CCE-16"/>
    <n v="1"/>
    <n v="18000000"/>
    <n v="18000000"/>
    <s v="0"/>
    <s v="0"/>
    <m/>
    <s v="CO-DC-11001"/>
    <x v="1"/>
    <s v="2417900"/>
    <s v="datanassova@participacionbogota.gov.co"/>
  </r>
  <r>
    <n v="80111600"/>
    <s v="Profesional para diseñar estrategias de comunicación que promuevan e impulsen la participación "/>
    <n v="1"/>
    <n v="1"/>
    <n v="6"/>
    <s v="1"/>
    <s v="CCE-16"/>
    <n v="1"/>
    <n v="30000000"/>
    <n v="30000000"/>
    <s v="0"/>
    <s v="0"/>
    <m/>
    <s v="CO-DC-11001"/>
    <x v="1"/>
    <s v="2417900"/>
    <s v="datanassova@participacionbogota.gov.co"/>
  </r>
  <r>
    <n v="80111600"/>
    <s v="Profesional para diseñar estrategias de comunicación que promuevan e impulsen la participación "/>
    <n v="7"/>
    <n v="7"/>
    <n v="5"/>
    <s v="1"/>
    <s v="CCE-16"/>
    <n v="1"/>
    <n v="25000000"/>
    <n v="25000000"/>
    <s v="0"/>
    <s v="0"/>
    <m/>
    <s v="CO-DC-11001"/>
    <x v="1"/>
    <s v="2417900"/>
    <s v="datanassova@participacionbogota.gov.co"/>
  </r>
  <r>
    <n v="80111600"/>
    <s v="Profesional para asesorar la innovación de la participación a través del diseño e implementación de plataformas tecnologicas "/>
    <n v="1"/>
    <n v="1"/>
    <n v="6"/>
    <s v="1"/>
    <s v="CCE-16"/>
    <n v="1"/>
    <n v="39000000"/>
    <n v="39000000"/>
    <s v="0"/>
    <s v="0"/>
    <m/>
    <s v="CO-DC-11001"/>
    <x v="1"/>
    <s v="2417900"/>
    <s v="datanassova@participacionbogota.gov.co"/>
  </r>
  <r>
    <n v="80111600"/>
    <s v="Profesional para asesorar la innovación de la participación a través del diseño e implementación de plataformas tecnologicas "/>
    <n v="7"/>
    <n v="7"/>
    <n v="4"/>
    <s v="1"/>
    <s v="CCE-16"/>
    <n v="1"/>
    <n v="26000000"/>
    <n v="26000000"/>
    <s v="0"/>
    <s v="0"/>
    <m/>
    <s v="CO-DC-11001"/>
    <x v="1"/>
    <s v="2417900"/>
    <s v="datanassova@participacionbogota.gov.co"/>
  </r>
  <r>
    <s v="82000000;_x000a_82100000;_x000a_82101500;_x000a_82101905;_x000a_82140000;"/>
    <s v="Servicio de diseño e impresión de material pedagógico "/>
    <n v="1"/>
    <n v="2"/>
    <n v="11"/>
    <s v="1"/>
    <s v="CCE-06 "/>
    <n v="1"/>
    <n v="6445688"/>
    <n v="6445688"/>
    <s v="0"/>
    <s v="0"/>
    <m/>
    <s v="CO-DC-11001"/>
    <x v="1"/>
    <s v="2417900"/>
    <s v="datanassova@participacionbogota.gov.co"/>
  </r>
  <r>
    <n v="80111600"/>
    <s v="Profesional para producir los insumos necesarios en el proceso de reformulación de la Política Pública de Participación Incidente del distrito – PPPI"/>
    <n v="1"/>
    <n v="1"/>
    <n v="8"/>
    <s v="1"/>
    <s v="CCE-16"/>
    <n v="1"/>
    <n v="41200000"/>
    <n v="41200000"/>
    <s v="0"/>
    <s v="0"/>
    <m/>
    <s v="CO-DC-11001"/>
    <x v="4"/>
    <s v="2417900"/>
    <s v="datanassova@participacionbogota.gov.co"/>
  </r>
  <r>
    <n v="80111600"/>
    <s v="Profesional para diseñar, sistematizar y analizar rutas de articulación normativa "/>
    <n v="1"/>
    <n v="1"/>
    <n v="8"/>
    <s v="1"/>
    <s v="CCE-16"/>
    <n v="1"/>
    <n v="41200000"/>
    <n v="41200000"/>
    <s v="0"/>
    <s v="0"/>
    <m/>
    <s v="CO-DC-11001"/>
    <x v="4"/>
    <s v="2417900"/>
    <s v="datanassova@participacionbogota.gov.co"/>
  </r>
  <r>
    <n v="80111600"/>
    <s v="Profesional para liderar los procesos de reformulación del nuevo Sistema de Participación Incidente del Distrito y de la Política Pública de Participación Incidente PPPI"/>
    <n v="1"/>
    <n v="1"/>
    <n v="6"/>
    <s v="1"/>
    <s v="CCE-16"/>
    <n v="1"/>
    <n v="42709074"/>
    <n v="42709074"/>
    <s v="0"/>
    <s v="0"/>
    <m/>
    <s v="CO-DC-11001"/>
    <x v="4"/>
    <s v="2417900"/>
    <s v="datanassova@participacionbogota.gov.co"/>
  </r>
  <r>
    <n v="80111600"/>
    <s v="Profesional para liderar los procesos de reformulación del nuevo Sistema de Participación Incidente del Distrito y de la Política Pública de Participación Incidente PPPI"/>
    <n v="7"/>
    <n v="7"/>
    <n v="5"/>
    <s v="1"/>
    <s v="CCE-16"/>
    <n v="1"/>
    <n v="35590895"/>
    <n v="35590895"/>
    <s v="0"/>
    <s v="0"/>
    <m/>
    <s v="CO-DC-11001"/>
    <x v="4"/>
    <s v="2417900"/>
    <s v="datanassova@participacionbogota.gov.co"/>
  </r>
  <r>
    <n v="80111600"/>
    <s v="Profesional para aportar en la coordinación de los equipos territoriales de la SPP y lograr su articulación y consolidación con los equipos territoriales del IDPAC y el Distrito"/>
    <n v="1"/>
    <n v="1"/>
    <n v="6"/>
    <s v="1"/>
    <s v="CCE-16"/>
    <n v="1"/>
    <n v="24000000"/>
    <n v="24000000"/>
    <s v="0"/>
    <s v="0"/>
    <m/>
    <s v="CO-DC-11001"/>
    <x v="4"/>
    <s v="2417900"/>
    <s v="datanassova@participacionbogota.gov.co"/>
  </r>
  <r>
    <n v="80111600"/>
    <s v="Profesional para aportar en la coordinación de los equipos territoriales de la SPP y lograr su articulación y consolidación con los equipos territoriales del IDPAC y el Distrito"/>
    <n v="7"/>
    <n v="7"/>
    <n v="135"/>
    <n v="0"/>
    <s v="CCE-16"/>
    <n v="1"/>
    <n v="18000000"/>
    <n v="18000000"/>
    <s v="0"/>
    <s v="0"/>
    <m/>
    <s v="CO-DC-11001"/>
    <x v="4"/>
    <s v="2417900"/>
    <s v="datanassova@participacionbogota.gov.co"/>
  </r>
  <r>
    <n v="80111600"/>
    <s v="Servicio de apoyo para realizar labores de asistencia y gestión documental de archivo físico y digital"/>
    <n v="1"/>
    <n v="1"/>
    <n v="6"/>
    <s v="1"/>
    <s v="CCE-16"/>
    <n v="1"/>
    <n v="11210400"/>
    <n v="11210400"/>
    <s v="0"/>
    <s v="0"/>
    <m/>
    <s v="CO-DC-11001"/>
    <x v="4"/>
    <s v="2417900"/>
    <s v="datanassova@participacionbogota.gov.co"/>
  </r>
  <r>
    <n v="80111600"/>
    <s v="Servicio de apoyo para realizar labores de asistencia y gestión documental de archivo físico y digital"/>
    <n v="7"/>
    <n v="7"/>
    <n v="135"/>
    <n v="0"/>
    <s v="CCE-16"/>
    <n v="1"/>
    <n v="8407800"/>
    <n v="8407800"/>
    <s v="0"/>
    <s v="0"/>
    <m/>
    <s v="CO-DC-11001"/>
    <x v="4"/>
    <s v="2417900"/>
    <s v="datanassova@participacionbogota.gov.co"/>
  </r>
  <r>
    <n v="80111600"/>
    <s v="Profesional para sistematizar y articular normatividad existente en el marco del nuevo Sistema de Participación de Bogotá"/>
    <n v="1"/>
    <n v="1"/>
    <n v="4"/>
    <s v="1"/>
    <s v="CCE-16"/>
    <n v="1"/>
    <n v="16000000"/>
    <n v="16000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1"/>
    <n v="1"/>
    <n v="6"/>
    <s v="1"/>
    <s v="CCE-16"/>
    <n v="1"/>
    <n v="19776000"/>
    <n v="19776000"/>
    <s v="0"/>
    <s v="0"/>
    <m/>
    <s v="CO-DC-11001"/>
    <x v="4"/>
    <s v="2417900"/>
    <s v="datanassova@participacionbogota.gov.co"/>
  </r>
  <r>
    <n v="80111600"/>
    <s v="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n v="7"/>
    <n v="7"/>
    <n v="4"/>
    <s v="1"/>
    <s v="CCE-16"/>
    <n v="1"/>
    <n v="13184000"/>
    <n v="1318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1"/>
    <n v="1"/>
    <n v="6"/>
    <s v="1"/>
    <s v="CCE-16"/>
    <n v="1"/>
    <n v="13596000"/>
    <n v="13596000"/>
    <s v="0"/>
    <s v="0"/>
    <m/>
    <s v="CO-DC-11001"/>
    <x v="4"/>
    <s v="2417900"/>
    <s v="datanassova@participacionbogota.gov.co"/>
  </r>
  <r>
    <n v="80111600"/>
    <s v="Servicios de apoyo a la gestión para la promoción de procesos de movilización institucional y social de interés público sobre temas estratégicos de planeación participativa local y otros de interés para la ciudadanía y contribuir en la organización de estrategias de promoción de la participación incidente en las localidades las que el supervisor le asigne."/>
    <n v="7"/>
    <n v="7"/>
    <n v="4"/>
    <s v="1"/>
    <s v="CCE-16"/>
    <n v="1"/>
    <n v="9064000"/>
    <n v="9064000"/>
    <s v="0"/>
    <s v="0"/>
    <m/>
    <s v="CO-DC-11001"/>
    <x v="4"/>
    <s v="2417900"/>
    <s v="datanassova@participacionbogota.gov.co"/>
  </r>
  <r>
    <n v="80111600"/>
    <s v="Servicios de apoyo a la gestión para realizar seguimiento a la gestión administrativa, financiera_x000a_y de archivo a cargo de la Gerencia de Instancias y Mecanismos de Participación."/>
    <n v="1"/>
    <n v="1"/>
    <n v="11"/>
    <s v="1"/>
    <s v="CCE-16"/>
    <n v="1"/>
    <n v="36256000"/>
    <n v="36256000"/>
    <s v="0"/>
    <s v="0"/>
    <m/>
    <s v="CO-DC-11001"/>
    <x v="4"/>
    <s v="2417900"/>
    <s v="datanassova@participacionbogota.gov.co"/>
  </r>
  <r>
    <n v="80111600"/>
    <s v="Profesional para implementar la estrategia de planeación participativa local y el modelo de articulación territorial en el marco del Sistema Local y Distrital Participación."/>
    <n v="1"/>
    <n v="1"/>
    <n v="303"/>
    <n v="0"/>
    <s v="CCE-16"/>
    <n v="1"/>
    <n v="33605000"/>
    <n v="33605000"/>
    <s v="0"/>
    <s v="0"/>
    <m/>
    <s v="CO-DC-11001"/>
    <x v="4"/>
    <s v="2417900"/>
    <s v="datanassova@participacionbogota.gov.co"/>
  </r>
  <r>
    <n v="80111600"/>
    <s v="Profesional para orientar el desarrollo del modelo de fortalecimiento a instancias de participación ciudadana para cada una de sus etapas, en los_x000a_diferentes territorios, en consonancia con los propósitos del Sistema Local y Distrital de Participación"/>
    <n v="1"/>
    <n v="1"/>
    <n v="10"/>
    <s v="1"/>
    <s v="CCE-16"/>
    <n v="1"/>
    <n v="42765600"/>
    <n v="42765600"/>
    <s v="0"/>
    <s v="0"/>
    <m/>
    <s v="CO-DC-11001"/>
    <x v="4"/>
    <s v="2417900"/>
    <s v="datanassova@participacionbogota.gov.co"/>
  </r>
  <r>
    <n v="80111600"/>
    <s v="Profesional para aportar en el análisis de información y la construcción de propuestas de intervención participativa local y distrital de la Gerencia de Instancias y Mecanismos de Participación._x000a_"/>
    <n v="1"/>
    <n v="1"/>
    <n v="10"/>
    <s v="1"/>
    <s v="CCE-16"/>
    <n v="1"/>
    <n v="37080000"/>
    <n v="37080000"/>
    <s v="0"/>
    <s v="0"/>
    <m/>
    <s v="CO-DC-11001"/>
    <x v="4"/>
    <s v="2417900"/>
    <s v="datanassova@participacionbogota.gov.co"/>
  </r>
  <r>
    <n v="80111600"/>
    <s v="Profesionales para orientar técnicamente la implementación de la política pública de participación incidente en lo relacionado con el Sistema Distrital de Participación, el modelo de fortalecimiento a instancias de participación ciudadana y la intervención de los equipos de la Gerencia de Instancias y Mecanismos de_x000a_Participación del instituto. "/>
    <n v="1"/>
    <n v="1"/>
    <n v="315"/>
    <n v="0"/>
    <s v="CCE-16"/>
    <n v="1"/>
    <n v="75705000"/>
    <n v="75705000"/>
    <s v="0"/>
    <s v="0"/>
    <m/>
    <s v="CO-DC-11001"/>
    <x v="4"/>
    <s v="2417900"/>
    <s v="datanassova@participacionbogota.gov.co"/>
  </r>
  <r>
    <n v="80111600"/>
    <s v="Profesional para realizar acompañamiento técnico a las instancias distritales y locales que le sean asignadas con el propósito de fortalecer su actuación en el marco de la Política de participación y el modelo de fortalecimiento a instancias"/>
    <n v="1"/>
    <n v="1"/>
    <n v="10"/>
    <s v="1"/>
    <s v="CCE-16"/>
    <n v="1"/>
    <n v="45000000"/>
    <n v="45000000"/>
    <s v="0"/>
    <s v="0"/>
    <m/>
    <s v="CO-DC-11001"/>
    <x v="4"/>
    <s v="2417900"/>
    <s v="datanassova@participacionbogota.gov.co"/>
  </r>
  <r>
    <n v="80111600"/>
    <s v=" Profesional para orientar las actividades asociadas a los procesos de articulación territorial."/>
    <n v="1"/>
    <n v="1"/>
    <n v="6"/>
    <s v="1"/>
    <s v="CCE-16"/>
    <n v="1"/>
    <n v="30000000"/>
    <n v="30000000"/>
    <s v="0"/>
    <s v="0"/>
    <m/>
    <s v="CO-DC-11001"/>
    <x v="5"/>
    <s v="2417900"/>
    <s v="datanassova@participacionbogota.gov.co"/>
  </r>
  <r>
    <n v="80111600"/>
    <s v=" Profesional para orientar las actividades asociadas a los procesos de articulación territorial."/>
    <n v="7"/>
    <n v="7"/>
    <n v="4"/>
    <s v="1"/>
    <s v="CCE-16"/>
    <n v="1"/>
    <n v="20000000"/>
    <n v="20000000"/>
    <s v="0"/>
    <s v="0"/>
    <m/>
    <s v="CO-DC-11001"/>
    <x v="5"/>
    <s v="2417900"/>
    <s v="datanassova@participacionbogota.gov.co"/>
  </r>
  <r>
    <n v="80111600"/>
    <s v="Profesional para liderar la estrategia de Gobierno Abierto, la estructuración de los procesos de planeación y presupuestos participativos "/>
    <n v="1"/>
    <n v="1"/>
    <n v="6"/>
    <s v="1"/>
    <s v="CCE-16"/>
    <n v="1"/>
    <n v="25200000"/>
    <n v="25200000"/>
    <s v="0"/>
    <s v="0"/>
    <m/>
    <s v="CO-DC-11001"/>
    <x v="5"/>
    <s v="2417900"/>
    <s v="datanassova@participacionbogota.gov.co"/>
  </r>
  <r>
    <n v="80111600"/>
    <s v="Profesional para liderar la estrategia de Gobierno Abierto, la estructuración de los procesos de planeación y presupuestos participativos "/>
    <n v="7"/>
    <n v="7"/>
    <n v="4"/>
    <s v="1"/>
    <s v="CCE-16"/>
    <n v="1"/>
    <n v="16800000"/>
    <n v="16800000"/>
    <s v="0"/>
    <s v="0"/>
    <m/>
    <s v="CO-DC-11001"/>
    <x v="5"/>
    <s v="2417900"/>
    <s v="datanassova@participacionbogota.gov.co"/>
  </r>
  <r>
    <n v="80111600"/>
    <s v="Profesional para acompañar la implementación y seguimiento de la estrategia de Gobierno Abierto y la estructuración e implementación integral de los procesos de planeación y presupuestos participativos"/>
    <n v="1"/>
    <n v="1"/>
    <n v="278"/>
    <n v="0"/>
    <s v="CCE-16"/>
    <n v="1"/>
    <n v="34690000"/>
    <n v="34690000"/>
    <s v="0"/>
    <s v="0"/>
    <m/>
    <s v="CO-DC-11001"/>
    <x v="5"/>
    <s v="2417900"/>
    <s v="datanassova@participacionbogota.gov.co"/>
  </r>
  <r>
    <n v="80111600"/>
    <s v="Servicios de apoyo a la gestión para implementar acciones de asistencia técnica de la plataforma Moodle de formación virtual"/>
    <n v="1"/>
    <n v="1"/>
    <n v="11"/>
    <s v="1"/>
    <s v="CCE-16"/>
    <n v="1"/>
    <n v="37389000"/>
    <n v="37389000"/>
    <s v="0"/>
    <s v="0"/>
    <m/>
    <s v="CO-DC-11001"/>
    <x v="6"/>
    <s v="2417900"/>
    <s v="amejia@participacionbogota.gov.co"/>
  </r>
  <r>
    <n v="80111600"/>
    <s v="Servicios profesionales para desarrollar procesos de sistematización y reporte "/>
    <n v="6"/>
    <n v="7"/>
    <n v="5"/>
    <s v="1"/>
    <s v="CCE-16"/>
    <n v="1"/>
    <n v="20600000"/>
    <n v="20600000"/>
    <s v="0"/>
    <s v="0"/>
    <m/>
    <s v="CO-DC-11001"/>
    <x v="6"/>
    <s v="2417900"/>
    <s v="amejia@participacionbogota.gov.co"/>
  </r>
  <r>
    <n v="80111600"/>
    <s v="Servicios profesionales para realizar el diseño  de piezas gráficas   requeridas en la estrategia de formación y promoción "/>
    <n v="1"/>
    <n v="1"/>
    <n v="11"/>
    <s v="1"/>
    <s v="CCE-16"/>
    <n v="1"/>
    <n v="39655000"/>
    <n v="39655000"/>
    <s v="0"/>
    <s v="0"/>
    <m/>
    <s v="CO-DC-11001"/>
    <x v="6"/>
    <s v="2417900"/>
    <s v="amejia@participacionbogota.gov.co"/>
  </r>
  <r>
    <n v="80111600"/>
    <s v="Servicios profesionales   para estructurar, gestionar y hacer seguimiento a los procesos de formación que se desarrollan en las diferentes modalidades de formación "/>
    <n v="1"/>
    <n v="1"/>
    <n v="11"/>
    <s v="1"/>
    <s v="CCE-16"/>
    <n v="1"/>
    <n v="44187000"/>
    <n v="44187000"/>
    <s v="0"/>
    <s v="0"/>
    <m/>
    <s v="CO-DC-11001"/>
    <x v="6"/>
    <s v="2417900"/>
    <s v="amejia@participacionbogota.gov.co"/>
  </r>
  <r>
    <n v="80111600"/>
    <s v="_x000a_Servicios profesionales para adecuar e implementar procesos de formación en las diferentes modalidades  "/>
    <n v="1"/>
    <n v="1"/>
    <n v="11"/>
    <s v="1"/>
    <s v="CCE-16"/>
    <n v="1"/>
    <n v="47019500"/>
    <n v="47019500"/>
    <s v="0"/>
    <s v="0"/>
    <m/>
    <s v="CO-DC-11001"/>
    <x v="6"/>
    <s v="2417900"/>
    <s v="amejia@participacionbogota.gov.co"/>
  </r>
  <r>
    <n v="80111600"/>
    <s v="_x000a_Servicios profesionales para estructurar, adecuar e implementar procesos de formación en las diferentes modalidades  "/>
    <n v="1"/>
    <n v="1"/>
    <n v="315"/>
    <n v="0"/>
    <s v="CCE-16"/>
    <n v="1"/>
    <n v="49749000"/>
    <n v="49749000"/>
    <s v="0"/>
    <s v="0"/>
    <m/>
    <s v="CO-DC-11001"/>
    <x v="6"/>
    <s v="2417900"/>
    <s v="amejia@participacionbogota.gov.co"/>
  </r>
  <r>
    <n v="80111600"/>
    <s v="Servicios profesionales   para el diseño e implementación de metodologías y didácticas para las diferentes modalidades de formación "/>
    <n v="1"/>
    <n v="1"/>
    <n v="315"/>
    <n v="0"/>
    <s v="CCE-16"/>
    <n v="1"/>
    <n v="49749000"/>
    <n v="49749000"/>
    <s v="0"/>
    <s v="0"/>
    <m/>
    <s v="CO-DC-11001"/>
    <x v="6"/>
    <s v="2417900"/>
    <s v="amejia@participacionbogota.gov.co"/>
  </r>
  <r>
    <n v="80111600"/>
    <s v="Servicios profesionales  para articular e impulsar la estrategia de alianzas y redes"/>
    <n v="1"/>
    <n v="1"/>
    <n v="11"/>
    <s v="1"/>
    <s v="CCE-16"/>
    <n v="1"/>
    <n v="56650000"/>
    <n v="56650000"/>
    <s v="0"/>
    <s v="0"/>
    <m/>
    <s v="CO-DC-11001"/>
    <x v="6"/>
    <s v="2417900"/>
    <s v="amejia@participacionbogota.gov.co"/>
  </r>
  <r>
    <n v="80111600"/>
    <s v="Servicios profesionales para implementar la estrategia de gestión de conocimiento "/>
    <n v="1"/>
    <n v="1"/>
    <n v="11"/>
    <s v="1"/>
    <s v="CCE-16"/>
    <n v="1"/>
    <n v="60049000"/>
    <n v="60049000"/>
    <s v="0"/>
    <s v="0"/>
    <m/>
    <s v="CO-DC-11001"/>
    <x v="6"/>
    <s v="2417900"/>
    <s v="amejia@participacionbogota.gov.co"/>
  </r>
  <r>
    <n v="80111600"/>
    <s v="Servicios profesionales para implementar la línea editorial "/>
    <n v="1"/>
    <n v="1"/>
    <n v="10"/>
    <s v="1"/>
    <s v="CCE-16"/>
    <n v="1"/>
    <n v="63860000"/>
    <n v="63860000"/>
    <s v="0"/>
    <s v="0"/>
    <m/>
    <s v="CO-DC-11001"/>
    <x v="6"/>
    <s v="2417900"/>
    <s v="amejia@participacionbogota.gov.co"/>
  </r>
  <r>
    <n v="80111600"/>
    <s v="Servicios profesionales   para la incorporación de los diferentes enfoques en los procesos de formación "/>
    <n v="1"/>
    <n v="1"/>
    <n v="11"/>
    <s v="1"/>
    <s v="CCE-16"/>
    <n v="1"/>
    <n v="70246000"/>
    <n v="70246000"/>
    <s v="0"/>
    <s v="0"/>
    <m/>
    <s v="CO-DC-11001"/>
    <x v="6"/>
    <s v="2417900"/>
    <s v="amejia@participacionbogota.gov.co"/>
  </r>
  <r>
    <n v="80111600"/>
    <s v="Servicios profesionales para implementar actividades de cooperación de la estrategia de alianzas y redes "/>
    <n v="1"/>
    <n v="1"/>
    <n v="315"/>
    <n v="0"/>
    <s v="CCE-16"/>
    <n v="1"/>
    <n v="49749000"/>
    <n v="49749000"/>
    <s v="0"/>
    <s v="0"/>
    <m/>
    <s v="CO-DC-11001"/>
    <x v="6"/>
    <s v="2417900"/>
    <s v="amejia@participacionbogota.gov.co"/>
  </r>
  <r>
    <n v="80111600"/>
    <s v="Servicios profesionales  para implementar los procesos de formación en materia diversidades étnicas y de género"/>
    <n v="1"/>
    <n v="1"/>
    <n v="315"/>
    <n v="0"/>
    <s v="CCE-16"/>
    <n v="1"/>
    <n v="67053000"/>
    <n v="67053000"/>
    <s v="0"/>
    <s v="0"/>
    <m/>
    <s v="CO-DC-11001"/>
    <x v="6"/>
    <s v="2417900"/>
    <s v="amejia@participacionbogota.gov.co"/>
  </r>
  <r>
    <n v="80111600"/>
    <s v="Servicios profesionales  para estructurar, implementar y realizar seguimiento pedagógico, instruccional y técnico a la estrategia de formación "/>
    <n v="1"/>
    <n v="1"/>
    <n v="11"/>
    <s v="1"/>
    <s v="CCE-16"/>
    <n v="1"/>
    <n v="75900000"/>
    <n v="75900000"/>
    <s v="0"/>
    <s v="0"/>
    <m/>
    <s v="CO-DC-11001"/>
    <x v="6"/>
    <s v="2417900"/>
    <s v="amejia@participacionbogota.gov.co"/>
  </r>
  <r>
    <n v="80111600"/>
    <s v="Servicios profesionales  para la gestión interinstitucional y el aprovechamiento de la información generada "/>
    <n v="1"/>
    <n v="1"/>
    <n v="11"/>
    <s v="1"/>
    <s v="CCE-16"/>
    <n v="1"/>
    <n v="75900000"/>
    <n v="75900000"/>
    <s v="0"/>
    <s v="0"/>
    <m/>
    <s v="CO-DC-11001"/>
    <x v="6"/>
    <s v="2417900"/>
    <s v="amejia@participacionbogota.gov.co"/>
  </r>
  <r>
    <n v="80111600"/>
    <s v="_x000a_Servicios de apoyo a la gestión para desarrollar procesos de formación en la modalidad virtual y virtual asistida"/>
    <n v="1"/>
    <n v="1"/>
    <n v="10"/>
    <s v="1"/>
    <s v="CCE-16"/>
    <n v="1"/>
    <n v="20600000"/>
    <n v="20600000"/>
    <s v="0"/>
    <s v="0"/>
    <m/>
    <s v="CO-DC-11001"/>
    <x v="6"/>
    <s v="2417900"/>
    <s v="amejia@participacionbogota.gov.co"/>
  </r>
  <r>
    <n v="80111600"/>
    <s v="_x000a_Servicios profesionales para desarrollar procesos de formación en las diferentes modalidades de formación "/>
    <n v="1"/>
    <n v="1"/>
    <n v="315"/>
    <n v="0"/>
    <s v="CCE-16"/>
    <n v="1"/>
    <n v="38850000"/>
    <n v="38850000"/>
    <s v="0"/>
    <s v="0"/>
    <m/>
    <s v="CO-DC-11001"/>
    <x v="6"/>
    <s v="2417900"/>
    <s v="amejia@participacionbogota.gov.co"/>
  </r>
  <r>
    <n v="80111600"/>
    <s v="Servicios profesionales para desarrollar procesos de formación en las diferentes modalidades de formación"/>
    <n v="1"/>
    <n v="1"/>
    <n v="315"/>
    <n v="0"/>
    <s v="CCE-16"/>
    <n v="1"/>
    <n v="38850000"/>
    <n v="38850000"/>
    <s v="0"/>
    <s v="0"/>
    <m/>
    <s v="CO-DC-11001"/>
    <x v="6"/>
    <s v="2417900"/>
    <s v="amejia@participacionbogota.gov.co"/>
  </r>
  <r>
    <n v="80111600"/>
    <s v="Servicios profesionales para desarrollar procesos de formación en las diferentes modalidades de formación "/>
    <n v="1"/>
    <n v="1"/>
    <n v="315"/>
    <n v="0"/>
    <s v="CCE-16"/>
    <n v="1"/>
    <n v="38850000"/>
    <n v="38850000"/>
    <s v="0"/>
    <s v="0"/>
    <m/>
    <s v="CO-DC-11001"/>
    <x v="6"/>
    <s v="2417900"/>
    <s v="amejia@participacionbogota.gov.co"/>
  </r>
  <r>
    <n v="80111600"/>
    <s v="Servicios de apoyo a la gestión para acompañar el seguimiento financiero y administrativo "/>
    <n v="1"/>
    <n v="1"/>
    <n v="11"/>
    <s v="1"/>
    <s v="CCE-16"/>
    <n v="1"/>
    <n v="36300000"/>
    <n v="36300000"/>
    <s v="0"/>
    <s v="0"/>
    <m/>
    <s v="CO-DC-11001"/>
    <x v="6"/>
    <s v="2417900"/>
    <s v="amejia@participacionbogota.gov.co"/>
  </r>
  <r>
    <n v="80111600"/>
    <s v="Servicios profesionales para desarrollar procesos de formación en materia de enfoque diferencial étnico "/>
    <n v="6"/>
    <n v="7"/>
    <n v="135"/>
    <n v="0"/>
    <s v="CCE-16"/>
    <n v="1"/>
    <n v="19615500"/>
    <n v="19615500"/>
    <s v="0"/>
    <s v="0"/>
    <m/>
    <s v="CO-DC-11001"/>
    <x v="6"/>
    <s v="2417900"/>
    <s v="amejia@participacionbogota.gov.co"/>
  </r>
  <r>
    <n v="80111600"/>
    <s v="Servicios profesionales  para realizar el diseño de contenido multimedia requerido en la estrategia de formación virtual "/>
    <n v="1"/>
    <n v="1"/>
    <n v="11"/>
    <s v="1"/>
    <s v="CCE-16"/>
    <n v="1"/>
    <n v="46453000"/>
    <n v="46453000"/>
    <s v="0"/>
    <s v="0"/>
    <m/>
    <s v="CO-DC-11001"/>
    <x v="6"/>
    <s v="2417900"/>
    <s v="amejia@participacionbogota.gov.co"/>
  </r>
  <r>
    <n v="80111600"/>
    <s v="_x000a_Servicios profesionales para estructurar, adecuar e implementar procesos de formación en las diferentes modalidades  "/>
    <n v="1"/>
    <n v="1"/>
    <n v="315"/>
    <n v="0"/>
    <s v="CCE-16"/>
    <n v="1"/>
    <n v="49749000"/>
    <n v="49749000"/>
    <s v="0"/>
    <s v="0"/>
    <m/>
    <s v="CO-DC-11001"/>
    <x v="6"/>
    <s v="2417900"/>
    <s v="amejia@participacionbogota.gov.co"/>
  </r>
  <r>
    <n v="80111600"/>
    <s v="Servicios profesionales  para elaborar documentos precontractuales y contractuales requeridos "/>
    <n v="6"/>
    <n v="7"/>
    <n v="5"/>
    <s v="1"/>
    <s v="CCE-16"/>
    <n v="1"/>
    <n v="35000000"/>
    <n v="35000000"/>
    <s v="0"/>
    <s v="0"/>
    <m/>
    <s v="CO-DC-11001"/>
    <x v="6"/>
    <s v="2417900"/>
    <s v="amejia@participacionbogota.gov.co"/>
  </r>
  <r>
    <n v="80111600"/>
    <s v="Servicios profesionales para la gestión, implementación y seguimiento de la estrategia de alianzas y redes"/>
    <n v="1"/>
    <n v="1"/>
    <n v="11"/>
    <s v="1"/>
    <s v="CCE-16"/>
    <n v="1"/>
    <n v="75900000"/>
    <n v="75900000"/>
    <s v="0"/>
    <s v="0"/>
    <m/>
    <s v="CO-DC-11001"/>
    <x v="6"/>
    <s v="2417900"/>
    <s v="amejia@participacionbogota.gov.co"/>
  </r>
  <r>
    <n v="80111600"/>
    <s v="Servicios profesionales  para desarrollar los procesos de formación en materia de comunicación, lenguajes y herramientas para la accesibilidad "/>
    <n v="1"/>
    <n v="1"/>
    <n v="315"/>
    <n v="0"/>
    <s v="CCE-16"/>
    <n v="1"/>
    <n v="52993500"/>
    <n v="52993500"/>
    <s v="0"/>
    <s v="0"/>
    <m/>
    <s v="CO-DC-11001"/>
    <x v="6"/>
    <s v="2417900"/>
    <s v="amejia@participacionbogota.gov.co"/>
  </r>
  <r>
    <n v="80111600"/>
    <s v="Servicios profesionales para realizar la administración técnica de la plataforma de formación virtual "/>
    <n v="1"/>
    <n v="1"/>
    <n v="11"/>
    <s v="1"/>
    <s v="CCE-16"/>
    <n v="1"/>
    <n v="67980000"/>
    <n v="67980000"/>
    <s v="0"/>
    <s v="0"/>
    <m/>
    <s v="CO-DC-11001"/>
    <x v="6"/>
    <s v="2417900"/>
    <s v="amejia@participacionbogota.gov.co"/>
  </r>
  <r>
    <n v="80111600"/>
    <s v="Servicios profesionales para desarrollar procesos de formación en materia de comunicaciones accesibles y sociedad inclusiva "/>
    <n v="1"/>
    <n v="1"/>
    <n v="315"/>
    <n v="0"/>
    <s v="CCE-16"/>
    <n v="1"/>
    <n v="64890000"/>
    <n v="64890000"/>
    <s v="0"/>
    <s v="0"/>
    <m/>
    <s v="CO-DC-11001"/>
    <x v="6"/>
    <s v="2417900"/>
    <s v="amejia@participacionbogota.gov.co"/>
  </r>
  <r>
    <n v="80111600"/>
    <s v="Servicios profesionales para realizar acciones de difusión, promoción y comunicaciones "/>
    <n v="1"/>
    <n v="1"/>
    <n v="11"/>
    <s v="1"/>
    <s v="CCE-16"/>
    <n v="1"/>
    <n v="60500000"/>
    <n v="60500000"/>
    <s v="0"/>
    <s v="0"/>
    <m/>
    <s v="CO-DC-11001"/>
    <x v="6"/>
    <s v="2417900"/>
    <s v="amejia@participacionbogota.gov.co"/>
  </r>
  <r>
    <n v="80111600"/>
    <s v="Servicios profesionales para la implementación de la estrategia de conocimiento de las diferentes modalidades y procesos "/>
    <n v="1"/>
    <n v="1"/>
    <n v="10"/>
    <s v="1"/>
    <s v="CCE-16"/>
    <n v="1"/>
    <n v="45000000"/>
    <n v="45000000"/>
    <s v="0"/>
    <s v="0"/>
    <m/>
    <s v="CO-DC-11001"/>
    <x v="6"/>
    <s v="2417900"/>
    <s v="amejia@participacionbogota.gov.co"/>
  </r>
  <r>
    <n v="80111600"/>
    <s v="Servicios de apoyo a la gestión para el desarrollo de la estrategia de intercambio de saberes y formación entre pares "/>
    <n v="1"/>
    <n v="1"/>
    <n v="10"/>
    <s v="1"/>
    <s v="CCE-16"/>
    <n v="1"/>
    <n v="26000000"/>
    <n v="26000000"/>
    <s v="0"/>
    <s v="0"/>
    <m/>
    <s v="CO-DC-11001"/>
    <x v="6"/>
    <s v="2417900"/>
    <s v="amejia@participacionbogota.gov.co"/>
  </r>
  <r>
    <n v="80111600"/>
    <s v="Servicios profesionales  para la implementación de la estrategia de formación territorial en sus distintas modalidades"/>
    <n v="1"/>
    <n v="1"/>
    <n v="285"/>
    <n v="0"/>
    <s v="CCE-16"/>
    <n v="1"/>
    <n v="52250000"/>
    <n v="52250000"/>
    <s v="0"/>
    <s v="0"/>
    <m/>
    <s v="CO-DC-11001"/>
    <x v="6"/>
    <s v="2417900"/>
    <s v="amejia@participacionbogota.gov.co"/>
  </r>
  <r>
    <n v="80111600"/>
    <s v="_x000a_Servicios profesionales para estructurar, adecuar e implementar procesos de formación en las diferentes modalidades  "/>
    <n v="1"/>
    <n v="1"/>
    <n v="315"/>
    <n v="0"/>
    <s v="CCE-16"/>
    <n v="1"/>
    <n v="49749000"/>
    <n v="49749000"/>
    <s v="0"/>
    <s v="0"/>
    <m/>
    <s v="CO-DC-11001"/>
    <x v="6"/>
    <s v="2417900"/>
    <s v="amejia@participacionbogota.gov.co"/>
  </r>
  <r>
    <n v="80111600"/>
    <s v="Servicios profesionales para la realización de piezas y material audiovisual de los procesos de formación "/>
    <n v="6"/>
    <n v="7"/>
    <n v="75"/>
    <n v="0"/>
    <s v="CCE-16"/>
    <n v="1"/>
    <n v="10000000"/>
    <n v="10000000"/>
    <s v="0"/>
    <s v="0"/>
    <m/>
    <s v="CO-DC-11001"/>
    <x v="6"/>
    <s v="2417900"/>
    <s v="amejia@participacionbogota.gov.co"/>
  </r>
  <r>
    <n v="80111600"/>
    <s v="Servicios de apoyo a la gestión en procesos administrativos "/>
    <n v="6"/>
    <n v="7"/>
    <n v="5"/>
    <s v="1"/>
    <s v="CCE-16"/>
    <n v="1"/>
    <n v="16500000"/>
    <n v="16500000"/>
    <s v="0"/>
    <s v="0"/>
    <m/>
    <s v="CO-DC-11001"/>
    <x v="6"/>
    <s v="2417900"/>
    <s v="amejia@participacionbogota.gov.co"/>
  </r>
  <r>
    <n v="80111600"/>
    <s v="Servicios profesionales para el diseño pedagógico de los procesos de formación en sus distintas modalidades "/>
    <n v="6"/>
    <n v="7"/>
    <n v="5"/>
    <s v="1"/>
    <s v="CCE-16"/>
    <n v="1"/>
    <n v="18750000"/>
    <n v="18750000"/>
    <s v="0"/>
    <s v="0"/>
    <m/>
    <s v="CO-DC-11001"/>
    <x v="6"/>
    <s v="2417900"/>
    <s v="amejia@participacionbogota.gov.co"/>
  </r>
  <r>
    <n v="80111600"/>
    <s v="Auxilio para prácticas laborales "/>
    <n v="2"/>
    <n v="3"/>
    <n v="135"/>
    <n v="0"/>
    <s v="CCE-16"/>
    <n v="1"/>
    <n v="20615400"/>
    <n v="20615400"/>
    <s v="0"/>
    <s v="0"/>
    <m/>
    <s v="CO-DC-11001"/>
    <x v="6"/>
    <s v="2417900"/>
    <s v="amejia@participacionbogota.gov.co"/>
  </r>
  <r>
    <n v="80111600"/>
    <s v="Auxilio para prácticas laborales "/>
    <n v="6"/>
    <n v="7"/>
    <n v="135"/>
    <n v="0"/>
    <s v="CCE-16"/>
    <n v="1"/>
    <n v="25584600"/>
    <n v="25584600"/>
    <s v="0"/>
    <s v="0"/>
    <m/>
    <s v="CO-DC-11001"/>
    <x v="6"/>
    <s v="2417900"/>
    <s v="amejia@participacionbogota.gov.co"/>
  </r>
  <r>
    <n v="80111600"/>
    <s v="Prestar los servicios profesionales  para la estructuración, implementación y seguimiento del Particilab de la Gerencia Escuela de Participación."/>
    <n v="1"/>
    <n v="1"/>
    <n v="345"/>
    <n v="0"/>
    <s v="CCE-16"/>
    <n v="1"/>
    <n v="97750000"/>
    <n v="97750000"/>
    <s v="0"/>
    <s v="0"/>
    <m/>
    <s v="CO-DC-11001"/>
    <x v="6"/>
    <s v="2417900"/>
    <s v="amejia@participacionbogota.gov.co"/>
  </r>
  <r>
    <n v="80111600"/>
    <s v="Servicios profesionales para realizar las actividades en comunicación digital del Particilab  de la Gerencia Escuela de Participación "/>
    <n v="1"/>
    <n v="1"/>
    <n v="345"/>
    <n v="0"/>
    <s v="CCE-16"/>
    <n v="1"/>
    <n v="51750000"/>
    <n v="51750000"/>
    <s v="0"/>
    <s v="0"/>
    <m/>
    <s v="CO-DC-11001"/>
    <x v="6"/>
    <s v="2417900"/>
    <s v="amejia@participacionbogota.gov.co"/>
  </r>
  <r>
    <n v="80111600"/>
    <s v="Servicios profesionales para implementar metodologías de Design Thinking en procesos participativos realizados por Particilab y la Gerencia Escuela de Participación."/>
    <n v="1"/>
    <n v="1"/>
    <n v="345"/>
    <n v="0"/>
    <s v="CCE-16"/>
    <n v="1"/>
    <n v="51750000"/>
    <n v="51750000"/>
    <s v="0"/>
    <s v="0"/>
    <m/>
    <s v="CO-DC-11001"/>
    <x v="6"/>
    <s v="2417900"/>
    <s v="amejia@participacionbogota.gov.co"/>
  </r>
  <r>
    <n v="80111600"/>
    <s v="Servicios profesionales  para realizar la formulación, desarrollo e implementación de los proyectos de innovación social que surjan en el marco del Particilab de la Gerencia Escuela de Participación."/>
    <n v="1"/>
    <n v="1"/>
    <n v="345"/>
    <n v="0"/>
    <s v="CCE-16"/>
    <n v="1"/>
    <n v="51750000"/>
    <n v="51750000"/>
    <s v="0"/>
    <s v="0"/>
    <m/>
    <s v="CO-DC-11001"/>
    <x v="6"/>
    <s v="2417900"/>
    <s v="amejia@participacionbogota.gov.co"/>
  </r>
  <r>
    <n v="80111600"/>
    <s v="Servicios profesionales para desarrollar los proyectos estratégicos de Particilab y la ejecución del Laboratorio de innovación social."/>
    <n v="1"/>
    <n v="1"/>
    <n v="345"/>
    <n v="0"/>
    <s v="CCE-16"/>
    <n v="1"/>
    <n v="51750000"/>
    <n v="51750000"/>
    <s v="0"/>
    <s v="0"/>
    <m/>
    <s v="CO-DC-11001"/>
    <x v="6"/>
    <s v="2417900"/>
    <s v="amejia@participacionbogota.gov.co"/>
  </r>
  <r>
    <n v="80111600"/>
    <s v="Servicios profesionales para el diseño y desarrollo de la caja de herramientas dirigida a niños, niñas y jóvenes que fomenten la participación en el marco del particilab"/>
    <n v="1"/>
    <n v="1"/>
    <n v="345"/>
    <n v="0"/>
    <s v="CCE-16"/>
    <n v="1"/>
    <n v="51750000"/>
    <n v="51750000"/>
    <s v="0"/>
    <s v="0"/>
    <m/>
    <s v="CO-DC-11001"/>
    <x v="6"/>
    <s v="2417900"/>
    <s v="amejia@participacionbogota.gov.co"/>
  </r>
  <r>
    <n v="80111600"/>
    <s v="Servicios de apoyo a la gestión para realizar las actividades de documentación escrita y audiovisual de las acciones realizadas en el marco Particilab  "/>
    <n v="1"/>
    <n v="1"/>
    <n v="11"/>
    <s v="1"/>
    <s v="CCE-16"/>
    <n v="1"/>
    <n v="37631000"/>
    <n v="37631000"/>
    <s v="0"/>
    <s v="0"/>
    <m/>
    <s v="CO-DC-11001"/>
    <x v="6"/>
    <s v="2417900"/>
    <s v="amejia@participacionbogota.gov.co"/>
  </r>
  <r>
    <n v="80111600"/>
    <s v="Servicios de apoyo a la gestión  para realizar el diseño gráfico de las actividades y proyectos desarrollados por el Particilab "/>
    <n v="1"/>
    <n v="1"/>
    <n v="11"/>
    <s v="1"/>
    <s v="CCE-16"/>
    <n v="1"/>
    <n v="37631000"/>
    <n v="37631000"/>
    <s v="0"/>
    <s v="0"/>
    <m/>
    <s v="CO-DC-11001"/>
    <x v="6"/>
    <s v="2417900"/>
    <s v="amejia@participacionbogota.gov.co"/>
  </r>
  <r>
    <n v="80111600"/>
    <s v="Servicio de apoyo a los proyectos sociales prototipados en el Laboratorio de innovación LabLocal (Incubadora de proyectos sociales de participación)"/>
    <n v="6"/>
    <n v="7"/>
    <n v="6"/>
    <s v="1"/>
    <s v="CCE-06 "/>
    <n v="1"/>
    <n v="30000000"/>
    <n v="30000000"/>
    <s v="0"/>
    <s v="0"/>
    <m/>
    <s v="CO-DC-11001"/>
    <x v="6"/>
    <s v="2417900"/>
    <s v="amejia@participacionbogota.gov.co"/>
  </r>
  <r>
    <n v="80111600"/>
    <s v="Servicios de impresión de 1500 papers del laboratorio de innovación Particilab."/>
    <n v="6"/>
    <n v="7"/>
    <n v="6"/>
    <s v="1"/>
    <s v="CCE-10"/>
    <n v="1"/>
    <n v="10000000"/>
    <n v="10000000"/>
    <s v="0"/>
    <s v="0"/>
    <m/>
    <s v="CO-DC-11001"/>
    <x v="6"/>
    <s v="2417900"/>
    <s v="amejia@participacionbogota.gov.co"/>
  </r>
  <r>
    <n v="80111600"/>
    <s v="Servicios de Agencia de Medios y pauta digital como apoyo para las campañas y demás actividades de la Oficina Asesora de Comunicaciones del Instituto Distrital de la Participación y Acción Comunal - IDPAC. "/>
    <n v="6"/>
    <n v="7"/>
    <n v="6"/>
    <s v="1"/>
    <s v="CCE-06 "/>
    <n v="1"/>
    <n v="10500000"/>
    <n v="10500000"/>
    <s v="0"/>
    <s v="0"/>
    <m/>
    <s v="CO-DC-11001"/>
    <x v="6"/>
    <s v="2417900"/>
    <s v="amejia@participacionbogota.gov.co"/>
  </r>
  <r>
    <n v="80111600"/>
    <s v="Servicios logísticos para la promoción, premiación y difusión de la caja de herramientas y el club de la democracia."/>
    <n v="6"/>
    <n v="7"/>
    <n v="6"/>
    <s v="1"/>
    <s v="CCE-06 "/>
    <n v="1"/>
    <n v="20000000"/>
    <n v="20000000"/>
    <s v="0"/>
    <s v="0"/>
    <m/>
    <s v="CO-DC-11001"/>
    <x v="6"/>
    <s v="2417900"/>
    <s v="amejia@participacionbogota.gov.co"/>
  </r>
  <r>
    <n v="80111600"/>
    <s v="Servicios operativos y logísticos para el desarrollo del Seminario internacional sobre innovación en la ciudad de Bogotá."/>
    <n v="6"/>
    <n v="7"/>
    <n v="6"/>
    <s v="1"/>
    <s v="CCE-06 "/>
    <n v="1"/>
    <n v="71262360"/>
    <n v="71262360"/>
    <s v="0"/>
    <s v="0"/>
    <m/>
    <s v="CO-DC-11001"/>
    <x v="6"/>
    <s v="2417900"/>
    <s v="amejia@participacionbogota.gov.co"/>
  </r>
  <r>
    <n v="80111600"/>
    <s v="Profesional que realice las acciones tendientes a la incorporaciòn e implementaciòn de la Politica Publica Distrital de Discapacidad en el marco del derecho a la participaciòn ciudadana."/>
    <n v="1"/>
    <n v="1"/>
    <n v="11"/>
    <s v="1"/>
    <s v="CCE-16"/>
    <n v="1"/>
    <n v="74800000"/>
    <n v="74800000"/>
    <s v="0"/>
    <s v="0"/>
    <m/>
    <s v="CO-DC-11001"/>
    <x v="7"/>
    <s v="2417900"/>
    <s v="aalmario@participacionbogota.gov.co"/>
  </r>
  <r>
    <n v="80111600"/>
    <s v="Profesional  para desarrollar actividades que contribuyan en el fortalecimiento de las capacidades de las organizaciones sociales para lograr incidencia en los territorios. "/>
    <n v="1"/>
    <n v="1"/>
    <n v="6"/>
    <s v="1"/>
    <s v="CCE-16"/>
    <n v="1"/>
    <n v="22248000"/>
    <n v="22248000"/>
    <s v="0"/>
    <s v="0"/>
    <m/>
    <s v="CO-DC-11001"/>
    <x v="7"/>
    <s v="2417900"/>
    <s v="aalmario@participacionbogota.gov.co"/>
  </r>
  <r>
    <n v="80111600"/>
    <s v="Profesional  para desarrollar actividades que contribuyan en el fortalecimiento de las capacidades de las organizaciones sociales para lograr incidencia en los territorios. "/>
    <n v="7"/>
    <n v="7"/>
    <n v="4"/>
    <s v="1"/>
    <s v="CCE-16"/>
    <n v="1"/>
    <n v="14832000"/>
    <n v="14832000"/>
    <s v="0"/>
    <s v="0"/>
    <m/>
    <s v="CO-DC-11001"/>
    <x v="7"/>
    <s v="2417900"/>
    <s v="aalmario@participacionbogota.gov.co"/>
  </r>
  <r>
    <n v="80111600"/>
    <s v="Servicios de apoyo a la gestión para ejecutar actividades tendientes al fortalecimiento de las organizaciones sociales de discapacidad. "/>
    <n v="1"/>
    <n v="1"/>
    <n v="6"/>
    <s v="1"/>
    <s v="CCE-16"/>
    <n v="1"/>
    <n v="18540000"/>
    <n v="18540000"/>
    <s v="0"/>
    <s v="0"/>
    <m/>
    <s v="CO-DC-11001"/>
    <x v="7"/>
    <s v="2417900"/>
    <s v="aalmario@participacionbogota.gov.co"/>
  </r>
  <r>
    <n v="80111600"/>
    <s v="Servicios de apoyo a la gestión para ejecutar actividades tendientes al fortalecimiento de las organizaciones sociales de discapacidad. "/>
    <n v="7"/>
    <n v="7"/>
    <n v="4"/>
    <s v="1"/>
    <s v="CCE-16"/>
    <n v="1"/>
    <n v="12360000"/>
    <n v="12360000"/>
    <s v="0"/>
    <s v="0"/>
    <m/>
    <s v="CO-DC-11001"/>
    <x v="7"/>
    <s v="2417900"/>
    <s v="aalmario@participacionbogota.gov.co"/>
  </r>
  <r>
    <n v="80111600"/>
    <s v="Servicios de apoyo a la gestión para ejecutar actividades tendientes al fortalecimiento de las organizaciones sociales de discapacidad"/>
    <n v="1"/>
    <n v="1"/>
    <n v="6"/>
    <s v="1"/>
    <s v="CCE-16"/>
    <n v="1"/>
    <n v="18540000"/>
    <n v="18540000"/>
    <s v="0"/>
    <s v="0"/>
    <m/>
    <s v="CO-DC-11001"/>
    <x v="7"/>
    <s v="2417900"/>
    <s v="aalmario@participacionbogota.gov.co"/>
  </r>
  <r>
    <n v="80111600"/>
    <s v="Servicios de apoyo a la gestión para ejecutar actividades tendientes al fortalecimiento de las organizaciones sociales de discapacidad"/>
    <n v="7"/>
    <n v="7"/>
    <n v="4"/>
    <s v="1"/>
    <s v="CCE-16"/>
    <n v="1"/>
    <n v="12360000"/>
    <n v="12360000"/>
    <s v="0"/>
    <s v="0"/>
    <m/>
    <s v="CO-DC-11001"/>
    <x v="7"/>
    <s v="2417900"/>
    <s v="aalmario@participacionbogota.gov.co"/>
  </r>
  <r>
    <n v="80111600"/>
    <s v="Servicios de apoyo a la gestión para ejecutar actividades tendientes tendientes al fortalecimiento de las organizaciones sociales de discapacidad, para una participacion ciudadana informada e incidente en las localidades de Rafael Uribe, Kennedy, Mártires y Antonio Nariño."/>
    <n v="1"/>
    <n v="1"/>
    <n v="6"/>
    <s v="1"/>
    <s v="CCE-16"/>
    <n v="1"/>
    <n v="18540000"/>
    <n v="18540000"/>
    <s v="0"/>
    <s v="0"/>
    <m/>
    <s v="CO-DC-11001"/>
    <x v="7"/>
    <s v="2417900"/>
    <s v="aalmario@participacionbogota.gov.co"/>
  </r>
  <r>
    <n v="80111600"/>
    <s v="Servicios de apoyo a la gestión para ejecutar actividades tendientes tendientes al fortalecimiento de las organizaciones sociales de discapacidad, para una participacion ciudadana informada e incidente en las localidades de Rafael Uribe, Kennedy, Mártires y Antonio Nariño."/>
    <n v="7"/>
    <n v="7"/>
    <n v="4"/>
    <s v="1"/>
    <s v="CCE-16"/>
    <n v="1"/>
    <n v="12360000"/>
    <n v="12360000"/>
    <s v="0"/>
    <s v="0"/>
    <m/>
    <s v="CO-DC-11001"/>
    <x v="7"/>
    <s v="2417900"/>
    <s v="aalmario@participacionbogota.gov.co"/>
  </r>
  <r>
    <n v="80111600"/>
    <s v="Servicios de apoyo a la gestión para ejecutar actividades tendientes tendientes al fortalecimiento de las organizaciones sociales de discapacidad, para una participacion ciudadana informada e incidente en las localidades de Bosa, Candelaria, Teusaquillo y Barrios Unidos"/>
    <n v="1"/>
    <n v="1"/>
    <n v="6"/>
    <s v="1"/>
    <s v="CCE-16"/>
    <n v="1"/>
    <n v="18540000"/>
    <n v="18540000"/>
    <s v="0"/>
    <s v="0"/>
    <m/>
    <s v="CO-DC-11001"/>
    <x v="7"/>
    <s v="2417900"/>
    <s v="aalmario@participacionbogota.gov.co"/>
  </r>
  <r>
    <n v="80111600"/>
    <s v="Servicios de apoyo a la gestión para ejecutar actividades tendientes tendientes al fortalecimiento de las organizaciones sociales de discapacidad, para una participacion ciudadana informada e incidente en las localidades de Bosa, Candelaria, Teusaquillo y Barrios Unidos"/>
    <n v="7"/>
    <n v="7"/>
    <n v="4"/>
    <s v="1"/>
    <s v="CCE-16"/>
    <n v="1"/>
    <n v="12360000"/>
    <n v="12360000"/>
    <s v="0"/>
    <s v="0"/>
    <m/>
    <s v="CO-DC-11001"/>
    <x v="7"/>
    <s v="2417900"/>
    <s v="aalmario@participacionbogota.gov.co"/>
  </r>
  <r>
    <n v="80111600"/>
    <s v="Profesional para el desarrollo y seguimiento de la entrega de incentivos a organizaciones sociales en el marco de la ruta de fortalecimiento, así como el análisis, elaboración y seguimiento de los conceptos, respuestas a peticiones y demás actividades de carácter jurídico requeridos en la subdirección de Fortalecimiento de la Organización Social."/>
    <n v="1"/>
    <n v="1"/>
    <n v="345"/>
    <n v="0"/>
    <s v="CCE-16"/>
    <n v="1"/>
    <n v="82800000"/>
    <n v="82800000"/>
    <s v="0"/>
    <s v="0"/>
    <m/>
    <s v="CO-DC-11001"/>
    <x v="7"/>
    <s v="2417900"/>
    <s v="aalmario@participacionbogota.gov.co"/>
  </r>
  <r>
    <n v="80111600"/>
    <s v="Profesional para gestionar la correcta ejecución del funcionamiento técnico y administrativo de la Subdirección de Fortalecimiento de la organización social, sus respectivas gerencias y enlace con las demás dependencias del IDPAC"/>
    <n v="1"/>
    <n v="1"/>
    <n v="345"/>
    <n v="0"/>
    <s v="CCE-16"/>
    <n v="1"/>
    <n v="82800000"/>
    <n v="82800000"/>
    <s v="0"/>
    <s v="0"/>
    <m/>
    <s v="CO-DC-11001"/>
    <x v="7"/>
    <s v="2417900"/>
    <s v="aalmario@participacionbogota.gov.co"/>
  </r>
  <r>
    <n v="80111600"/>
    <s v="Profesional para realizar la consolidación de información, reporte y seguimiento del proyecto de inversión 7687” Fortalecimiento a las organizaciones sociales y comunitarias para una participación ciudadana informada e incidente con enfoque diferencial en el Distrito Capital  Bogotá” de la Subdirección de Fortalecimiento de la Organización Social."/>
    <n v="1"/>
    <n v="1"/>
    <n v="10"/>
    <s v="1"/>
    <s v="CCE-16"/>
    <n v="1"/>
    <n v="65147500"/>
    <n v="65147500"/>
    <s v="0"/>
    <s v="0"/>
    <m/>
    <s v="CO-DC-11001"/>
    <x v="7"/>
    <s v="2417900"/>
    <s v="aalmario@participacionbogota.gov.co"/>
  </r>
  <r>
    <n v="80111600"/>
    <s v="Profesional para acompañar  administrativamente los procesos de la Subdirección de Fortalecimiento de la Organización Social."/>
    <n v="1"/>
    <n v="1"/>
    <n v="345"/>
    <n v="0"/>
    <s v="CCE-16"/>
    <n v="1"/>
    <n v="49185500"/>
    <n v="49185500"/>
    <s v="0"/>
    <s v="0"/>
    <m/>
    <s v="CO-DC-11001"/>
    <x v="7"/>
    <s v="2417900"/>
    <s v="aalmario@participacionbogota.gov.co"/>
  </r>
  <r>
    <n v="80111600"/>
    <s v="Servicios de apoyo a la gestión para brindar soporte técnico, administrativo y financiero requerido en la Subdirección de fortalecimiento de la organización social , así como acompañamiento en la ejecución presupuestal del contrato de actividades logísticas del instituto."/>
    <n v="1"/>
    <n v="1"/>
    <n v="345"/>
    <n v="0"/>
    <s v="CCE-16"/>
    <n v="1"/>
    <n v="39341500"/>
    <n v="39341500"/>
    <s v="0"/>
    <s v="0"/>
    <m/>
    <s v="CO-DC-11001"/>
    <x v="7"/>
    <s v="2417900"/>
    <s v="aalmario@participacionbogota.gov.co"/>
  </r>
  <r>
    <n v="80111600"/>
    <s v="Profesional para brindar acompañamiento operativo y/ administrativo en cumplimiento del proyecto de inversiònn 7687 ”Fortalecimiento a las organizaciones sociales y comunitarias para una participación ciudadana informada e incidente con enfoque diferencial en el Distrito Capital  Bogotá”, con el objetivo de mejorar la capacidad de las organizaciones sociales poblacionales. "/>
    <n v="1"/>
    <n v="1"/>
    <n v="345"/>
    <n v="0"/>
    <s v="CCE-16"/>
    <n v="1"/>
    <n v="41400000"/>
    <n v="41400000"/>
    <s v="0"/>
    <s v="0"/>
    <m/>
    <s v="CO-DC-11001"/>
    <x v="7"/>
    <s v="2417900"/>
    <s v="aalmario@participacionbogota.gov.co"/>
  </r>
  <r>
    <n v="80111600"/>
    <s v="Profesional para brindar acompañamiento en la consolidación de información, reportes y seguimiento de metas del proyecto de inversión 7687."/>
    <n v="1"/>
    <n v="1"/>
    <n v="11"/>
    <s v="1"/>
    <s v="CCE-16"/>
    <n v="1"/>
    <n v="38500000"/>
    <n v="38500000"/>
    <s v="0"/>
    <s v="0"/>
    <m/>
    <s v="CO-DC-11001"/>
    <x v="7"/>
    <s v="2417900"/>
    <s v="aalmario@participacionbogota.gov.co"/>
  </r>
  <r>
    <n v="80111600"/>
    <s v="Profesional para el fortalecimiento a las organizaciones sociales competencia de la SFOS, así como del proceso de inspección, control y vigilancia sobre las organizaciones relacionadas con las comunidades indígenas con domicilio en Bogotá"/>
    <n v="1"/>
    <n v="1"/>
    <n v="6"/>
    <s v="1"/>
    <s v="CCE-16"/>
    <n v="1"/>
    <n v="30000000"/>
    <n v="30000000"/>
    <s v="0"/>
    <s v="0"/>
    <m/>
    <s v="CO-DC-11001"/>
    <x v="7"/>
    <s v="2417900"/>
    <s v="aalmario@participacionbogota.gov.co"/>
  </r>
  <r>
    <n v="80111600"/>
    <s v="Profesional para el fortalecimiento a las organizaciones sociales competencia de la SFOS, así como del proceso de inspección, control y vigilancia sobre las organizaciones relacionadas con las comunidades indígenas con domicilio en Bogotá"/>
    <n v="8"/>
    <n v="8"/>
    <n v="4"/>
    <s v="1"/>
    <s v="CCE-16"/>
    <n v="1"/>
    <n v="20000000"/>
    <n v="20000000"/>
    <s v="0"/>
    <s v="0"/>
    <m/>
    <s v="CO-DC-11001"/>
    <x v="7"/>
    <s v="2417900"/>
    <s v="aalmario@participacionbogota.gov.co"/>
  </r>
  <r>
    <n v="80111600"/>
    <s v="Profesional para el desarrollo logístico y operativo, para la organización y ejecución de las actividades y eventos institucionales realizados por el IDPAC."/>
    <n v="1"/>
    <n v="1"/>
    <n v="10"/>
    <s v="1"/>
    <s v="CCE-16"/>
    <n v="1"/>
    <n v="50000000"/>
    <n v="50000000"/>
    <s v="0"/>
    <s v="0"/>
    <m/>
    <s v="CO-DC-11001"/>
    <x v="7"/>
    <s v="2417900"/>
    <s v="aalmario@participacionbogota.gov.co"/>
  </r>
  <r>
    <n v="80111600"/>
    <s v="Profesional para acompañar los procesos de fortalecimiento a las instancias y espacios de participación de las organizaciones sociales que trabajan con niños, niñas y adolescentes en las diferentes localidades del Distrito Capital."/>
    <n v="1"/>
    <n v="1"/>
    <n v="10"/>
    <s v="1"/>
    <s v="CCE-16"/>
    <n v="1"/>
    <n v="30090000"/>
    <n v="30090000"/>
    <s v="0"/>
    <s v="0"/>
    <m/>
    <s v="CO-DC-11001"/>
    <x v="7"/>
    <s v="2417900"/>
    <s v="aalmario@participacionbogota.gov.co"/>
  </r>
  <r>
    <n v="80111600"/>
    <s v="Profesional para fortalecer los procesos organizativos de las organizaciones sociales que trabajan en los temas ambientales y rurales, así como atender a las instancias y espacios que impulsen y garanticen el derecho a la participación incidente."/>
    <n v="1"/>
    <n v="1"/>
    <n v="10"/>
    <s v="1"/>
    <s v="CCE-16"/>
    <n v="1"/>
    <n v="50000000"/>
    <n v="50000000"/>
    <s v="0"/>
    <s v="0"/>
    <m/>
    <s v="CO-DC-11001"/>
    <x v="7"/>
    <s v="2417900"/>
    <s v="aalmario@participacionbogota.gov.co"/>
  </r>
  <r>
    <n v="80111600"/>
    <s v="Profesional para la estrategia de articulación y acompañamiento de los procesos de participación a las organizaciones de Medios Comunitarios y Alternativos."/>
    <n v="1"/>
    <n v="1"/>
    <n v="6"/>
    <s v="1"/>
    <s v="CCE-16"/>
    <n v="1"/>
    <n v="30900000"/>
    <n v="30900000"/>
    <s v="0"/>
    <s v="0"/>
    <m/>
    <s v="CO-DC-11001"/>
    <x v="7"/>
    <s v="2417900"/>
    <s v="aalmario@participacionbogota.gov.co"/>
  </r>
  <r>
    <n v="80111600"/>
    <s v="Profesional para la estrategia de articulación y acompañamiento de los procesos de participación a las organizaciones de Medios Comunitarios y Alternativos."/>
    <n v="8"/>
    <n v="8"/>
    <n v="4"/>
    <s v="1"/>
    <s v="CCE-16"/>
    <n v="1"/>
    <n v="20600000"/>
    <n v="20600000"/>
    <s v="0"/>
    <s v="0"/>
    <m/>
    <s v="CO-DC-11001"/>
    <x v="7"/>
    <s v="2417900"/>
    <s v="aalmario@participacionbogota.gov.co"/>
  </r>
  <r>
    <n v="80111600"/>
    <s v="Profesional para desarrollar actividades orientadas en la ejecución y avance de la estrategia de fortalecimiento de las capacidades organizativas de las organizaciones sociales de medios comunitarios y alternativos del Distrito, así como la formulación y seguimiento de la PP de este sector poblacional."/>
    <n v="1"/>
    <n v="1"/>
    <n v="6"/>
    <s v="1"/>
    <s v="CCE-16"/>
    <n v="1"/>
    <n v="30900000"/>
    <n v="30900000"/>
    <s v="0"/>
    <s v="0"/>
    <m/>
    <s v="CO-DC-11001"/>
    <x v="7"/>
    <s v="2417900"/>
    <s v="aalmario@participacionbogota.gov.co"/>
  </r>
  <r>
    <n v="80111600"/>
    <s v="Profesional para desarrollar actividades orientadas en la ejecución y avance de la estrategia de fortalecimiento de las capacidades organizativas de las organizaciones sociales de medios comunitarios y alternativos del Distrito, así como la formulación y seguimiento de la PP de este sector poblacional."/>
    <n v="8"/>
    <n v="8"/>
    <n v="4"/>
    <s v="1"/>
    <s v="CCE-16"/>
    <n v="1"/>
    <n v="20600000"/>
    <n v="20600000"/>
    <s v="0"/>
    <s v="0"/>
    <m/>
    <s v="CO-DC-11001"/>
    <x v="7"/>
    <s v="2417900"/>
    <s v="aalmario@participacionbogota.gov.co"/>
  </r>
  <r>
    <n v="80111600"/>
    <s v="Profesional para realizar acciones de participaciòn incidente que garantice el derecho a la participación ciudadana de las organizaciones de Medios Comunitarios y Alternativos del Distrito."/>
    <n v="1"/>
    <n v="1"/>
    <n v="345"/>
    <n v="0"/>
    <s v="CCE-16"/>
    <n v="1"/>
    <n v="57500000"/>
    <n v="57500000"/>
    <s v="0"/>
    <s v="0"/>
    <m/>
    <s v="CO-DC-11001"/>
    <x v="7"/>
    <s v="2417900"/>
    <s v="aalmario@participacionbogota.gov.co"/>
  </r>
  <r>
    <n v="80111600"/>
    <s v="Servicios de apoyo a la gestión para realizar acciones de participaciòn incidente que garantice el derecho a la participación ciudadana de las organizaciones de Medios Comunitarios y Alternativos del Distrito."/>
    <n v="1"/>
    <n v="1"/>
    <n v="6"/>
    <s v="1"/>
    <s v="CCE-16"/>
    <n v="1"/>
    <n v="20526000"/>
    <n v="20526000"/>
    <s v="0"/>
    <s v="0"/>
    <m/>
    <s v="CO-DC-11001"/>
    <x v="7"/>
    <s v="2417900"/>
    <s v="aalmario@participacionbogota.gov.co"/>
  </r>
  <r>
    <n v="80111600"/>
    <s v="Servicios de apoyo a la gestión para realizar acciones de participaciòn incidente que garantice el derecho a la participación ciudadana de las organizaciones de Medios Comunitarios y Alternativos del Distrito."/>
    <n v="7"/>
    <n v="7"/>
    <n v="4"/>
    <s v="1"/>
    <s v="CCE-16"/>
    <n v="1"/>
    <n v="13684000"/>
    <n v="13684000"/>
    <s v="0"/>
    <s v="0"/>
    <m/>
    <s v="CO-DC-11001"/>
    <x v="7"/>
    <s v="2417900"/>
    <s v="aalmario@participacionbogota.gov.co"/>
  </r>
  <r>
    <n v="80111600"/>
    <s v="Profesional para la implementación de la Política Pública de Envejecimiento y Vejez, en la construcción de planes, proyectos e iniciativas que contribuyan a la inclusión y fortalecimiento de la participación de las organizaciones sociales de Vejez en las localidades del Distrito Capital."/>
    <n v="1"/>
    <n v="1"/>
    <n v="6"/>
    <s v="1"/>
    <s v="CCE-16"/>
    <n v="1"/>
    <n v="25956000"/>
    <n v="25956000"/>
    <s v="0"/>
    <s v="0"/>
    <m/>
    <s v="CO-DC-11001"/>
    <x v="7"/>
    <s v="2417900"/>
    <s v="aalmario@participacionbogota.gov.co"/>
  </r>
  <r>
    <n v="80111600"/>
    <s v="Profesional para la implementación de la Política Pública de Envejecimiento y Vejez, en la construcción de planes, proyectos e iniciativas que contribuyan a la inclusión y fortalecimiento de la participación de las organizaciones sociales de Vejez en las localidades del Distrito Capital."/>
    <n v="8"/>
    <n v="8"/>
    <n v="4"/>
    <s v="1"/>
    <s v="CCE-16"/>
    <n v="1"/>
    <n v="17304000"/>
    <n v="17304000"/>
    <s v="0"/>
    <s v="0"/>
    <m/>
    <s v="CO-DC-11001"/>
    <x v="7"/>
    <s v="2417900"/>
    <s v="aalmario@participacionbogota.gov.co"/>
  </r>
  <r>
    <n v="80111600"/>
    <s v="Profesional para el fortalecimiento de procesos de participación y movilización de interés público sobre temas estratégicos, coyunturales o de interés para los migrantes y personas en habitabilidad de calle que habitan en el Distrito Capital."/>
    <n v="1"/>
    <n v="1"/>
    <n v="6"/>
    <s v="1"/>
    <s v="CCE-16"/>
    <n v="1"/>
    <n v="22800000"/>
    <n v="22800000"/>
    <s v="0"/>
    <s v="0"/>
    <m/>
    <s v="CO-DC-11001"/>
    <x v="7"/>
    <s v="2417900"/>
    <s v="aalmario@participacionbogota.gov.co"/>
  </r>
  <r>
    <n v="80111600"/>
    <s v="Profesional para el fortalecimiento de procesos de participación y movilización de interés público sobre temas estratégicos, coyunturales o de interés para los migrantes y personas en habitabilidad de calle que habitan en el Distrito Capital."/>
    <n v="8"/>
    <n v="8"/>
    <n v="4"/>
    <s v="1"/>
    <s v="CCE-16"/>
    <n v="1"/>
    <n v="15200000"/>
    <n v="15200000"/>
    <s v="0"/>
    <s v="0"/>
    <m/>
    <s v="CO-DC-11001"/>
    <x v="7"/>
    <s v="2417900"/>
    <s v="aalmario@participacionbogota.gov.co"/>
  </r>
  <r>
    <n v="80111600"/>
    <s v="Profesional para acompañar y orientar los procesos de fortalecimiento a las instancias y espacios de participación de las organizaciones sociales que trabajan con niños, niñas y adolescentes en las diferentes localidades del Distrito Capital."/>
    <n v="1"/>
    <n v="1"/>
    <n v="6"/>
    <s v="1"/>
    <s v="CCE-16"/>
    <n v="1"/>
    <n v="24720000"/>
    <n v="24720000"/>
    <s v="0"/>
    <s v="0"/>
    <m/>
    <s v="CO-DC-11001"/>
    <x v="7"/>
    <s v="2417900"/>
    <s v="aalmario@participacionbogota.gov.co"/>
  </r>
  <r>
    <n v="80111600"/>
    <s v="Profesional para acompañar y orientar los procesos de fortalecimiento a las instancias y espacios de participación de las organizaciones sociales que trabajan con niños, niñas y adolescentes en las diferentes localidades del Distrito Capital."/>
    <n v="8"/>
    <n v="8"/>
    <n v="4"/>
    <s v="1"/>
    <s v="CCE-16"/>
    <n v="1"/>
    <n v="16480000"/>
    <n v="16480000"/>
    <s v="0"/>
    <s v="0"/>
    <m/>
    <s v="CO-DC-11001"/>
    <x v="7"/>
    <s v="2417900"/>
    <s v="aalmario@participacionbogota.gov.co"/>
  </r>
  <r>
    <n v="80111600"/>
    <s v="Profesional para realizar acciones de participación, con el fin de mejorar la capacidad de las organizaciones sociales que trabajan en los temas animalistas y ambientalistas en pro del fortalecimiento de sus capacidades organizativas, permitiéndoles alcanzar mayor incidencia el territorio."/>
    <n v="1"/>
    <n v="1"/>
    <n v="6"/>
    <s v="1"/>
    <s v="CCE-16"/>
    <n v="1"/>
    <n v="24720000"/>
    <n v="24720000"/>
    <s v="0"/>
    <s v="0"/>
    <m/>
    <s v="CO-DC-11001"/>
    <x v="7"/>
    <s v="2417900"/>
    <s v="aalmario@participacionbogota.gov.co"/>
  </r>
  <r>
    <n v="80111600"/>
    <s v="Profesional para realizar acciones de participación, con el fin de mejorar la capacidad de las organizaciones sociales que trabajan en los temas animalistas y ambientalistas en pro del fortalecimiento de sus capacidades organizativas, permitiéndoles alcanzar mayor incidencia el territorio."/>
    <n v="8"/>
    <n v="8"/>
    <n v="4"/>
    <s v="1"/>
    <s v="CCE-16"/>
    <n v="1"/>
    <n v="16480000"/>
    <n v="16480000"/>
    <s v="0"/>
    <s v="0"/>
    <m/>
    <s v="CO-DC-11001"/>
    <x v="7"/>
    <s v="2417900"/>
    <s v="aalmario@participacionbogota.gov.co"/>
  </r>
  <r>
    <n v="80111600"/>
    <s v="Profesional para fortalecer el derecho a la participación de las Organizaciones Sociales que trabajan con victimas del conflicto armado en las diferentes localidades del Distrito Capital."/>
    <n v="1"/>
    <n v="1"/>
    <n v="1"/>
    <s v="1"/>
    <s v="CCE-16"/>
    <n v="1"/>
    <n v="44000000"/>
    <n v="44000000"/>
    <s v="0"/>
    <s v="0"/>
    <m/>
    <s v="CO-DC-11001"/>
    <x v="7"/>
    <s v="2417900"/>
    <s v="aalmario@participacionbogota.gov.co"/>
  </r>
  <r>
    <n v="80111600"/>
    <s v="Profesional para fortalecer el derecho a la participación de las Organizaciones Sociales que trabajan con víctimas del conflicto armado en las diferentes localidades del Distrito Capital."/>
    <n v="1"/>
    <n v="1"/>
    <n v="6"/>
    <s v="1"/>
    <s v="CCE-16"/>
    <n v="1"/>
    <n v="22248000"/>
    <n v="22248000"/>
    <s v="0"/>
    <s v="0"/>
    <m/>
    <s v="CO-DC-11001"/>
    <x v="7"/>
    <s v="2417900"/>
    <s v="aalmario@participacionbogota.gov.co"/>
  </r>
  <r>
    <n v="80111600"/>
    <s v="Profesional para fortalecer el derecho a la participación de las Organizaciones Sociales que trabajan con víctimas del conflicto armado en las diferentes localidades del Distrito Capital."/>
    <n v="8"/>
    <n v="8"/>
    <n v="4"/>
    <s v="1"/>
    <s v="CCE-16"/>
    <n v="1"/>
    <n v="14832000"/>
    <n v="14832000"/>
    <s v="0"/>
    <s v="0"/>
    <m/>
    <s v="CO-DC-11001"/>
    <x v="7"/>
    <s v="2417900"/>
    <s v="aalmario@participacionbogota.gov.co"/>
  </r>
  <r>
    <n v="80111600"/>
    <s v="Profesional para acompañar y orientar los procesos de fortalecimiento de la participación ciudadana, articulación con las entidades del Distrito en torno a la problemática ambiental de las Localidades del Distrito."/>
    <n v="1"/>
    <n v="1"/>
    <n v="6"/>
    <s v="1"/>
    <s v="CCE-16"/>
    <n v="1"/>
    <n v="24720000"/>
    <n v="24720000"/>
    <s v="0"/>
    <s v="0"/>
    <m/>
    <s v="CO-DC-11001"/>
    <x v="7"/>
    <s v="2417900"/>
    <s v="aalmario@participacionbogota.gov.co"/>
  </r>
  <r>
    <n v="80111600"/>
    <s v="Profesional para acompañar y orientar los procesos de fortalecimiento de la participación ciudadana, articulación con las entidades del Distrito en torno a la problemática ambiental de las Localidades del Distrito."/>
    <n v="8"/>
    <n v="8"/>
    <n v="4"/>
    <s v="1"/>
    <s v="CCE-16"/>
    <n v="1"/>
    <n v="16480000"/>
    <n v="16480000"/>
    <s v="0"/>
    <s v="0"/>
    <m/>
    <s v="CO-DC-11001"/>
    <x v="7"/>
    <s v="2417900"/>
    <s v="aalmario@participacionbogota.gov.co"/>
  </r>
  <r>
    <n v="80111600"/>
    <s v="Profesional para fortalecer los procesos organizativos de las organizaciones sociales y/o colectivos de movilidad sostenible y activa en el Distrito Capital, así como apoyar y acompañar a las instancias y espacios que impulsen y garanticen el derecho a la participación incidente."/>
    <n v="1"/>
    <n v="1"/>
    <n v="6"/>
    <s v="1"/>
    <s v="CCE-16"/>
    <n v="1"/>
    <n v="24000000"/>
    <n v="24000000"/>
    <s v="0"/>
    <s v="0"/>
    <m/>
    <s v="CO-DC-11001"/>
    <x v="7"/>
    <s v="2417900"/>
    <s v="aalmario@participacionbogota.gov.co"/>
  </r>
  <r>
    <n v="80111600"/>
    <s v="Profesional para fortalecer los procesos organizativos de las organizaciones sociales y/o colectivos de movilidad sostenible y activa en el Distrito Capital, así como apoyar y acompañar a las instancias y espacios que impulsen y garanticen el derecho a la participación incidente."/>
    <n v="8"/>
    <n v="8"/>
    <n v="4"/>
    <s v="1"/>
    <s v="CCE-16"/>
    <n v="1"/>
    <n v="16000000"/>
    <n v="16000000"/>
    <s v="0"/>
    <s v="0"/>
    <m/>
    <s v="CO-DC-11001"/>
    <x v="7"/>
    <s v="2417900"/>
    <s v="aalmario@participacionbogota.gov.co"/>
  </r>
  <r>
    <n v="80111600"/>
    <s v="Servicios de apoyo para acompañar a las instancias que impulsen y garanticen el derecho a la participación de las organizaciones sociales de personas mayores en el Distrito."/>
    <n v="1"/>
    <n v="1"/>
    <n v="6"/>
    <s v="1"/>
    <s v="CCE-16"/>
    <n v="1"/>
    <n v="20526000"/>
    <n v="20526000"/>
    <s v="0"/>
    <s v="0"/>
    <m/>
    <s v="CO-DC-11001"/>
    <x v="7"/>
    <s v="2417900"/>
    <s v="aalmario@participacionbogota.gov.co"/>
  </r>
  <r>
    <n v="80111600"/>
    <s v="Servicios de apoyo para acompañar a las instancias que impulsen y garanticen el derecho a la participación de las organizaciones sociales de personas mayores en el Distrito."/>
    <n v="7"/>
    <n v="7"/>
    <n v="4"/>
    <s v="1"/>
    <s v="CCE-16"/>
    <n v="1"/>
    <n v="13684000"/>
    <n v="13684000"/>
    <s v="0"/>
    <s v="0"/>
    <m/>
    <s v="CO-DC-11001"/>
    <x v="7"/>
    <s v="2417900"/>
    <s v="aalmario@participacionbogota.gov.co"/>
  </r>
  <r>
    <n v="80111600"/>
    <s v="Profesional para el fortalecimiento y participación incidente de los migrantes en el DC"/>
    <n v="1"/>
    <n v="1"/>
    <n v="6"/>
    <s v="1"/>
    <s v="CCE-16"/>
    <n v="1"/>
    <n v="20526006"/>
    <n v="20526006"/>
    <s v="0"/>
    <s v="0"/>
    <m/>
    <s v="CO-DC-11001"/>
    <x v="7"/>
    <s v="2417900"/>
    <s v="aalmario@participacionbogota.gov.co"/>
  </r>
  <r>
    <n v="80111600"/>
    <s v="profesional para el fortalecimiento y participación incidente de los migrantes en el DC"/>
    <n v="7"/>
    <n v="7"/>
    <n v="4"/>
    <s v="1"/>
    <s v="CCE-16"/>
    <n v="1"/>
    <n v="13684004"/>
    <n v="13684004"/>
    <s v="0"/>
    <s v="0"/>
    <m/>
    <s v="CO-DC-11001"/>
    <x v="7"/>
    <s v="2417900"/>
    <s v="aalmario@participacionbogota.gov.co"/>
  </r>
  <r>
    <n v="80111600"/>
    <s v="Profesional para el desarrollo de actividades de carácter asistencial y operativo, en los procesos de fortalecimiento de las organizaciones sociales animalistas. "/>
    <n v="1"/>
    <n v="1"/>
    <n v="6"/>
    <s v="1"/>
    <s v="CCE-16"/>
    <n v="1"/>
    <n v="20526006"/>
    <n v="20526006"/>
    <s v="0"/>
    <s v="0"/>
    <m/>
    <s v="CO-DC-11001"/>
    <x v="7"/>
    <s v="2417900"/>
    <s v="aalmario@participacionbogota.gov.co"/>
  </r>
  <r>
    <n v="80111600"/>
    <s v="Profesional para el desarrollo de actividades de carácter asistencial y operativo, en los procesos de fortalecimiento de las organizaciones sociales animalistas. "/>
    <n v="7"/>
    <n v="7"/>
    <n v="4"/>
    <s v="1"/>
    <s v="CCE-16"/>
    <n v="1"/>
    <n v="13684004"/>
    <n v="13684004"/>
    <s v="0"/>
    <s v="0"/>
    <m/>
    <s v="CO-DC-11001"/>
    <x v="7"/>
    <s v="2417900"/>
    <s v="aalmario@participacionbogota.gov.co"/>
  </r>
  <r>
    <n v="80111600"/>
    <s v="Profesional para fortalecer los procesos organizativos de las organizaciones sociales que trabajan en pro de la movilidad sostenible, así como, atender y acompañar a las instancias y espacios que impulsen y garanticen el derecho a la participación incidente."/>
    <n v="1"/>
    <n v="1"/>
    <n v="6"/>
    <s v="1"/>
    <s v="CCE-16"/>
    <n v="1"/>
    <n v="20526006"/>
    <n v="20526006"/>
    <s v="0"/>
    <s v="0"/>
    <m/>
    <s v="CO-DC-11001"/>
    <x v="7"/>
    <s v="2417900"/>
    <s v="aalmario@participacionbogota.gov.co"/>
  </r>
  <r>
    <n v="80111600"/>
    <s v="Profesional para fortalecer los procesos organizativos de las organizaciones sociales que trabajan en pro de la movilidad sostenible, así como, atender y acompañar a las instancias y espacios que impulsen y garanticen el derecho a la participación incidente."/>
    <n v="7"/>
    <n v="7"/>
    <n v="4"/>
    <s v="1"/>
    <s v="CCE-16"/>
    <n v="1"/>
    <n v="13684004"/>
    <n v="13684004"/>
    <s v="0"/>
    <s v="0"/>
    <m/>
    <s v="CO-DC-11001"/>
    <x v="7"/>
    <s v="2417900"/>
    <s v="aalmario@participacionbogota.gov.co"/>
  </r>
  <r>
    <n v="80111600"/>
    <s v="Profesional para el desarrollo de tejido social"/>
    <n v="1"/>
    <n v="1"/>
    <n v="6"/>
    <s v="1"/>
    <s v="CCE-16"/>
    <n v="1"/>
    <n v="45600000"/>
    <n v="45600000"/>
    <s v="0"/>
    <s v="0"/>
    <m/>
    <s v="CO-DC-11001"/>
    <x v="7"/>
    <s v="2417900"/>
    <s v="aalmario@participacionbogota.gov.co"/>
  </r>
  <r>
    <n v="80111600"/>
    <s v="Profesional para el desarrollo de tejido social"/>
    <n v="8"/>
    <n v="8"/>
    <n v="4"/>
    <s v="1"/>
    <s v="CCE-16"/>
    <n v="1"/>
    <n v="30400000"/>
    <n v="30400000"/>
    <s v="0"/>
    <s v="0"/>
    <m/>
    <s v="CO-DC-11001"/>
    <x v="7"/>
    <s v="2417900"/>
    <s v="aalmario@participacionbogota.gov.co"/>
  </r>
  <r>
    <n v="80111600"/>
    <s v="Profesional para el desarrollo de la línea de seguimiento sobre causas de la violencia en el fútbol del Observatorio de Participación Ciudadana."/>
    <n v="1"/>
    <n v="1"/>
    <n v="6"/>
    <s v="1"/>
    <s v="CCE-16"/>
    <n v="1"/>
    <n v="48000000"/>
    <n v="48000000"/>
    <s v="0"/>
    <s v="0"/>
    <m/>
    <s v="CO-DC-11001"/>
    <x v="7"/>
    <s v="2417900"/>
    <s v="aalmario@participacionbogota.gov.co"/>
  </r>
  <r>
    <n v="80111600"/>
    <s v="Profesional para el desarrollo de la línea de seguimiento sobre causas de la violencia en el fútbol del Observatorio de Participación Ciudadana."/>
    <n v="8"/>
    <n v="8"/>
    <n v="4"/>
    <s v="1"/>
    <s v="CCE-16"/>
    <n v="1"/>
    <n v="32000000"/>
    <n v="32000000"/>
    <s v="0"/>
    <s v="0"/>
    <m/>
    <s v="CO-DC-11001"/>
    <x v="7"/>
    <s v="2417900"/>
    <s v="aalmario@participacionbogota.gov.co"/>
  </r>
  <r>
    <n v="80111600"/>
    <s v="Profesional para coordinar el observatorio."/>
    <n v="1"/>
    <n v="1"/>
    <n v="6"/>
    <s v="1"/>
    <s v="CCE-16"/>
    <n v="1"/>
    <n v="52380000"/>
    <n v="52380000"/>
    <s v="0"/>
    <s v="0"/>
    <m/>
    <s v="CO-DC-11001"/>
    <x v="7"/>
    <s v="2417900"/>
    <s v="aalmario@participacionbogota.gov.co"/>
  </r>
  <r>
    <n v="80111600"/>
    <s v="Profesional para coordinar el observatorio."/>
    <n v="7"/>
    <n v="7"/>
    <n v="4"/>
    <s v="1"/>
    <s v="CCE-16"/>
    <n v="1"/>
    <n v="34920000"/>
    <n v="34920000"/>
    <s v="0"/>
    <s v="0"/>
    <m/>
    <s v="CO-DC-11001"/>
    <x v="7"/>
    <s v="2417900"/>
    <s v="aalmario@participacionbogota.gov.co"/>
  </r>
  <r>
    <n v="80111600"/>
    <s v="Profesional para apoyar la estructuración del observatorio de la participación y sus herramientas a cargo de la Subdirección de Fortalecimiento de la Organización Social. "/>
    <n v="1"/>
    <n v="1"/>
    <n v="6"/>
    <s v="1"/>
    <s v="CCE-16"/>
    <n v="1"/>
    <n v="33990000"/>
    <n v="33990000"/>
    <s v="0"/>
    <s v="0"/>
    <m/>
    <s v="CO-DC-11001"/>
    <x v="7"/>
    <s v="2417900"/>
    <s v="aalmario@participacionbogota.gov.co"/>
  </r>
  <r>
    <n v="80111600"/>
    <s v="Profesional para apoyar la estructuración del observatorio de la participación y sus herramientas a cargo de la Subdirección de Fortalecimiento de la Organización Social. "/>
    <n v="8"/>
    <n v="8"/>
    <n v="4"/>
    <s v="1"/>
    <s v="CCE-16"/>
    <n v="1"/>
    <n v="22660000"/>
    <n v="22660000"/>
    <s v="0"/>
    <s v="0"/>
    <m/>
    <s v="CO-DC-11001"/>
    <x v="7"/>
    <s v="2417900"/>
    <s v="aalmario@participacionbogota.gov.co"/>
  </r>
  <r>
    <n v="80111600"/>
    <s v="Profesional para la producción y visualización de información derivada de la aplicación de herramientas de medición de la participación ciudadana en Bogotá."/>
    <n v="1"/>
    <n v="1"/>
    <n v="6"/>
    <s v="1"/>
    <s v="CCE-16"/>
    <n v="1"/>
    <n v="30000000"/>
    <n v="30000000"/>
    <s v="0"/>
    <s v="0"/>
    <m/>
    <s v="CO-DC-11001"/>
    <x v="7"/>
    <s v="2417900"/>
    <s v="aalmario@participacionbogota.gov.co"/>
  </r>
  <r>
    <n v="80111600"/>
    <s v="Profesional para la producción y visualización de información derivada de la aplicación de herramientas de medición de la participación ciudadana en Bogotá."/>
    <n v="7"/>
    <n v="7"/>
    <n v="4"/>
    <s v="1"/>
    <s v="CCE-16"/>
    <n v="1"/>
    <n v="20000000"/>
    <n v="20000000"/>
    <s v="0"/>
    <s v="0"/>
    <m/>
    <s v="CO-DC-11001"/>
    <x v="7"/>
    <s v="2417900"/>
    <s v="aalmario@participacionbogota.gov.co"/>
  </r>
  <r>
    <n v="80111600"/>
    <s v="Profesional para la producción y visualización de información derivada de la aplicación de herramientas de medición de la participación ciudadana en Bogotá."/>
    <n v="1"/>
    <n v="1"/>
    <n v="6"/>
    <s v="1"/>
    <s v="CCE-16"/>
    <n v="1"/>
    <n v="30000000"/>
    <n v="30000000"/>
    <s v="0"/>
    <s v="0"/>
    <m/>
    <s v="CO-DC-11001"/>
    <x v="7"/>
    <s v="2417900"/>
    <s v="aalmario@participacionbogota.gov.co"/>
  </r>
  <r>
    <n v="80111600"/>
    <s v="Profesional para la producción y visualización de información derivada de la aplicación de herramientas de medición de la participación ciudadana en Bogotá."/>
    <n v="7"/>
    <n v="7"/>
    <n v="4"/>
    <s v="1"/>
    <s v="CCE-16"/>
    <n v="1"/>
    <n v="20000000"/>
    <n v="20000000"/>
    <s v="0"/>
    <s v="0"/>
    <m/>
    <s v="CO-DC-11001"/>
    <x v="7"/>
    <s v="2417900"/>
    <s v="aalmario@participacionbogota.gov.co"/>
  </r>
  <r>
    <n v="80111600"/>
    <s v="Profesional para el soporte técnico y de software del Observatorio a cargo de la Subdireccion de Fortalecimiento de la Organización Social"/>
    <n v="1"/>
    <n v="1"/>
    <n v="345"/>
    <n v="0"/>
    <s v="CCE-16"/>
    <n v="1"/>
    <n v="57500000"/>
    <n v="57500000"/>
    <s v="0"/>
    <s v="0"/>
    <m/>
    <s v="CO-DC-11001"/>
    <x v="7"/>
    <s v="2417900"/>
    <s v="aalmario@participacionbogota.gov.co"/>
  </r>
  <r>
    <n v="80111600"/>
    <s v="Apoyar las comunicaciones del Instituto Distrital de la Participación y Acción Comunal en sus diferentes canales de comunicación y difusión, así como en los espacios de participación ciudadana y encuentros que se desarrollen en el marco de sus proyectos de inversión, para garantizar la accesibilidad y el acceso a la información de la población sordo ciega, prestando el servicio de guía interprete y adaptación a formatos accesibles de las piezas comunicativas de difusión de información."/>
    <n v="3"/>
    <n v="3"/>
    <n v="10"/>
    <s v="1"/>
    <s v="CCE-16"/>
    <n v="1"/>
    <n v="10000000"/>
    <n v="10000000"/>
    <s v="0"/>
    <s v="0"/>
    <m/>
    <s v="CO-DC-11001"/>
    <x v="7"/>
    <s v="2417900"/>
    <s v="aalmario@participacionbogota.gov.co"/>
  </r>
  <r>
    <n v="80111600"/>
    <s v="Prestación de servicios para la realización de acciones operativas para el desarrollo del Encuentro Distrital de Consejeros y Consejeras y la Gala de Exaltación y Reconocimiento de las personas con discapacidad  actividades adelantadas por la Subdirección de Fortalecimiento de la Organización Social."/>
    <n v="11"/>
    <n v="11"/>
    <n v="4"/>
    <s v="1"/>
    <s v="CCE-16"/>
    <n v="1"/>
    <n v="25000000"/>
    <n v="25000000"/>
    <s v="0"/>
    <s v="0"/>
    <m/>
    <s v="CO-DC-11001"/>
    <x v="7"/>
    <s v="2417900"/>
    <s v="aalmario@participacionbogota.gov.co"/>
  </r>
  <r>
    <n v="80111600"/>
    <s v="Apoyar las comunicaciones del Instituto Distrital de la Participación y Acción Comunal en sus diferentes canales de comunicación y difusión, así como en los espacios de participación ciudadana y encuentros que se desarrollen en el marco de sus proyectos de inversión, para garantizar la accesibilidad y el acceso a la información de las personas con discapacidad auditiva, brindando el servicio de interpretación de lengua de señas colombiana."/>
    <n v="3"/>
    <n v="3"/>
    <n v="10"/>
    <s v="1"/>
    <s v="CCE-16"/>
    <n v="1"/>
    <n v="25000000"/>
    <n v="25000000"/>
    <s v="0"/>
    <s v="0"/>
    <m/>
    <s v="CO-DC-11001"/>
    <x v="7"/>
    <s v="2417900"/>
    <s v="aalmario@participacionbogota.gov.co"/>
  </r>
  <r>
    <n v="80111600"/>
    <s v="Aunar recursos humanos, administrativos, financieros entre las partes que permitan promover la organización, el fortalecimiento de los procesos organizativos y participativos de la población negra afrocolombiana conforme a las acciones afirmativas contempladas en el Acuerdo Distrital 175 de 2005, que busca exaltar y homenajear la cultura afro con los premios Benkos Bioho ."/>
    <n v="5"/>
    <n v="5"/>
    <n v="10"/>
    <s v="1"/>
    <s v="CCE-16"/>
    <n v="1"/>
    <n v="30000000"/>
    <n v="30000000"/>
    <s v="0"/>
    <s v="0"/>
    <m/>
    <s v="CO-DC-11001"/>
    <x v="7"/>
    <s v="2417900"/>
    <s v="aalmario@participacionbogota.gov.co"/>
  </r>
  <r>
    <s v="80141600;80141900;80111600;81141600"/>
    <s v="Prestación de servicios logísticos y operativos para la organización y ejecución de las actividades y eventos institucionales realizados por el IDPAC."/>
    <n v="3"/>
    <n v="3"/>
    <n v="10"/>
    <s v="1"/>
    <s v="CCE-16"/>
    <n v="1"/>
    <n v="268160060"/>
    <n v="268160060"/>
    <s v="0"/>
    <s v="0"/>
    <m/>
    <s v="CO-DC-11001"/>
    <x v="7"/>
    <s v="2417900"/>
    <s v="aalmario@participacionbogota.gov.co"/>
  </r>
  <r>
    <s v="43211500,43212100,43222619"/>
    <s v="Adquisición de elementos tecnológicos y accesorios en el marco del modelo de fortalecimiento a las Organizaciones Sociales y Comunitarias del Distrito Capital."/>
    <n v="3"/>
    <n v="3"/>
    <n v="10"/>
    <s v="1"/>
    <s v="CCE-16"/>
    <n v="1"/>
    <n v="1056839547"/>
    <n v="1056839547"/>
    <s v="0"/>
    <s v="0"/>
    <m/>
    <s v="CO-DC-11001"/>
    <x v="7"/>
    <s v="2417900"/>
    <s v="aalmario@participacionbogota.gov.co"/>
  </r>
  <r>
    <n v="80111600"/>
    <s v="Profesional  para  desarrollar y hacer seguimiento a los procesos administrativos y financieros y de la gerencia de Mujer y Género."/>
    <n v="1"/>
    <n v="1"/>
    <n v="345"/>
    <n v="0"/>
    <s v="CCE-16"/>
    <n v="1"/>
    <n v="47380000"/>
    <n v="47380000"/>
    <s v="0"/>
    <s v="0"/>
    <m/>
    <s v="CO-DC-11001"/>
    <x v="7"/>
    <s v="2417900"/>
    <s v="aalmario@participacionbogota.gov.co"/>
  </r>
  <r>
    <n v="80111600"/>
    <s v="Profesional  para desarrollar conceptos jurídicos de las acciones que desarrolla la Gerencia de Mujer y Género en procesos de fortalecimiento  con enfoque de género y enfoque diverso de la ciudad."/>
    <n v="1"/>
    <n v="1"/>
    <n v="10"/>
    <s v="1"/>
    <s v="CCE-16"/>
    <n v="1"/>
    <n v="46388330"/>
    <n v="46388330"/>
    <s v="0"/>
    <s v="0"/>
    <m/>
    <s v="CO-DC-11001"/>
    <x v="7"/>
    <s v="2417900"/>
    <s v="aalmario@participacionbogota.gov.co"/>
  </r>
  <r>
    <n v="80111600"/>
    <s v="Profesional para coordinar el desarrollo de la estrategia de fortalecimiento a las organizaciones sociales de mujeres y sector LGBTI en la ciudad."/>
    <n v="1"/>
    <n v="1"/>
    <n v="6"/>
    <s v="1"/>
    <s v="CCE-16"/>
    <n v="1"/>
    <n v="24720000"/>
    <n v="24720000"/>
    <s v="0"/>
    <s v="0"/>
    <m/>
    <s v="CO-DC-11001"/>
    <x v="7"/>
    <s v="2417900"/>
    <s v="aalmario@participacionbogota.gov.co"/>
  </r>
  <r>
    <n v="80111600"/>
    <s v="Profesional para coordinar el desarrollo de la estrategia de fortalecimiento a las organizaciones sociales de mujeres y sector LGBTI en la ciudad."/>
    <n v="8"/>
    <n v="8"/>
    <n v="105"/>
    <n v="0"/>
    <s v="CCE-16"/>
    <n v="1"/>
    <n v="14420000"/>
    <n v="14420000"/>
    <s v="0"/>
    <s v="0"/>
    <m/>
    <s v="CO-DC-11001"/>
    <x v="7"/>
    <s v="2417900"/>
    <s v="aalmario@participacionbogota.gov.co"/>
  </r>
  <r>
    <n v="80111600"/>
    <s v="Profesional para desarrollar la estrategia de fortalecimiento a las organizaciones sociales de mujeres y sector LGBTI "/>
    <n v="1"/>
    <n v="1"/>
    <n v="6"/>
    <s v="1"/>
    <s v="CCE-16"/>
    <n v="1"/>
    <n v="23484000"/>
    <n v="23484000"/>
    <s v="0"/>
    <s v="0"/>
    <m/>
    <s v="CO-DC-11001"/>
    <x v="7"/>
    <s v="2417900"/>
    <s v="aalmario@participacionbogota.gov.co"/>
  </r>
  <r>
    <n v="80111600"/>
    <s v="Profesional para desarrollar la estrategia de fortalecimiento a las organizaciones sociales de mujeres y sector LGBTI "/>
    <n v="8"/>
    <n v="8"/>
    <n v="3"/>
    <s v="1"/>
    <s v="CCE-16"/>
    <n v="1"/>
    <n v="11742000"/>
    <n v="11742000"/>
    <s v="0"/>
    <s v="0"/>
    <m/>
    <s v="CO-DC-11001"/>
    <x v="7"/>
    <s v="2417900"/>
    <s v="aalmario@participacionbogota.gov.co"/>
  </r>
  <r>
    <n v="80111600"/>
    <s v="Profesional para  implementar acciones para el cumplimiento de la Política Publica de actividades sexuales pagadas y promoción de espacios de participación en el orden local y distrital."/>
    <n v="1"/>
    <n v="1"/>
    <n v="6"/>
    <s v="1"/>
    <s v="CCE-16"/>
    <n v="1"/>
    <n v="24000000"/>
    <n v="24000000"/>
    <s v="0"/>
    <s v="0"/>
    <m/>
    <s v="CO-DC-11001"/>
    <x v="7"/>
    <s v="2417900"/>
    <s v="aalmario@participacionbogota.gov.co"/>
  </r>
  <r>
    <n v="80111600"/>
    <s v="Profesional para  implementar acciones para el cumplimiento de la Política Publica de actividades sexuales pagadas y promoción de espacios de participación en el orden local y distrital."/>
    <n v="8"/>
    <n v="8"/>
    <n v="3"/>
    <s v="1"/>
    <s v="CCE-16"/>
    <n v="1"/>
    <n v="12000000"/>
    <n v="12000000"/>
    <s v="0"/>
    <s v="0"/>
    <m/>
    <s v="CO-DC-11001"/>
    <x v="7"/>
    <s v="2417900"/>
    <s v="aalmario@participacionbogota.gov.co"/>
  </r>
  <r>
    <n v="80111600"/>
    <s v="Tecnico para prestar los servicios de apoyo a la gestión que permitan el desarrollo de la estrategia de fortalecimiento a las organizaciones sociales de mujeres y sector LGBTI y acompañamiento de espacios de formación y fortalecimiento de capacidades de los sectores LGBTI en el nivel distrital."/>
    <n v="1"/>
    <n v="1"/>
    <n v="6"/>
    <s v="1"/>
    <s v="CCE-16"/>
    <n v="1"/>
    <n v="17304000"/>
    <n v="17304000"/>
    <s v="0"/>
    <s v="0"/>
    <m/>
    <s v="CO-DC-11001"/>
    <x v="7"/>
    <s v="2417900"/>
    <s v="aalmario@participacionbogota.gov.co"/>
  </r>
  <r>
    <n v="80111600"/>
    <s v="Tecnico para prestar los servicios de apoyo a la gestión que permitan el desarrollo de la estrategia de fortalecimiento a las organizaciones sociales de mujeres y sector LGBTI y acompañamiento de espacios de formación y fortalecimiento de capacidades de los sectores LGBTI en el nivel distrital."/>
    <n v="8"/>
    <n v="8"/>
    <n v="105"/>
    <n v="0"/>
    <s v="CCE-16"/>
    <n v="1"/>
    <n v="10094000"/>
    <n v="10094000"/>
    <s v="0"/>
    <s v="0"/>
    <m/>
    <s v="CO-DC-11001"/>
    <x v="7"/>
    <s v="2417900"/>
    <s v="aalmario@participacionbogota.gov.co"/>
  </r>
  <r>
    <n v="80111600"/>
    <s v="Tenico para  prestar los servicios de apoyo a la gestión para acompañar la implementación de acciones y el desarrollo de la estrategia de fortalecimiento a las organizaciones sociales de mujeres y sector LGBTI."/>
    <n v="1"/>
    <n v="1"/>
    <n v="6"/>
    <s v="1"/>
    <s v="CCE-16"/>
    <n v="1"/>
    <n v="17304000"/>
    <n v="17304000"/>
    <s v="0"/>
    <s v="0"/>
    <m/>
    <s v="CO-DC-11001"/>
    <x v="7"/>
    <s v="2417900"/>
    <s v="aalmario@participacionbogota.gov.co"/>
  </r>
  <r>
    <n v="80111600"/>
    <s v="Tenico para  prestar los servicios de apoyo a la gestión para acompañar la implementación de acciones y el desarrollo de la estrategia de fortalecimiento a las organizaciones sociales de mujeres y sector LGBTI."/>
    <n v="7"/>
    <n v="7"/>
    <n v="3"/>
    <s v="1"/>
    <s v="CCE-16"/>
    <n v="1"/>
    <n v="8652000"/>
    <n v="8652000"/>
    <s v="0"/>
    <s v="0"/>
    <m/>
    <s v="CO-DC-11001"/>
    <x v="7"/>
    <s v="2417900"/>
    <s v="aalmario@participacionbogota.gov.co"/>
  </r>
  <r>
    <n v="80111600"/>
    <s v="Tecnico para prestar los servicios de apoyo a la gestión  que permitan el desarrollo de la estrategia de fortalecimiento a las organizaciones sociales de mujeres y sector LGBTI en el Distrito y acompañamiento y promoción de espacios de participación en el orden local y distrital."/>
    <n v="1"/>
    <n v="1"/>
    <n v="6"/>
    <s v="1"/>
    <s v="CCE-16"/>
    <n v="1"/>
    <n v="15450000"/>
    <n v="15450000"/>
    <s v="0"/>
    <s v="0"/>
    <m/>
    <s v="CO-DC-11001"/>
    <x v="7"/>
    <s v="2417900"/>
    <s v="aalmario@participacionbogota.gov.co"/>
  </r>
  <r>
    <n v="80111600"/>
    <s v="Tecnico para prestar los servicios de apoyo a la gestión  que permitan el desarrollo de la estrategia de fortalecimiento a las organizaciones sociales de mujeres y sector LGBTI en el Distrito y acompañamiento y promoción de espacios de participación en el orden local y distrital."/>
    <n v="7"/>
    <n v="7"/>
    <n v="3"/>
    <s v="1"/>
    <s v="CCE-16"/>
    <n v="1"/>
    <n v="7725000"/>
    <n v="7725000"/>
    <s v="0"/>
    <s v="0"/>
    <m/>
    <s v="CO-DC-11001"/>
    <x v="7"/>
    <s v="2417900"/>
    <s v="aalmario@participacionbogota.gov.co"/>
  </r>
  <r>
    <n v="80111600"/>
    <s v="Tecnico para prestar los servicios de apoyo a la gestión que permitan el desarrollo de la estrategia de fortalecimiento a las organizaciones sociales de mujeres y sector LGBTI y la participación incidente en dos localidades de la ciudad."/>
    <n v="1"/>
    <n v="1"/>
    <n v="6"/>
    <s v="1"/>
    <s v="CCE-16"/>
    <n v="1"/>
    <n v="17304000"/>
    <n v="17304000"/>
    <s v="0"/>
    <s v="0"/>
    <m/>
    <s v="CO-DC-11001"/>
    <x v="7"/>
    <s v="2417900"/>
    <s v="aalmario@participacionbogota.gov.co"/>
  </r>
  <r>
    <n v="80111600"/>
    <s v="Tecnico para prestar los servicios de apoyo a la gestión que permitan el desarrollo de la estrategia de fortalecimiento a las organizaciones sociales de mujeres y sector LGBTI y la participación incidente en dos localidades de la ciudad."/>
    <n v="7"/>
    <n v="7"/>
    <n v="3"/>
    <s v="1"/>
    <s v="CCE-16"/>
    <n v="1"/>
    <n v="8652000"/>
    <n v="8652000"/>
    <s v="0"/>
    <s v="0"/>
    <m/>
    <s v="CO-DC-11001"/>
    <x v="7"/>
    <s v="2417900"/>
    <s v="aalmario@participacionbogota.gov.co"/>
  </r>
  <r>
    <n v="80111600"/>
    <s v="Tecnioo para prestar los servicios de apoyo a la gestión que permitan el desarrollo de la estrategia de fortalecimiento a las organizaciones sociales de mujeres y sector LGBTI y el acompañamiento a los espacios e instancias de participación en el nivel local."/>
    <n v="1"/>
    <n v="1"/>
    <n v="6"/>
    <s v="1"/>
    <s v="CCE-16"/>
    <n v="1"/>
    <n v="15000000"/>
    <n v="15000000"/>
    <s v="0"/>
    <s v="0"/>
    <m/>
    <s v="CO-DC-11001"/>
    <x v="7"/>
    <s v="2417900"/>
    <s v="aalmario@participacionbogota.gov.co"/>
  </r>
  <r>
    <n v="80111600"/>
    <s v="Tecnioo para prestar los servicios de apoyo a la gestión que permitan el desarrollo de la estrategia de fortalecimiento a las organizaciones sociales de mujeres y sector LGBTI y el acompañamiento a los espacios e instancias de participación en el nivel local."/>
    <n v="8"/>
    <n v="8"/>
    <n v="100"/>
    <n v="0"/>
    <s v="CCE-16"/>
    <n v="1"/>
    <n v="8333333"/>
    <n v="8333333"/>
    <s v="0"/>
    <s v="0"/>
    <m/>
    <s v="CO-DC-11001"/>
    <x v="7"/>
    <s v="2417900"/>
    <s v="aalmario@participacionbogota.gov.co"/>
  </r>
  <r>
    <n v="80111600"/>
    <s v="Tecnico para prestar los servicios de apoyo a la gestión  que permitan el desarrollo de la estrategia de fortalecimiento a las organizaciones sociales de mujeres y sector LGBTI."/>
    <n v="1"/>
    <n v="1"/>
    <n v="6"/>
    <s v="1"/>
    <s v="CCE-16"/>
    <n v="1"/>
    <n v="15000000"/>
    <n v="15000000"/>
    <s v="0"/>
    <s v="0"/>
    <m/>
    <s v="CO-DC-11001"/>
    <x v="7"/>
    <s v="2417900"/>
    <s v="aalmario@participacionbogota.gov.co"/>
  </r>
  <r>
    <n v="80111600"/>
    <s v="Tecnico para prestar los servicios de apoyo a la gestión  que permitan el desarrollo de la estrategia de fortalecimiento a las organizaciones sociales de mujeres y sector LGBTI."/>
    <n v="8"/>
    <n v="8"/>
    <n v="100"/>
    <n v="0"/>
    <s v="CCE-16"/>
    <n v="1"/>
    <n v="8333333"/>
    <n v="8333333"/>
    <s v="0"/>
    <s v="0"/>
    <m/>
    <s v="CO-DC-11001"/>
    <x v="7"/>
    <s v="2417900"/>
    <s v="aalmario@participacionbogota.gov.co"/>
  </r>
  <r>
    <n v="80111600"/>
    <s v="Profesional  para que realizar procesos de fortalecimiento y promoción de las organizaciones sociales de mujeres y sectores LGBTI y de instancias de participación ciudadana LGBTI en el ámbito distrital y local."/>
    <n v="1"/>
    <n v="1"/>
    <n v="6"/>
    <s v="1"/>
    <s v="CCE-16"/>
    <n v="1"/>
    <n v="22800000"/>
    <n v="22800000"/>
    <s v="0"/>
    <s v="0"/>
    <m/>
    <s v="CO-DC-11001"/>
    <x v="7"/>
    <s v="2417900"/>
    <s v="aalmario@participacionbogota.gov.co"/>
  </r>
  <r>
    <n v="80111600"/>
    <s v="Profesional  para que realizar procesos de fortalecimiento y promoción de las organizaciones sociales de mujeres y sectores LGBTI y de instancias de participación ciudadana LGBTI en el ámbito distrital y local."/>
    <n v="8"/>
    <n v="8"/>
    <n v="3"/>
    <s v="1"/>
    <s v="CCE-16"/>
    <n v="1"/>
    <n v="11400000"/>
    <n v="1140000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8"/>
    <n v="8"/>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8"/>
    <n v="8"/>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1"/>
    <n v="1"/>
    <n v="6"/>
    <s v="1"/>
    <s v="CCE-16"/>
    <n v="1"/>
    <n v="14418120"/>
    <n v="14418120"/>
    <s v="0"/>
    <s v="0"/>
    <m/>
    <s v="CO-DC-11001"/>
    <x v="7"/>
    <s v="2417900"/>
    <s v="aalmario@participacionbogota.gov.co"/>
  </r>
  <r>
    <n v="80111600"/>
    <s v="Servicios de apoyo a la gestión para implementar el MFOS y acciones de los procesos estratégicos  de la Gerencia a las organizaciones sociales juveniles en las localidades asignadas por el supervisor. "/>
    <n v="7"/>
    <n v="7"/>
    <n v="4"/>
    <s v="1"/>
    <s v="CCE-16"/>
    <n v="1"/>
    <n v="9612080"/>
    <n v="9612080"/>
    <s v="0"/>
    <s v="0"/>
    <m/>
    <s v="CO-DC-11001"/>
    <x v="7"/>
    <s v="2417900"/>
    <s v="aalmario@participacionbogota.gov.co"/>
  </r>
  <r>
    <n v="80111600"/>
    <s v="Profesional para implementar el MFOS en las localidades asignadas por el supervisor, además apoyar el seguimiento a los procesos estratégicos de la Gerencia de Juventud."/>
    <n v="1"/>
    <n v="1"/>
    <n v="6"/>
    <s v="1"/>
    <s v="CCE-16"/>
    <n v="1"/>
    <n v="21000000"/>
    <n v="21000000"/>
    <s v="0"/>
    <s v="0"/>
    <m/>
    <s v="CO-DC-11001"/>
    <x v="7"/>
    <s v="2417900"/>
    <s v="aalmario@participacionbogota.gov.co"/>
  </r>
  <r>
    <n v="80111600"/>
    <s v="Profesional para implementar el MFOS en las localidades asignadas por el supervisor, además apoyar el seguimiento a los procesos estratégicos de la Gerencia de Juventud."/>
    <n v="7"/>
    <n v="7"/>
    <n v="4"/>
    <s v="1"/>
    <s v="CCE-16"/>
    <n v="1"/>
    <n v="14000000"/>
    <n v="14000000"/>
    <s v="0"/>
    <s v="0"/>
    <m/>
    <s v="CO-DC-11001"/>
    <x v="7"/>
    <s v="2417900"/>
    <s v="aalmario@participacionbogota.gov.co"/>
  </r>
  <r>
    <n v="80111600"/>
    <s v="Profesional para implementar el MFOS  a las organizaciones de barras futboleras en las localidades asignadas. "/>
    <n v="1"/>
    <n v="1"/>
    <n v="6"/>
    <s v="1"/>
    <s v="CCE-16"/>
    <n v="1"/>
    <n v="22248000"/>
    <n v="22248000"/>
    <s v="0"/>
    <s v="0"/>
    <m/>
    <s v="CO-DC-11001"/>
    <x v="7"/>
    <s v="2417900"/>
    <s v="aalmario@participacionbogota.gov.co"/>
  </r>
  <r>
    <n v="80111600"/>
    <s v="Profesional para implementar el MFOS  a las organizaciones de barras futboleras en las localidades asignadas. "/>
    <n v="7"/>
    <n v="7"/>
    <n v="4"/>
    <s v="1"/>
    <s v="CCE-16"/>
    <n v="1"/>
    <n v="14832000"/>
    <n v="14832000"/>
    <s v="0"/>
    <s v="0"/>
    <m/>
    <s v="CO-DC-11001"/>
    <x v="7"/>
    <s v="2417900"/>
    <s v="aalmario@participacionbogota.gov.co"/>
  </r>
  <r>
    <n v="80111600"/>
    <s v="Profesional para desarrollar metodologías en  participación y el fomento de la convivencia en el fútbol desde el Observatorio de la Participación."/>
    <n v="1"/>
    <n v="1"/>
    <n v="6"/>
    <s v="1"/>
    <s v="CCE-16"/>
    <n v="1"/>
    <n v="24720000"/>
    <n v="24720000"/>
    <s v="0"/>
    <s v="0"/>
    <m/>
    <s v="CO-DC-11001"/>
    <x v="7"/>
    <s v="2417900"/>
    <s v="aalmario@participacionbogota.gov.co"/>
  </r>
  <r>
    <n v="80111600"/>
    <s v="Profesional para desarrollar metodologías en  participación y el fomento de la convivencia en el fútbol desde el Observatorio de la Participación."/>
    <n v="7"/>
    <n v="7"/>
    <n v="4"/>
    <s v="1"/>
    <s v="CCE-16"/>
    <n v="1"/>
    <n v="16480000"/>
    <n v="16480000"/>
    <s v="0"/>
    <s v="0"/>
    <m/>
    <s v="CO-DC-11001"/>
    <x v="7"/>
    <s v="2417900"/>
    <s v="aalmario@participacionbogota.gov.co"/>
  </r>
  <r>
    <n v="80111600"/>
    <s v="Profesional para liderar y hacer seguimiento a los programas y estrategias dirigidos a fortalecer a las organizaciones sociales juveniles en participación y la convivencia en el fútbol."/>
    <n v="1"/>
    <n v="1"/>
    <n v="6"/>
    <s v="1"/>
    <s v="CCE-16"/>
    <n v="1"/>
    <n v="26940000"/>
    <n v="26940000"/>
    <s v="0"/>
    <s v="0"/>
    <m/>
    <s v="CO-DC-11001"/>
    <x v="7"/>
    <s v="2417900"/>
    <s v="aalmario@participacionbogota.gov.co"/>
  </r>
  <r>
    <n v="80111600"/>
    <s v="Profesional para liderar y hacer seguimiento a los programas y estrategias dirigidos a fortalecer a las organizaciones sociales juveniles en participación y la convivencia en el fútbol."/>
    <n v="7"/>
    <n v="7"/>
    <n v="127"/>
    <n v="0"/>
    <s v="CCE-16"/>
    <n v="1"/>
    <n v="19007667"/>
    <n v="19007667"/>
    <s v="0"/>
    <s v="0"/>
    <m/>
    <s v="CO-DC-11001"/>
    <x v="7"/>
    <s v="2417900"/>
    <s v="aalmario@participacionbogota.gov.co"/>
  </r>
  <r>
    <n v="80111600"/>
    <s v="Profesional para  fortalecer los proyectos y procesos estratégicos de la Gerencia de Juventud  e implementar el Sistema de Participación Ciudadana."/>
    <n v="1"/>
    <n v="1"/>
    <n v="6"/>
    <s v="1"/>
    <s v="CCE-16"/>
    <n v="1"/>
    <n v="34538400"/>
    <n v="34538400"/>
    <s v="0"/>
    <s v="0"/>
    <m/>
    <s v="CO-DC-11001"/>
    <x v="7"/>
    <s v="2417900"/>
    <s v="aalmario@participacionbogota.gov.co"/>
  </r>
  <r>
    <n v="80111600"/>
    <s v="Profesional para realizar el acompañamiento técnico e  implementación y seguimiento del Sistema Distrtital de Juventud."/>
    <n v="1"/>
    <n v="1"/>
    <n v="6"/>
    <s v="1"/>
    <s v="CCE-16"/>
    <n v="1"/>
    <n v="25662000"/>
    <n v="25662000"/>
    <s v="0"/>
    <s v="0"/>
    <m/>
    <s v="CO-DC-11001"/>
    <x v="7"/>
    <s v="2417900"/>
    <s v="aalmario@participacionbogota.gov.co"/>
  </r>
  <r>
    <n v="80111600"/>
    <s v="Profesional para realizar el acompañamiento técnico e  implementación y seguimiento del Sistema Distrtital de Juventud."/>
    <n v="7"/>
    <n v="7"/>
    <n v="135"/>
    <n v="0"/>
    <s v="CCE-16"/>
    <n v="1"/>
    <n v="19246500"/>
    <n v="19246500"/>
    <s v="0"/>
    <s v="0"/>
    <m/>
    <s v="CO-DC-11001"/>
    <x v="7"/>
    <s v="2417900"/>
    <s v="aalmario@participacionbogota.gov.co"/>
  </r>
  <r>
    <n v="80111600"/>
    <s v="Profesional para realizar el seguimiento y elaboración del reporte de los procesos y metas la Gerencia de Juventud."/>
    <n v="1"/>
    <n v="1"/>
    <n v="6"/>
    <s v="1"/>
    <s v="CCE-16"/>
    <n v="1"/>
    <n v="20532000"/>
    <n v="20532000"/>
    <s v="0"/>
    <s v="0"/>
    <m/>
    <s v="CO-DC-11001"/>
    <x v="7"/>
    <s v="2417900"/>
    <s v="aalmario@participacionbogota.gov.co"/>
  </r>
  <r>
    <n v="80111600"/>
    <s v="Profesional para desarrollar las actividades relacionadas con la gestión administrativa y operativa de la Gerencia de Juventud"/>
    <n v="1"/>
    <n v="1"/>
    <n v="345"/>
    <n v="0"/>
    <s v="CCE-16"/>
    <n v="1"/>
    <n v="50933500"/>
    <n v="50933500"/>
    <s v="0"/>
    <s v="0"/>
    <m/>
    <s v="CO-DC-11001"/>
    <x v="7"/>
    <s v="2417900"/>
    <s v="aalmario@participacionbogota.gov.co"/>
  </r>
  <r>
    <n v="80111600"/>
    <s v="Surge la necesidad de contar con recurso humano que apoye a la gestión para desarrollar  procesos de participación,  organización y fortalecimiento con la comunidad  NARP enfatizando en la comunidad Raizal residente en Bogotá y de más procesos operativos que requiera la Gerencia "/>
    <n v="1"/>
    <n v="1"/>
    <n v="5"/>
    <s v="1"/>
    <s v="CCE-16"/>
    <n v="1"/>
    <n v="11200000"/>
    <n v="11200000"/>
    <s v="0"/>
    <s v="0"/>
    <m/>
    <s v="CO-DC-11001"/>
    <x v="7"/>
    <s v="2417900"/>
    <s v="aalmario@participacionbogota.gov.co"/>
  </r>
  <r>
    <n v="80111600"/>
    <s v="Surge la necesidad de contar con recurso humano que apoye a la gestión para desarrollar  procesos de participación,  organización y fortalecimiento con la comunidad  NARP enfatizando en la comunidad Raizal residente en Bogotáy de más procesos operativos que requiera la Gerencia "/>
    <n v="8"/>
    <n v="8"/>
    <n v="5"/>
    <s v="1"/>
    <s v="CCE-16"/>
    <n v="1"/>
    <n v="11200000"/>
    <n v="11200000"/>
    <s v="0"/>
    <s v="0"/>
    <m/>
    <s v="CO-DC-11001"/>
    <x v="7"/>
    <s v="2417900"/>
    <s v="aalmario@participacionbogota.gov.co"/>
  </r>
  <r>
    <n v="80111600"/>
    <s v="Surge la necesidad de contar con recurso humano que apoye a la gestión para desarrollar procesos de participación, organización y fortalecimiento de las comunidades indígenas residentes en Bogotá  y demas procesos operativos que requiera la Gerencia. "/>
    <n v="1"/>
    <n v="1"/>
    <n v="5"/>
    <s v="1"/>
    <s v="CCE-16"/>
    <n v="1"/>
    <n v="10300000"/>
    <n v="10300000"/>
    <s v="0"/>
    <s v="0"/>
    <m/>
    <s v="CO-DC-11001"/>
    <x v="7"/>
    <s v="2417900"/>
    <s v="aalmario@participacionbogota.gov.co"/>
  </r>
  <r>
    <n v="80111600"/>
    <s v="Surge la necesidad de contar con recurso humano que apoye a la gestión para desarrollar procesos de participación, organización y fortalecimiento de las comunidades indígenas residentes en Bogotá  y demas procesos operativos que requiera la Gerencia. "/>
    <n v="8"/>
    <n v="8"/>
    <n v="3"/>
    <s v="1"/>
    <s v="CCE-16"/>
    <n v="1"/>
    <n v="6180000"/>
    <n v="6180000"/>
    <s v="0"/>
    <s v="0"/>
    <m/>
    <s v="CO-DC-11001"/>
    <x v="7"/>
    <s v="2417900"/>
    <s v="aalmario@participacionbogota.gov.co"/>
  </r>
  <r>
    <n v="80111600"/>
    <s v="Surge la necesidad de contar con recurso humano que apoye a la gestión para desarrollar procesos de participación, organización y fortalecmiento de las organizaciones gitanas residentes en la ciudad de Bogotá y el apoyo en actividades de carácter operativo requeridos por la Gerencia de Etnias"/>
    <n v="1"/>
    <n v="1"/>
    <n v="5"/>
    <s v="1"/>
    <s v="CCE-16"/>
    <n v="1"/>
    <n v="11200000"/>
    <n v="11200000"/>
    <s v="0"/>
    <s v="0"/>
    <m/>
    <s v="CO-DC-11001"/>
    <x v="7"/>
    <s v="2417900"/>
    <s v="aalmario@participacionbogota.gov.co"/>
  </r>
  <r>
    <n v="80111600"/>
    <s v="Surge la necesidad de contar con recurso humano que apoye a la gestión para desarrollar procesos de participación, organización y fortalecmiento de las organizaciones gitanas residentes en la ciudad de Bogotá y el apoyo en actividades de carácter operativo requeridos por la Gerencia de Etnias"/>
    <n v="7"/>
    <n v="7"/>
    <n v="5"/>
    <s v="1"/>
    <s v="CCE-16"/>
    <n v="1"/>
    <n v="11200000"/>
    <n v="1120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1"/>
    <n v="1"/>
    <n v="5"/>
    <s v="1"/>
    <s v="CCE-16"/>
    <n v="1"/>
    <n v="15450000"/>
    <n v="1545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8"/>
    <n v="8"/>
    <n v="3"/>
    <s v="1"/>
    <s v="CCE-16"/>
    <n v="1"/>
    <n v="9270000"/>
    <n v="9270000"/>
    <s v="0"/>
    <s v="0"/>
    <m/>
    <s v="CO-DC-11001"/>
    <x v="7"/>
    <s v="2417900"/>
    <s v="aalmario@participacionbogota.gov.co"/>
  </r>
  <r>
    <n v="80111600"/>
    <s v="Surge la necesidad de contar con recurso humano que apoye a la gestión para desarrollar procesos de participación, organización y fortalecimiento de las comunidades indígenas residentes en Bogotá  y demas procesos operativos que requiera la Gerencia. "/>
    <n v="1"/>
    <n v="1"/>
    <n v="5"/>
    <s v="1"/>
    <s v="CCE-16"/>
    <n v="1"/>
    <n v="15450000"/>
    <n v="15450000"/>
    <s v="0"/>
    <s v="0"/>
    <m/>
    <s v="CO-DC-11001"/>
    <x v="7"/>
    <s v="2417900"/>
    <s v="aalmario@participacionbogota.gov.co"/>
  </r>
  <r>
    <n v="80111600"/>
    <s v="Surge la necesidad de contar con recurso humano que apoye a la gestión para desarrollar procesos de participación, organización y fortalecimiento de las comunidades indígenas residentes en Bogotá  y demas procesos operativos que requiera la Gerencia. "/>
    <n v="8"/>
    <n v="8"/>
    <n v="3"/>
    <s v="1"/>
    <s v="CCE-16"/>
    <n v="1"/>
    <n v="9270000"/>
    <n v="9270000"/>
    <s v="0"/>
    <s v="0"/>
    <m/>
    <s v="CO-DC-11001"/>
    <x v="7"/>
    <s v="2417900"/>
    <s v="aalmario@participacionbogota.gov.co"/>
  </r>
  <r>
    <n v="80111600"/>
    <s v="Surge la necesidad de contar con recurso humano que apoye a la gestión para desarrollar procesos de participación, organización y fortalecimiento de las comunidades indígenas residentes en Bogotá  y demas procesos operativos que requiera la Gerencia. "/>
    <n v="1"/>
    <n v="1"/>
    <n v="5"/>
    <s v="1"/>
    <s v="CCE-16"/>
    <n v="1"/>
    <n v="15450000"/>
    <n v="15450000"/>
    <s v="0"/>
    <s v="0"/>
    <m/>
    <s v="CO-DC-11001"/>
    <x v="7"/>
    <s v="2417900"/>
    <s v="aalmario@participacionbogota.gov.co"/>
  </r>
  <r>
    <n v="80111600"/>
    <s v="Surge la necesidad de contar con recurso humano que apoye a la gestión para desarrollar procesos de participación, organización y fortalecimiento de las comunidades indígenas residentes en Bogotá  y demas procesos operativos que requiera la Gerencia. "/>
    <n v="8"/>
    <n v="8"/>
    <n v="3"/>
    <s v="1"/>
    <s v="CCE-16"/>
    <n v="1"/>
    <n v="9270000"/>
    <n v="9270000"/>
    <s v="0"/>
    <s v="0"/>
    <m/>
    <s v="CO-DC-11001"/>
    <x v="7"/>
    <s v="2417900"/>
    <s v="aalmario@participacionbogota.gov.co"/>
  </r>
  <r>
    <n v="80111600"/>
    <s v="Surge la necesidad de contar con recurso humano que apoye a la gestión para desarrollar  procesos de participación,  organización y fortalecimiento con la comunidad  NARP enfatizando en la comunidad Palenquera residente en Bogotá y de más procesos operativos que requiera la Gerencia "/>
    <n v="1"/>
    <n v="1"/>
    <n v="5"/>
    <s v="1"/>
    <s v="CCE-16"/>
    <n v="1"/>
    <n v="15450000"/>
    <n v="15450000"/>
    <s v="0"/>
    <s v="0"/>
    <m/>
    <s v="CO-DC-11001"/>
    <x v="7"/>
    <s v="2417900"/>
    <s v="aalmario@participacionbogota.gov.co"/>
  </r>
  <r>
    <n v="80111600"/>
    <s v="Surge la necesidad de contar con recurso humano que apoye a la gestión para desarrollar  procesos de participación,  organización y fortalecimiento con la comunidad  NARP enfatizando en la comunidad Palenquera residente en Bogotá y demás procesos operativos que requiera la Gerencia "/>
    <n v="8"/>
    <n v="8"/>
    <n v="3"/>
    <s v="1"/>
    <s v="CCE-16"/>
    <n v="1"/>
    <n v="9270000"/>
    <n v="927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1"/>
    <n v="1"/>
    <n v="5"/>
    <s v="1"/>
    <s v="CCE-16"/>
    <n v="1"/>
    <n v="12360000"/>
    <n v="1236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8"/>
    <n v="8"/>
    <n v="3"/>
    <s v="1"/>
    <s v="CCE-16"/>
    <n v="1"/>
    <n v="7416000"/>
    <n v="7416000"/>
    <s v="0"/>
    <s v="0"/>
    <m/>
    <s v="CO-DC-11001"/>
    <x v="7"/>
    <s v="2417900"/>
    <s v="aalmario@participacionbogota.gov.co"/>
  </r>
  <r>
    <n v="80111600"/>
    <s v="    Surge la necesidad de contar con recurso humano que apoye la gestión para desarrollar procesos de participación, organización y fortalecimiento para las comunidades indígenas residentes en Bogotá "/>
    <n v="1"/>
    <n v="1"/>
    <n v="5"/>
    <s v="1"/>
    <s v="CCE-16"/>
    <n v="1"/>
    <n v="15450000"/>
    <n v="15450000"/>
    <s v="0"/>
    <s v="0"/>
    <m/>
    <s v="CO-DC-11001"/>
    <x v="7"/>
    <s v="2417900"/>
    <s v="aalmario@participacionbogota.gov.co"/>
  </r>
  <r>
    <n v="80111600"/>
    <s v="    Surge la necesidad de contar con recurso humano que apoye la gestión para desarrollar procesos de participación, organización y fortalecimiento para las comunidades indígenas residentes en Bogotá "/>
    <n v="8"/>
    <n v="8"/>
    <n v="3"/>
    <s v="1"/>
    <s v="CCE-16"/>
    <n v="1"/>
    <n v="9270000"/>
    <n v="927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1"/>
    <n v="1"/>
    <n v="5"/>
    <s v="1"/>
    <s v="CCE-16"/>
    <n v="1"/>
    <n v="15450000"/>
    <n v="1545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8"/>
    <n v="8"/>
    <n v="3"/>
    <s v="1"/>
    <s v="CCE-16"/>
    <n v="1"/>
    <n v="9270000"/>
    <n v="9270000"/>
    <s v="0"/>
    <s v="0"/>
    <m/>
    <s v="CO-DC-11001"/>
    <x v="7"/>
    <s v="2417900"/>
    <s v="aalmario@participacionbogota.gov.co"/>
  </r>
  <r>
    <n v="80111600"/>
    <s v="Surge la necesidad de contar con recursohuano que apoye a la gestión para realizar los procesos y procedimientos administrativos, pre- contractuales, contractuales y post contractuales que se adelanten y gestionar la correcta ejecución presupuestal de la Gerencia de Etnias."/>
    <n v="1"/>
    <n v="1"/>
    <n v="345"/>
    <n v="0"/>
    <s v="CCE-16"/>
    <n v="1"/>
    <n v="36800000"/>
    <n v="36800000"/>
    <s v="0"/>
    <s v="0"/>
    <m/>
    <s v="CO-DC-11001"/>
    <x v="7"/>
    <s v="2417900"/>
    <s v="aalmario@participacionbogota.gov.co"/>
  </r>
  <r>
    <n v="80111600"/>
    <s v="Aunar esfuerzos para la realización del Encuentro de Pueblos 2021 de las comunidades indígenas habitantes de Bogotá D.C., contempladas en el Decreto Distrital 612 de 2015"/>
    <n v="7"/>
    <n v="7"/>
    <n v="5"/>
    <s v="1"/>
    <s v="CCE-16"/>
    <n v="1"/>
    <n v="10000000"/>
    <n v="10000000"/>
    <s v="0"/>
    <s v="0"/>
    <m/>
    <s v="CO-DC-11001"/>
    <x v="7"/>
    <s v="2417900"/>
    <s v="aalmario@participacionbogota.gov.co"/>
  </r>
  <r>
    <n v="80111600"/>
    <s v="Promover expresiones y acciones diversas e innovadoras de participación ciudadana y social los pueblos indígenas. (Con la ejecución del 100% del presupuesto identificado por bolsa logística. )."/>
    <n v="7"/>
    <n v="7"/>
    <n v="5"/>
    <s v="1"/>
    <s v="CCE-16"/>
    <n v="1"/>
    <n v="30000000"/>
    <n v="30000000"/>
    <s v="0"/>
    <s v="0"/>
    <m/>
    <s v="CO-DC-11001"/>
    <x v="7"/>
    <s v="2417900"/>
    <s v="aalmario@participacionbogota.gov.co"/>
  </r>
  <r>
    <n v="80111600"/>
    <s v="Aunar esfuerzos para dar cumplimiento a las acciones concertadas en el marco del articulo 66 del plan distrital de desarrollo."/>
    <n v="7"/>
    <n v="7"/>
    <n v="5"/>
    <s v="1"/>
    <s v="CCE-16"/>
    <n v="1"/>
    <n v="10000000"/>
    <n v="10000000"/>
    <s v="0"/>
    <s v="0"/>
    <m/>
    <s v="CO-DC-11001"/>
    <x v="7"/>
    <s v="2417900"/>
    <s v="aalmario@participacionbogota.gov.co"/>
  </r>
  <r>
    <n v="80111600"/>
    <s v="Aunar esfuerzos, para la realización de la conmemoración de la semana raizal en Bogotá D.C. 2021 y el desarrollo de las acciones de fortalecimiento de la organización ORFA preservando su cultura, identidad, costumbres y tradiciones."/>
    <n v="9"/>
    <n v="10"/>
    <n v="5"/>
    <s v="1"/>
    <s v="CCE-16"/>
    <n v="1"/>
    <n v="14000000"/>
    <n v="14000000"/>
    <s v="0"/>
    <s v="0"/>
    <m/>
    <s v="CO-DC-11001"/>
    <x v="7"/>
    <s v="2417900"/>
    <s v="aalmario@participacionbogota.gov.co"/>
  </r>
  <r>
    <n v="80111600"/>
    <s v="Aunar esfuerzos para dar cumplimiento a las medidas contempladas en la consulta previa con el Cabildo Muisca de Bosa"/>
    <n v="7"/>
    <n v="7"/>
    <n v="5"/>
    <s v="1"/>
    <s v="CCE-16"/>
    <n v="1"/>
    <n v="30200000"/>
    <n v="30200000"/>
    <s v="0"/>
    <s v="0"/>
    <m/>
    <s v="CO-DC-11001"/>
    <x v="7"/>
    <s v="2417900"/>
    <s v="aalmario@participacionbogota.gov.co"/>
  </r>
  <r>
    <n v="80111600"/>
    <s v="Surge la necesidad de contar con recurso humano que apoye a la gestión para desarrollar procesos de participación, Organización y fortalecimiento  de la comunidad NARP residente en Bogotá "/>
    <n v="1"/>
    <n v="1"/>
    <n v="5"/>
    <s v="1"/>
    <s v="CCE-16"/>
    <n v="1"/>
    <n v="12500000"/>
    <n v="12500000"/>
    <s v="0"/>
    <s v="0"/>
    <m/>
    <s v="CO-DC-11001"/>
    <x v="8"/>
    <s v="2417900"/>
    <s v="dangulo@participacionbogota.gov.co"/>
  </r>
  <r>
    <n v="80111600"/>
    <s v="Surge la necesidad de contar con recurso humano que apoye a la gestión para desarrollar procesos de participación, Organización y fortalecimiento  de la comunidad NARP residente en Bogotá "/>
    <n v="8"/>
    <n v="8"/>
    <n v="3"/>
    <s v="1"/>
    <s v="CCE-16"/>
    <n v="1"/>
    <n v="9000000"/>
    <n v="9000000"/>
    <s v="0"/>
    <s v="0"/>
    <m/>
    <s v="CO-DC-11001"/>
    <x v="8"/>
    <s v="2417900"/>
    <s v="dangulo@participacionbogota.gov.co"/>
  </r>
  <r>
    <n v="80111600"/>
    <s v="Surge la necesidad de contar con recurso humano profesional para apoyar procesos de participación e implementación de las acciones afirmativas del IDPAC con las comunidades étnicas afrodescendientes, palenqueros y raizales residentes en la ciudad de Bogotá. "/>
    <n v="1"/>
    <n v="1"/>
    <n v="5"/>
    <s v="1"/>
    <s v="CCE-16"/>
    <n v="1"/>
    <n v="18000000"/>
    <n v="18000000"/>
    <s v="0"/>
    <s v="0"/>
    <m/>
    <s v="CO-DC-11001"/>
    <x v="8"/>
    <s v="2417900"/>
    <s v="dangulo@participacionbogota.gov.co"/>
  </r>
  <r>
    <n v="80111600"/>
    <s v="Surge la necesidad de contar con recurso humano profesional para apoyar procesos de participación e implementación de las acciones afirmativas del IDPAC con las comunidades étnicas afrodescendientes, palenqueros y raizales residentes en la ciudad de Bogotá. "/>
    <n v="8"/>
    <n v="8"/>
    <n v="4"/>
    <s v="1"/>
    <s v="CCE-16"/>
    <n v="1"/>
    <n v="14400000"/>
    <n v="14400000"/>
    <s v="0"/>
    <s v="0"/>
    <m/>
    <s v="CO-DC-11001"/>
    <x v="8"/>
    <s v="2417900"/>
    <s v="dangulo@participacionbogota.gov.co"/>
  </r>
  <r>
    <n v="80111600"/>
    <s v="Surge la necesidad de contar con recursohuano que apoye la gestion de procesos de participación e implementación de las acciones afirmativas del IDPAC con los grupos étnicos residentes en la ciudad de Bogotá."/>
    <n v="1"/>
    <n v="1"/>
    <n v="5"/>
    <s v="1"/>
    <s v="CCE-16"/>
    <n v="1"/>
    <n v="16500000"/>
    <n v="16500000"/>
    <s v="0"/>
    <s v="0"/>
    <m/>
    <s v="CO-DC-11001"/>
    <x v="8"/>
    <s v="2417900"/>
    <s v="dangulo@participacionbogota.gov.co"/>
  </r>
  <r>
    <n v="80111600"/>
    <s v="Surge la necesidad de contar con recursohuano que apoye la gestion de procesos de participación e implementación de las acciones afirmativas del IDPAC con los grupos étnicos residentes en la ciudad de Bogotá."/>
    <n v="8"/>
    <n v="8"/>
    <n v="4"/>
    <s v="1"/>
    <s v="CCE-16"/>
    <n v="1"/>
    <n v="13200000"/>
    <n v="13200000"/>
    <s v="0"/>
    <s v="0"/>
    <m/>
    <s v="CO-DC-11001"/>
    <x v="8"/>
    <s v="2417900"/>
    <s v="dangulo@participacionbogota.gov.co"/>
  </r>
  <r>
    <n v="80111600"/>
    <s v="Surge la necesidad de contar con recursohuano profesional para la transversalización del enfoque étnico diferencial, desde la perspectiva intercultural, en las diferentes organizaciones sociales poblacionales, para el fortalecimiento de la participación ciudadana."/>
    <n v="1"/>
    <n v="1"/>
    <n v="5"/>
    <s v="1"/>
    <s v="CCE-16"/>
    <n v="1"/>
    <n v="24000000"/>
    <n v="24000000"/>
    <s v="0"/>
    <s v="0"/>
    <m/>
    <s v="CO-DC-11001"/>
    <x v="8"/>
    <s v="2417900"/>
    <s v="dangulo@participacionbogota.gov.co"/>
  </r>
  <r>
    <n v="80111600"/>
    <s v="Surge la necesidad de contar con recursohuano profesional para la transversalización del enfoque étnico diferencial, desde la perspectiva intercultural, en las diferentes organizaciones sociales poblacionales, para el fortalecimiento de la participación ciudadana."/>
    <n v="8"/>
    <n v="8"/>
    <n v="4"/>
    <s v="1"/>
    <s v="CCE-16"/>
    <n v="1"/>
    <n v="19200000"/>
    <n v="19200000"/>
    <s v="0"/>
    <s v="0"/>
    <m/>
    <s v="CO-DC-11001"/>
    <x v="8"/>
    <s v="2417900"/>
    <s v="dangulo@participacionbogota.gov.co"/>
  </r>
  <r>
    <n v="80111600"/>
    <s v="Surge la necesidad de contar con recurso humano para prestar los servicios de apoyo a la gestion administrativa, para acompañar las acciones de fortalecimiento de las organizaciones sociales étnicas, en el marco del proyecto “Fortalecimiento a espacios (instancias) de participación para los grupos étnicos en las 20 localidades de Bogotá”."/>
    <n v="1"/>
    <n v="1"/>
    <n v="5"/>
    <s v="1"/>
    <s v="CCE-16"/>
    <n v="1"/>
    <n v="20000000"/>
    <n v="20000000"/>
    <s v="0"/>
    <s v="0"/>
    <m/>
    <s v="CO-DC-11001"/>
    <x v="8"/>
    <s v="2417900"/>
    <s v="dangulo@participacionbogota.gov.co"/>
  </r>
  <r>
    <n v="80111600"/>
    <s v="Surge la necesidad de contar con recurso humano para prestar los servicios de apoyo a la gestion administrativa, para acompañar las acciones de fortalecimiento de las organizaciones sociales étnicas, en el marco del proyecto “Fortalecimiento a espacios (instancias) de participación para los grupos étnicos en las 20 localidades de Bogotá”."/>
    <n v="8"/>
    <n v="8"/>
    <n v="4"/>
    <s v="1"/>
    <s v="CCE-16"/>
    <n v="1"/>
    <n v="16000000"/>
    <n v="16000000"/>
    <s v="0"/>
    <s v="0"/>
    <m/>
    <s v="CO-DC-11001"/>
    <x v="8"/>
    <s v="2417900"/>
    <s v="dangulo@participacionbogota.gov.co"/>
  </r>
  <r>
    <n v="80111600"/>
    <s v="Surge la necesidad de contar con recurso humano que apoye a la gestión para desarrollar procesos de participación, Organización y fortalecimiento  de la comunidad NARP residente en Bogotá "/>
    <n v="1"/>
    <n v="1"/>
    <n v="5"/>
    <s v="1"/>
    <s v="CCE-16"/>
    <n v="1"/>
    <n v="15000000"/>
    <n v="15000000"/>
    <s v="0"/>
    <s v="0"/>
    <m/>
    <s v="CO-DC-11001"/>
    <x v="8"/>
    <s v="2417900"/>
    <s v="dangulo@participacionbogota.gov.co"/>
  </r>
  <r>
    <n v="80111600"/>
    <s v="Surge la necesidad de contar con recurso humano que apoye a la gestión para desarrollar procesos de participación, Organización y fortalecimiento  de la comunidad NARP residente en Bogotá "/>
    <n v="8"/>
    <n v="8"/>
    <n v="105"/>
    <n v="0"/>
    <s v="CCE-16"/>
    <n v="1"/>
    <n v="10200000"/>
    <n v="10200000"/>
    <s v="0"/>
    <s v="0"/>
    <m/>
    <s v="CO-DC-11001"/>
    <x v="8"/>
    <s v="2417900"/>
    <s v="dangulo@participacionbogota.gov.co"/>
  </r>
  <r>
    <n v="80111600"/>
    <s v="    Surge la necesidad de contar con recurso humano que apoye la gestión para desarrollar procesos de participación, organización y fortalecimiento para las comunidades indígenas residentes en Bogotá "/>
    <n v="1"/>
    <n v="1"/>
    <n v="5"/>
    <s v="1"/>
    <s v="CCE-16"/>
    <n v="1"/>
    <n v="10000000"/>
    <n v="10000000"/>
    <s v="0"/>
    <s v="0"/>
    <m/>
    <s v="CO-DC-11001"/>
    <x v="8"/>
    <s v="2417900"/>
    <s v="dangulo@participacionbogota.gov.co"/>
  </r>
  <r>
    <n v="80111600"/>
    <s v="    Surge la necesidad de contar con recurso humano que apoye la gestión para desarrollar procesos de participación, organización y fortalecimiento para las comunidades indígenas residentes en Bogotá "/>
    <n v="8"/>
    <n v="8"/>
    <n v="4"/>
    <s v="1"/>
    <s v="CCE-16"/>
    <n v="1"/>
    <n v="8000000"/>
    <n v="8000000"/>
    <s v="0"/>
    <s v="0"/>
    <m/>
    <s v="CO-DC-11001"/>
    <x v="8"/>
    <s v="2417900"/>
    <s v="dangulo@participacionbogota.gov.co"/>
  </r>
  <r>
    <n v="80111600"/>
    <s v="Prestación de servicios profesionales para desarollar los procedimientos adelantados por el Proceso de Gestión Contractual del Instituto Distrital de la Participación y Acción Comunal."/>
    <n v="1"/>
    <n v="1"/>
    <n v="6"/>
    <s v="1"/>
    <s v="CCE-16"/>
    <n v="1"/>
    <n v="24000000"/>
    <n v="24000000"/>
    <s v="0"/>
    <s v="0"/>
    <m/>
    <s v="CO-DC-11001"/>
    <x v="9"/>
    <s v="2417900"/>
    <s v="ppacheco@participacionbogota.gov.co"/>
  </r>
  <r>
    <n v="80111600"/>
    <s v="Prestación de servicios profesionales para adelantar jurídicamente el desarrollo de los procedimientos adelantados por el Proceso de Gestión Contractual del Instituto Distrital de la Participación y Acción Comunal."/>
    <n v="1"/>
    <n v="1"/>
    <n v="6"/>
    <s v="1"/>
    <s v="CCE-16"/>
    <n v="1"/>
    <n v="30000000"/>
    <n v="30000000"/>
    <s v="0"/>
    <s v="0"/>
    <m/>
    <s v="CO-DC-11001"/>
    <x v="9"/>
    <s v="2417900"/>
    <s v="ppacheco@participacionbogota.gov.co"/>
  </r>
  <r>
    <n v="80111600"/>
    <s v="Prestación de servicios profesionales para efectuar seguimiento a los procedimientos asociados al Modelo Integrado de Gestión y Planeación y otros asuntos de carácter administrativo del Proceso de Gestión Contractual."/>
    <n v="1"/>
    <n v="1"/>
    <n v="9"/>
    <s v="1"/>
    <s v="CCE-16"/>
    <n v="1"/>
    <n v="36000000"/>
    <n v="36000000"/>
    <s v="0"/>
    <s v="0"/>
    <m/>
    <s v="CO-DC-11001"/>
    <x v="9"/>
    <s v="2417900"/>
    <s v="ppacheco@participacionbogota.gov.co"/>
  </r>
  <r>
    <n v="80111600"/>
    <s v="Prestar los servicios profesionales de manera temporal, con autonomía técnica y administrativa para acompañar en el fortalecimineto del Instituto Distrital de la Participación y Acción Comunal."/>
    <n v="7"/>
    <n v="7"/>
    <n v="1"/>
    <s v="1"/>
    <s v="CCE-16"/>
    <n v="1"/>
    <n v="42940768"/>
    <n v="42940768"/>
    <s v="0"/>
    <s v="0"/>
    <m/>
    <s v="CO-DC-11001"/>
    <x v="9"/>
    <s v="2417900"/>
    <s v="ppacheco@participacionbogota.gov.co"/>
  </r>
  <r>
    <n v="80111600"/>
    <s v="Prestación de servicios profesionales para acompañar jurídicamente el desarrollo de los procedimientos precontractuales y la estructuración jurídica de los procesos de contratación adelantados por el Proceso de Gestión Contractual del Instituto Distrital de la Participación y Acción Comunal."/>
    <n v="1"/>
    <n v="1"/>
    <n v="6"/>
    <s v="1"/>
    <s v="CCE-16"/>
    <n v="1"/>
    <n v="32136000"/>
    <n v="32136000"/>
    <s v="0"/>
    <s v="0"/>
    <m/>
    <s v="CO-DC-11001"/>
    <x v="9"/>
    <s v="2417900"/>
    <s v="ppacheco@participacionbogota.gov.co"/>
  </r>
  <r>
    <n v="80111600"/>
    <s v="Prestación de servicios profesionales para acompañar jurídicamente el desarrollo de los procedimientos precontractuales y la estructuración jurídica de los procesos de contratación adelantados por el Proceso de Gestión Contractual del Instituto Distrital de la Participación y Acción Comunal."/>
    <n v="7"/>
    <n v="7"/>
    <n v="3"/>
    <s v="1"/>
    <s v="CCE-16"/>
    <n v="1"/>
    <n v="16068000"/>
    <n v="16068000"/>
    <s v="0"/>
    <s v="0"/>
    <m/>
    <s v="CO-DC-11001"/>
    <x v="9"/>
    <s v="2417900"/>
    <s v="ppacheco@participacionbogota.gov.co"/>
  </r>
  <r>
    <n v="80111600"/>
    <s v="Prestación de servicios profesionales para brindar soporte jurídico en los procesos precontractuales, contractuales y postcontractuales adelantados por el Instituto Distrital de la Participación y Acción Comunal"/>
    <n v="1"/>
    <n v="1"/>
    <n v="6"/>
    <s v="1"/>
    <s v="CCE-16"/>
    <n v="1"/>
    <n v="25338000"/>
    <n v="25338000"/>
    <s v="0"/>
    <s v="0"/>
    <m/>
    <s v="CO-DC-11001"/>
    <x v="9"/>
    <s v="2417900"/>
    <s v="ppacheco@participacionbogota.gov.co"/>
  </r>
  <r>
    <n v="80111600"/>
    <s v="Prestación de servicios profesionales, para brindar soporte jurídico en los procesos precontractuales, contractuales y postcontractuales adelantados por el Instituto Distrital de la Participación y Acción Comunal"/>
    <n v="7"/>
    <n v="7"/>
    <n v="3"/>
    <s v="1"/>
    <s v="CCE-16"/>
    <n v="1"/>
    <n v="12669000"/>
    <n v="12669000"/>
    <s v="0"/>
    <s v="0"/>
    <m/>
    <s v="CO-DC-11001"/>
    <x v="9"/>
    <s v="2417900"/>
    <s v="ppacheco@participacionbogota.gov.co"/>
  </r>
  <r>
    <n v="80111600"/>
    <s v="Prestación de servicios profesionales para brindar soporte jurídico en la estructuración de los procesos precontractuales adelantados por el Instituto Distrital de la Participación y Acción Comunal especialmente los asociados al presupuesto de inversión de la entidad."/>
    <n v="1"/>
    <n v="1"/>
    <n v="9"/>
    <s v="1"/>
    <s v="CCE-16"/>
    <n v="1"/>
    <n v="36000000"/>
    <n v="36000000"/>
    <s v="0"/>
    <s v="0"/>
    <m/>
    <s v="CO-DC-11001"/>
    <x v="9"/>
    <s v="2417900"/>
    <s v="ppacheco@participacionbogota.gov.co"/>
  </r>
  <r>
    <n v="80111600"/>
    <s v="Prestación de servicios profesionales para acompañar técnicamente el desarrollo de los procedimientos de gestión documental derivados del Proceso de Gestión Contractual del Instituto"/>
    <n v="1"/>
    <n v="1"/>
    <n v="9"/>
    <s v="1"/>
    <s v="CCE-16"/>
    <n v="1"/>
    <n v="32445000"/>
    <n v="32445000"/>
    <s v="0"/>
    <s v="0"/>
    <m/>
    <s v="CO-DC-11001"/>
    <x v="9"/>
    <s v="2417900"/>
    <s v="ppacheco@participacionbogota.gov.co"/>
  </r>
  <r>
    <n v="80111600"/>
    <s v="Prestación de servicios profesionales para acompañar jurídicamente el desarrollo de los procedimientos precontractuales, contractuales y postcontractuales adelantados por el Proceso de Gestión Contractual del Instituto Distrital de la Participación y Acción Comunal."/>
    <n v="1"/>
    <n v="1"/>
    <n v="9"/>
    <s v="1"/>
    <s v="CCE-16"/>
    <n v="1"/>
    <n v="36000000"/>
    <n v="36000000"/>
    <s v="0"/>
    <s v="0"/>
    <m/>
    <s v="CO-DC-11001"/>
    <x v="9"/>
    <s v="2417900"/>
    <s v="ppacheco@participacionbogota.gov.co"/>
  </r>
  <r>
    <n v="80111600"/>
    <s v="Prestación de servicios profesionales para asesorar técnicamente el desarrollo de las diferentes etapas del proceso de gestión contractual de la Secretaria General."/>
    <n v="1"/>
    <n v="1"/>
    <n v="9"/>
    <s v="1"/>
    <s v="CCE-16"/>
    <n v="1"/>
    <n v="76500000"/>
    <n v="76500000"/>
    <s v="0"/>
    <s v="0"/>
    <m/>
    <s v="CO-DC-11001"/>
    <x v="9"/>
    <s v="2417900"/>
    <s v="ppacheco@participacionbogota.gov.co"/>
  </r>
  <r>
    <n v="80111600"/>
    <s v="Prestación de servicios profesionales para acompañar el desarrollo de los procedimientos precontractuales y la estructuración técnica y financiera de los procesos de contratación adelantados por el Proceso de Gestión Contractual del Instituto Distrital de la Participación y Acción Comunal especialmente los asociados al Proceso de Gestión de Recursos Físicos"/>
    <n v="1"/>
    <n v="1"/>
    <n v="6"/>
    <s v="1"/>
    <s v="CCE-16"/>
    <n v="1"/>
    <n v="27000000"/>
    <n v="27000000"/>
    <s v="0"/>
    <s v="0"/>
    <m/>
    <s v="CO-DC-11001"/>
    <x v="9"/>
    <s v="2417900"/>
    <s v="ppacheco@participacionbogota.gov.co"/>
  </r>
  <r>
    <n v="80111600"/>
    <s v="Prestación de servicios profesionales para acompañar el desarrollo de los procedimientos precontractuales y la estructuración técnica y financiera de los procesos de contratación adelantados por el Proceso de Gestión Contractual del Instituto Distrital de la Participación y Acción Comunal especialmente los asociados al Proceso de Gestión de Recursos Físicos"/>
    <n v="7"/>
    <n v="7"/>
    <n v="3"/>
    <s v="1"/>
    <s v="CCE-16"/>
    <n v="1"/>
    <n v="13500000"/>
    <n v="13500000"/>
    <s v="0"/>
    <s v="0"/>
    <m/>
    <s v="CO-DC-11001"/>
    <x v="9"/>
    <s v="2417900"/>
    <s v="ppacheco@participacionbogota.gov.co"/>
  </r>
  <r>
    <n v="80111600"/>
    <s v="Prestación de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
    <n v="1"/>
    <n v="1"/>
    <n v="9"/>
    <s v="1"/>
    <s v="CCE-16"/>
    <n v="1"/>
    <n v="36000000"/>
    <n v="36000000"/>
    <s v="0"/>
    <s v="0"/>
    <m/>
    <s v="CO-DC-11001"/>
    <x v="9"/>
    <s v="2417900"/>
    <s v="ppacheco@participacionbogota.gov.co"/>
  </r>
  <r>
    <n v="80111600"/>
    <s v="Prestación de servicios profesionales para acompañar jurídicamente el desarrollo de los procedimientos precontractuales adelantados por el Proceso de Gestión Contractual del Instituto Distrital de la Participación y Acción Comunal"/>
    <n v="1"/>
    <n v="1"/>
    <n v="6"/>
    <s v="1"/>
    <s v="CCE-16"/>
    <n v="1"/>
    <n v="33000000"/>
    <n v="33000000"/>
    <s v="0"/>
    <s v="0"/>
    <m/>
    <s v="CO-DC-11001"/>
    <x v="9"/>
    <s v="2417900"/>
    <s v="ppacheco@participacionbogota.gov.co"/>
  </r>
  <r>
    <n v="80111600"/>
    <s v="Prestación de servicios profesionales para acompañar jurídicamente el desarrollo de los procedimientos precontractuales adelantados por el Proceso de Gestión Contractual del Instituto Distrital de la Participación y Acción Comunal"/>
    <n v="7"/>
    <n v="7"/>
    <n v="3"/>
    <s v="1"/>
    <s v="CCE-16"/>
    <n v="1"/>
    <n v="16500000"/>
    <n v="16500000"/>
    <s v="0"/>
    <s v="0"/>
    <m/>
    <s v="CO-DC-11001"/>
    <x v="9"/>
    <s v="2417900"/>
    <s v="ppacheco@participacionbogota.gov.co"/>
  </r>
  <r>
    <n v="80111600"/>
    <s v="Prestación de servicios profesionales para acompañar jurídicamente el desarrollo de los procedimientos precontractuales, contractuales y postcontractuales adelantados por el proceso de gestión contractual del Instituto Distrital de la Participación y Acción Comunal."/>
    <n v="1"/>
    <n v="1"/>
    <n v="6"/>
    <s v="1"/>
    <s v="CCE-16"/>
    <n v="1"/>
    <n v="27600000"/>
    <n v="27600000"/>
    <s v="0"/>
    <s v="0"/>
    <m/>
    <s v="CO-DC-11001"/>
    <x v="9"/>
    <s v="2417900"/>
    <s v="ppacheco@participacionbogota.gov.co"/>
  </r>
  <r>
    <n v="80111600"/>
    <s v="Prestación de servicios profesionales para acompañar jurídicamente el desarrollo de los procedimientos precontractuales, contractuales y postcontractuales adelantados por el proceso de gestión contractual del Instituto Distrital de la Participación y Acción Comunal."/>
    <n v="7"/>
    <n v="7"/>
    <n v="3"/>
    <s v="1"/>
    <s v="CCE-16"/>
    <n v="1"/>
    <n v="13800000"/>
    <n v="13800000"/>
    <s v="0"/>
    <s v="0"/>
    <m/>
    <s v="CO-DC-11001"/>
    <x v="9"/>
    <s v="2417900"/>
    <s v="ppacheco@participacionbogota.gov.co"/>
  </r>
  <r>
    <n v="80111600"/>
    <s v="Prestación de servicios profesionales para acompañar  jurídicamente el desarrollo de los procedimientos precontractuales adelantados por el Proceso de Gestión Contractual del Instituto Distrital de la Participación y Acción Comunal."/>
    <n v="1"/>
    <n v="1"/>
    <n v="6"/>
    <s v="1"/>
    <s v="CCE-16"/>
    <n v="1"/>
    <n v="24000000"/>
    <n v="24000000"/>
    <s v="0"/>
    <s v="0"/>
    <m/>
    <s v="CO-DC-11001"/>
    <x v="9"/>
    <s v="2417900"/>
    <s v="ppacheco@participacionbogota.gov.co"/>
  </r>
  <r>
    <n v="80111600"/>
    <s v="Prestación de servicios profesionales para acompañar en el fortalecimineto del Instituto Distrital de la Participación y Acción Comunal."/>
    <n v="7"/>
    <n v="7"/>
    <n v="1"/>
    <s v="1"/>
    <s v="CCE-16"/>
    <n v="1"/>
    <n v="46538429"/>
    <n v="46538429"/>
    <s v="0"/>
    <s v="0"/>
    <m/>
    <s v="CO-DC-11001"/>
    <x v="9"/>
    <s v="2417900"/>
    <s v="ppacheco@participacionbogota.gov.co"/>
  </r>
  <r>
    <n v="80111600"/>
    <s v="Prestación de servicios profesionales para desarrollar actividades jurídicas con énfasis en asuntos contractuales requeridas por el Modelo Integrado de Planeación y Gestión del Instituto"/>
    <n v="1"/>
    <n v="1"/>
    <n v="5"/>
    <s v="1"/>
    <s v="CCE-16"/>
    <n v="1"/>
    <n v="18000000"/>
    <n v="18000000"/>
    <s v="0"/>
    <s v="0"/>
    <m/>
    <s v="CO-DC-11001"/>
    <x v="9"/>
    <s v="2417900"/>
    <s v="ppacheco@participacionbogota.gov.co"/>
  </r>
  <r>
    <n v="80111600"/>
    <s v="Prestación de servicios profesionales para desarrollar actividades jurídicas con énfasis en asuntos contractuales requeridas por el Modelo Integrado de Planeación y Gestión del Instituto"/>
    <n v="7"/>
    <n v="7"/>
    <n v="4"/>
    <s v="1"/>
    <s v="CCE-16"/>
    <n v="1"/>
    <n v="14400000"/>
    <n v="14400000"/>
    <s v="0"/>
    <s v="0"/>
    <m/>
    <s v="CO-DC-11001"/>
    <x v="9"/>
    <s v="2417900"/>
    <s v="ppacheco@participacionbogota.gov.co"/>
  </r>
  <r>
    <n v="80111600"/>
    <s v="Prestación de servicios profesionales para realizar la estructuración técnica, financiera y económica de los documentos precontractuales de los procesos de selección adelantados por el Instituto"/>
    <n v="7"/>
    <n v="7"/>
    <n v="6"/>
    <s v="1"/>
    <s v="CCE-16"/>
    <n v="1"/>
    <n v="30000000"/>
    <n v="30000000"/>
    <s v="0"/>
    <s v="0"/>
    <m/>
    <s v="CO-DC-11001"/>
    <x v="9"/>
    <s v="2417900"/>
    <s v="ppacheco@participacionbogota.gov.co"/>
  </r>
  <r>
    <n v="80111600"/>
    <s v="Prestación de servicios profesionales para realizar la estructuración técnica, financiera y económica de los documentos precontractuales de los procesos de selección adelantados por el Instituto"/>
    <n v="3"/>
    <n v="3"/>
    <n v="2"/>
    <s v="1"/>
    <s v="CCE-16"/>
    <n v="1"/>
    <n v="10000000"/>
    <n v="10000000"/>
    <s v="0"/>
    <s v="0"/>
    <m/>
    <s v="CO-DC-11001"/>
    <x v="9"/>
    <s v="2417900"/>
    <s v="ppacheco@participacionbogota.gov.co"/>
  </r>
  <r>
    <n v="80111600"/>
    <s v="Prestación de servicios profesionales para acompañar jurídicamente el desarrollo de los procedimientos precontractuales y la estructuración jurídica de los procesos de contratación adelantados por el Proceso de Gestión Contractual del Instituto Distrital de la Participación y Acción Comunal."/>
    <n v="1"/>
    <n v="1"/>
    <n v="6"/>
    <s v="1"/>
    <s v="CCE-16"/>
    <n v="1"/>
    <n v="36000000"/>
    <n v="36000000"/>
    <s v="0"/>
    <s v="0"/>
    <m/>
    <s v="CO-DC-11001"/>
    <x v="9"/>
    <s v="2417900"/>
    <s v="ppacheco@participacionbogota.gov.co"/>
  </r>
  <r>
    <n v="80111600"/>
    <s v="Prestación de servicios profesionales para acompañar jurídicamente el desarrollo de los procedimientos precontractuales y la estructuración jurídica de los procesos de contratación adelantados por el Proceso de Gestión Contractual del Instituto Distrital de la Participación y Acción Comunal."/>
    <n v="7"/>
    <n v="7"/>
    <n v="3"/>
    <s v="1"/>
    <s v="CCE-16"/>
    <n v="1"/>
    <n v="18000000"/>
    <n v="18000000"/>
    <s v="0"/>
    <s v="0"/>
    <m/>
    <s v="CO-DC-11001"/>
    <x v="9"/>
    <s v="2417900"/>
    <s v="ppacheco@participacionbogota.gov.co"/>
  </r>
  <r>
    <n v="80111600"/>
    <s v="Prestación de servicios de apoyo a la gestión para acompañar la gestión administrativa y de gestión documental de los trámites adelantados por el Proceso de Gestión Contractual del Instituto Distrital de la Participación y Acción Comunal."/>
    <n v="1"/>
    <n v="1"/>
    <n v="9"/>
    <s v="1"/>
    <s v="CCE-16"/>
    <n v="1"/>
    <n v="27000000"/>
    <n v="27000000"/>
    <s v="0"/>
    <s v="0"/>
    <m/>
    <s v="CO-DC-11001"/>
    <x v="9"/>
    <s v="2417900"/>
    <s v="ppacheco@participacionbogota.gov.co"/>
  </r>
  <r>
    <n v="80111600"/>
    <s v="Prestación de servicios profesionales para brindar soporte jurídico en los procesos precontractuales, contractuales y postcontractuales adelantados por el Instituto Distrital de la Participación y Acción Comunal."/>
    <n v="1"/>
    <n v="1"/>
    <n v="9"/>
    <s v="1"/>
    <s v="CCE-16"/>
    <n v="1"/>
    <n v="37800000"/>
    <n v="37800000"/>
    <s v="0"/>
    <s v="0"/>
    <m/>
    <s v="CO-DC-11001"/>
    <x v="9"/>
    <s v="2417900"/>
    <s v="ppacheco@participacionbogota.gov.co"/>
  </r>
  <r>
    <n v="80111600"/>
    <s v="Prestación de servicios profesionales para brindar soporte jurídico en la estructuración de los procesos precontractuales adelantados por el Instituto Distrital de la Participación y Acción Comunal especialmente los asociados al presupuesto de funcionamiento e inversión de la entidad"/>
    <n v="1"/>
    <n v="1"/>
    <n v="9"/>
    <s v="1"/>
    <s v="CCE-16"/>
    <n v="1"/>
    <n v="37800000"/>
    <n v="37800000"/>
    <s v="0"/>
    <s v="0"/>
    <m/>
    <s v="CO-DC-11001"/>
    <x v="9"/>
    <s v="2417900"/>
    <s v="ppacheco@participacionbogota.gov.co"/>
  </r>
  <r>
    <n v="80111600"/>
    <s v="Prestación de servicios profesionales para adelantar labores administrativas, de capacitación y administración de las bases de datos asociadas al Proceso de gestión contractual."/>
    <n v="1"/>
    <n v="1"/>
    <n v="9"/>
    <s v="1"/>
    <s v="CCE-16"/>
    <n v="1"/>
    <n v="36000000"/>
    <n v="36000000"/>
    <s v="0"/>
    <s v="0"/>
    <m/>
    <s v="CO-DC-11001"/>
    <x v="9"/>
    <s v="2417900"/>
    <s v="ppacheco@participacionbogota.gov.co"/>
  </r>
  <r>
    <n v="80111600"/>
    <s v="Prestar los servicios profesionales de manera temporal, con autonomía técnica y administrativa para apoyar a la Dirección General en la orientación y aplicación de políticas, objetivos estratégicos, planes y programas."/>
    <n v="1"/>
    <n v="1"/>
    <n v="10"/>
    <s v="1"/>
    <s v="CCE-16"/>
    <n v="1"/>
    <n v="42230000"/>
    <n v="42230000"/>
    <s v="0"/>
    <s v="0"/>
    <m/>
    <s v="CO-DC-11001"/>
    <x v="9"/>
    <s v="2417900"/>
    <s v="ppacheco@participacionbogota.gov.co"/>
  </r>
  <r>
    <n v="80111600"/>
    <s v="Prestar los servicios profesionales de manera temporal, con autonomía técnica y administrativa para apoyar las actividades, procesos y requerimientos jurídicos que se adelanten en el Instituto."/>
    <n v="1"/>
    <n v="1"/>
    <n v="10"/>
    <s v="1"/>
    <s v="CCE-16"/>
    <n v="1"/>
    <n v="50000000"/>
    <n v="50000000"/>
    <s v="0"/>
    <s v="0"/>
    <m/>
    <s v="CO-DC-11001"/>
    <x v="9"/>
    <s v="2417900"/>
    <s v="ppacheco@participacionbogota.gov.co"/>
  </r>
  <r>
    <n v="80111600"/>
    <s v="Prestar servicios profesionales de manera temporal, con autonomía técnica y administrativa para apoyar las actividades de carácter institucional en los asuntos requeridos por la Dirección General."/>
    <n v="1"/>
    <n v="1"/>
    <n v="10"/>
    <s v="1"/>
    <s v="CCE-16"/>
    <n v="1"/>
    <n v="38110000"/>
    <n v="38110000"/>
    <s v="0"/>
    <s v="0"/>
    <m/>
    <s v="CO-DC-11001"/>
    <x v="9"/>
    <s v="2417900"/>
    <s v="ppacheco@participacionbogota.gov.co"/>
  </r>
  <r>
    <n v="80111600"/>
    <s v="Prestar los servicios profesionales de manera temporal, con autonomía técnica y administrativa para asesorar a la Dirección General en el seguimiento de las políticas, planes y proyectos del Instituto."/>
    <n v="1"/>
    <n v="1"/>
    <n v="10"/>
    <s v="1"/>
    <s v="CCE-16"/>
    <n v="1"/>
    <n v="82400000"/>
    <n v="82400000"/>
    <s v="0"/>
    <s v="0"/>
    <m/>
    <s v="CO-DC-11001"/>
    <x v="9"/>
    <s v="2417900"/>
    <s v="ppacheco@participacionbogota.gov.co"/>
  </r>
  <r>
    <n v="80111600"/>
    <s v="Prestar los servicios profesionales de manera temporal, con autonomía técnica y administrativa para apoyar jurídicamente la proyección y revisión de documentos relacionados asuntos laborales y administrativos de la entidad"/>
    <n v="1"/>
    <n v="1"/>
    <n v="10"/>
    <s v="1"/>
    <s v="CCE-16"/>
    <n v="1"/>
    <n v="42230000"/>
    <n v="42230000"/>
    <s v="0"/>
    <s v="0"/>
    <m/>
    <s v="CO-DC-11001"/>
    <x v="9"/>
    <s v="2417900"/>
    <s v="ppacheco@participacionbogota.gov.co"/>
  </r>
  <r>
    <n v="80111600"/>
    <s v="Prestar los servicios profesionales de manera temporal con autonomía técnica y administrativa para apoyar las actividades asociadas al Sistema Integrado de Gestión y a los procedimientos administrativos que tiene a cargo el proceso de Recursos Físicos."/>
    <n v="1"/>
    <n v="1"/>
    <n v="6"/>
    <s v="1"/>
    <s v="CCE-16"/>
    <n v="1"/>
    <n v="24720000"/>
    <n v="24720000"/>
    <s v="0"/>
    <s v="0"/>
    <m/>
    <s v="CO-DC-11001"/>
    <x v="9"/>
    <s v="2417900"/>
    <s v="ppacheco@participacionbogota.gov.co"/>
  </r>
  <r>
    <n v="80111600"/>
    <s v="Prestar los servicios profesionales de manera temporal con autonomía técnica y administrativa para orientar la  implementación y seguimiento de la Gestión Ambiental del Instituto, apoyar la implementación, mantenimiento y mejora de los procesos desde el Sistema Integrado de Gestión y su articulación con el MIPG, así como liderar los reportes de información internos y externos relacionados  con el Plan de Desarrollo Dstrital. "/>
    <n v="1"/>
    <n v="1"/>
    <n v="9"/>
    <s v="1"/>
    <s v="CCE-16"/>
    <n v="1"/>
    <n v="63000000"/>
    <n v="63000000"/>
    <s v="0"/>
    <s v="0"/>
    <m/>
    <s v="CO-DC-11001"/>
    <x v="9"/>
    <s v="2417900"/>
    <s v="ppacheco@participacionbogota.gov.co"/>
  </r>
  <r>
    <n v="80111600"/>
    <s v="Prestar los servicios profesionales de manera temporal con autonomía técnica y administrativa para apoyar acciones en la implementación, mantenimiento y mejora de procesos a cargo del IDPAC en el marco de MIPG, así como brindar asistencia técnica a los procesos en materia de planeación y seguimiento a los proyectos de inversión."/>
    <n v="1"/>
    <n v="1"/>
    <n v="9"/>
    <s v="1"/>
    <s v="CCE-16"/>
    <n v="1"/>
    <n v="54000000"/>
    <n v="54000000"/>
    <s v="0"/>
    <s v="0"/>
    <m/>
    <s v="CO-DC-11001"/>
    <x v="9"/>
    <s v="2417900"/>
    <s v="ppacheco@participacionbogota.gov.co"/>
  </r>
  <r>
    <n v="80111600"/>
    <s v="Prestar los servicios profesionales de manera temporal con autonomía técnica y administrativa en lo referente a la implementación y seguimiento de las Políticas Públicas relacionadas con la entidad, así como apoyar la revisión de documentos y solicitudes internas y externas, en especial las relacionadas con las alcaldías locales desde la competencia de la Oficina Asesora de Planeación. "/>
    <n v="1"/>
    <n v="1"/>
    <n v="9"/>
    <s v="1"/>
    <s v="CCE-16"/>
    <n v="1"/>
    <n v="45000000"/>
    <n v="45000000"/>
    <s v="0"/>
    <s v="0"/>
    <m/>
    <s v="CO-DC-11001"/>
    <x v="9"/>
    <s v="2417900"/>
    <s v="ppacheco@participacionbogota.gov.co"/>
  </r>
  <r>
    <n v="80111600"/>
    <s v="Prestar los servicios de apoyo técnico a la gestión de manera temporal con autonomía técnica y administrativa para realizar, tramitar y atender los requerimientos de reportes de información en temas contractuales y de planeación, de competencia de la Oficina Asesora de Planeación."/>
    <n v="1"/>
    <n v="1"/>
    <n v="9"/>
    <s v="1"/>
    <s v="CCE-16"/>
    <n v="1"/>
    <n v="26856000"/>
    <n v="26856000"/>
    <s v="0"/>
    <s v="0"/>
    <m/>
    <s v="CO-DC-11001"/>
    <x v="9"/>
    <s v="2417900"/>
    <s v="ppacheco@participacionbogota.gov.co"/>
  </r>
  <r>
    <n v="80111600"/>
    <s v="Prestar los servicios profesionales de manera temporal con autonomía técnica y administrativa para realizar  la  administración  funcional  de  la  herramienta  SIGPARTICIPO  y  el seguimiento  al  reporte  de  información  sobre  la  gestión realizada por los procesos de  la  entidad ,  desde  la  competencia  de  la  Oficina  Asesora  de Planeación."/>
    <n v="1"/>
    <n v="1"/>
    <n v="9"/>
    <s v="1"/>
    <s v="CCE-16"/>
    <n v="1"/>
    <n v="30791232"/>
    <n v="30791232"/>
    <s v="0"/>
    <s v="0"/>
    <m/>
    <s v="CO-DC-11001"/>
    <x v="9"/>
    <s v="2417900"/>
    <s v="ppacheco@participacionbogota.gov.co"/>
  </r>
  <r>
    <n v="80111600"/>
    <s v="Prestar los servicios profesionales de manera temporal con autonomía técnica y administrativa, en la formulación de planes, programas, proyectos, indicadores y metas de gestión de la entidad y realizar su seguimiento elaborando los informes y reportes en los medios definidos para tal fin, desde la competencia de la Oficina Asesora de Planeación."/>
    <n v="1"/>
    <n v="1"/>
    <n v="9"/>
    <s v="1"/>
    <s v="CCE-16"/>
    <n v="1"/>
    <n v="46350000"/>
    <n v="46350000"/>
    <s v="0"/>
    <s v="0"/>
    <m/>
    <s v="CO-DC-11001"/>
    <x v="9"/>
    <s v="2417900"/>
    <s v="ppacheco@participacionbogota.gov.co"/>
  </r>
  <r>
    <n v="80111600"/>
    <s v="Prestar los servicios profesionales de manera temporal con autonomía técnica y administrativa para implementar acciones de mejora  y consolidación de la herramienta  SIGPARTICIPO y realizar en coordinación con el proveedor los ajustes a módulos y funcionalidades requeridos por la entidad para garantizar la coherencia de la información de los planes, programas y proyectos en el marco del Plan de Acción Institucional desde  la  competencia  de  la  Oficina  Asesora  de Planeación"/>
    <n v="1"/>
    <n v="1"/>
    <n v="9"/>
    <s v="1"/>
    <s v="CCE-16"/>
    <n v="1"/>
    <n v="40500000"/>
    <n v="40500000"/>
    <s v="0"/>
    <s v="0"/>
    <m/>
    <s v="CO-DC-11001"/>
    <x v="9"/>
    <s v="2417900"/>
    <s v="ppacheco@participacionbogota.gov.co"/>
  </r>
  <r>
    <n v="80111600"/>
    <s v="Prestar los servicios profesionales de manera temporal con autonomía técnica y administrativa para atender y orientar los temas relacionados con el componente presupuestal y financiero de la entidad, así como elaborar y revisar los documentos y solicitudes internas y externas  en el marco de la competencia de la Oficina Asesora de Planeación."/>
    <n v="1"/>
    <n v="1"/>
    <n v="9"/>
    <s v="1"/>
    <s v="CCE-16"/>
    <n v="1"/>
    <n v="55620000"/>
    <n v="55620000"/>
    <s v="0"/>
    <s v="0"/>
    <m/>
    <s v="CO-DC-11001"/>
    <x v="9"/>
    <s v="2417900"/>
    <s v="ppacheco@participacionbogota.gov.co"/>
  </r>
  <r>
    <n v="80111600"/>
    <s v="Prestar los servicios de apoyo a la gestión de manera temporal, con autonomía técnica y administrativa para realizar labores técnicas y operativas en el desarrollo de los procedimientos de gestión documental de la Oficina Asesora Jurídica."/>
    <n v="1"/>
    <n v="1"/>
    <n v="10"/>
    <s v="1"/>
    <s v="CCE-16"/>
    <n v="1"/>
    <n v="29870000"/>
    <n v="29870000"/>
    <s v="0"/>
    <s v="0"/>
    <m/>
    <s v="CO-DC-11001"/>
    <x v="9"/>
    <s v="2417900"/>
    <s v="ppacheco@participacionbogota.gov.co"/>
  </r>
  <r>
    <n v="80111600"/>
    <s v="Prestar los servicios profesionales de manera temporal, con autonomía técnica y administrativa para para adelantar los trámites y procesos administrativos que surjan con ocasión del ejercicio de inspección, vigilancia y control sobre las organizaciones comunales del Distrito Capital, así como atender los asuntos que sean de competencia de la Oficina Asesora Jurídica que le sean asignados."/>
    <n v="1"/>
    <n v="1"/>
    <n v="6"/>
    <s v="1"/>
    <s v="CCE-16"/>
    <n v="1"/>
    <n v="24720000"/>
    <n v="24720000"/>
    <s v="0"/>
    <s v="0"/>
    <m/>
    <s v="CO-DC-11001"/>
    <x v="9"/>
    <s v="2417900"/>
    <s v="ppacheco@participacionbogota.gov.co"/>
  </r>
  <r>
    <n v="80111600"/>
    <s v="Prestar los servicios profesionales de manera temporal, con autonomía técnica y administrativa para para adelantar los trámites y procesos administrativos que surjan con ocasión del ejercicio de inspección, vigilancia y control sobre las organizaciones comunales del Distrito Capital, así como atender los asuntos que sean de competencia de la Oficina Asesora Jurídica que le sean asignados."/>
    <n v="7"/>
    <n v="7"/>
    <n v="4"/>
    <s v="1"/>
    <s v="CCE-16"/>
    <n v="1"/>
    <n v="16480000"/>
    <n v="16480000"/>
    <s v="0"/>
    <s v="0"/>
    <m/>
    <s v="CO-DC-11001"/>
    <x v="9"/>
    <s v="2417900"/>
    <s v="ppacheco@participacionbogota.gov.co"/>
  </r>
  <r>
    <n v="80111600"/>
    <s v="Prestar los servicios profesionales de manera temporal, con autonomía técnica y administrativa para ejercer la representación judicial y extrajudicial del Instituto Distrital de Participación y Acción Comunal, competencia de la Oficina Asesora Jurídica."/>
    <n v="1"/>
    <n v="1"/>
    <n v="10"/>
    <s v="1"/>
    <s v="CCE-16"/>
    <n v="1"/>
    <n v="51500000"/>
    <n v="51500000"/>
    <s v="0"/>
    <s v="0"/>
    <m/>
    <s v="CO-DC-11001"/>
    <x v="9"/>
    <s v="2417900"/>
    <s v="ppacheco@participacionbogota.gov.co"/>
  </r>
  <r>
    <n v="80111600"/>
    <s v=" Prestar los servicios profesionales de manera temporal, con autonomía técnica y administrativa para ejercer la revisión de los documentos que se elaboren en el desarrollo de los trámites y procedimientos de competencia de la Oficina Asesora Jurídica de la entidad, así como brindar asesoría jurídica a la Dirección y a las áreas del Instituto que así lo requieran mediante la emisión de conceptos especializados o los acompañamientos requeridos, competencia de la oficina asesora juridica. "/>
    <n v="1"/>
    <n v="1"/>
    <n v="10"/>
    <s v="1"/>
    <s v="CCE-16"/>
    <n v="1"/>
    <n v="67980000"/>
    <n v="67980000"/>
    <s v="0"/>
    <s v="0"/>
    <m/>
    <s v="CO-DC-11001"/>
    <x v="9"/>
    <s v="2417900"/>
    <s v="ppacheco@participacionbogota.gov.co"/>
  </r>
  <r>
    <n v="80111600"/>
    <s v="Prestar los servicios profesionales de manera temporal, con total autonomía técnica y administrativa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
    <n v="1"/>
    <n v="1"/>
    <n v="6"/>
    <s v="1"/>
    <s v="CCE-16"/>
    <n v="1"/>
    <n v="29046000"/>
    <n v="29046000"/>
    <s v="0"/>
    <s v="0"/>
    <m/>
    <s v="CO-DC-11001"/>
    <x v="9"/>
    <s v="2417900"/>
    <s v="ppacheco@participacionbogota.gov.co"/>
  </r>
  <r>
    <n v="80111600"/>
    <s v="Prestar los servicios profesionales de manera temporal, con total autonomía técnica y administrativa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
    <n v="7"/>
    <n v="7"/>
    <n v="4"/>
    <s v="1"/>
    <s v="CCE-16"/>
    <n v="1"/>
    <n v="19364000"/>
    <n v="19364000"/>
    <s v="0"/>
    <s v="0"/>
    <m/>
    <s v="CO-DC-11001"/>
    <x v="9"/>
    <s v="2417900"/>
    <s v="ppacheco@participacionbogota.gov.co"/>
  </r>
  <r>
    <n v="80111600"/>
    <s v="Prestar los servicios profesionales de manera temporal, con autonomía técnica y administrativa para adelantar los trámites y procesos administrativos que surjan con ocasión del ejercicio de inspección, vigilancia y control sobre las organizaciones comunales del Distrito Capital, así como realizar el acompañamiento requerido por parte de las dependencias de la entidad en los asuntos de competencia de la Oficina Asesora Jurídica que le sean asignados."/>
    <n v="1"/>
    <n v="1"/>
    <n v="6"/>
    <s v="1"/>
    <s v="CCE-16"/>
    <n v="1"/>
    <n v="25956000"/>
    <n v="25956000"/>
    <s v="0"/>
    <s v="0"/>
    <m/>
    <s v="CO-DC-11001"/>
    <x v="9"/>
    <s v="2417900"/>
    <s v="ppacheco@participacionbogota.gov.co"/>
  </r>
  <r>
    <n v="80111600"/>
    <s v="Prestar los servicios profesionales de manera temporal, con autonomía técnica y administrativa para adelantar los trámites y procesos administrativos que surjan con ocasión del ejercicio de inspección, vigilancia y control sobre las organizaciones comunales del Distrito Capital, así como realizar el acompañamiento requerido por parte de las dependencias de la entidad en los asuntos de competencia de la Oficina Asesora Jurídica que le sean asignados."/>
    <n v="7"/>
    <n v="7"/>
    <n v="4"/>
    <s v="1"/>
    <s v="CCE-16"/>
    <n v="1"/>
    <n v="17304000"/>
    <n v="17304000"/>
    <s v="0"/>
    <s v="0"/>
    <m/>
    <s v="CO-DC-11001"/>
    <x v="9"/>
    <s v="2417900"/>
    <s v="ppacheco@participacionbogota.gov.co"/>
  </r>
  <r>
    <n v="80111600"/>
    <s v="Prestar los servicios profesionales de manera temporal, con autonomía técnica y administrativa para adelantar los trámites y procesos administrativos que surjan con ocasión del ejercicio de inspección, vigilancia y control sobre las organizaciones comunales del Distrito Capital, así como realizar el acompañamiento requerido por parte de las dependencias de la entidad en los asuntos de competencia de la Oficina Asesora Jurídica que le sean asignados."/>
    <n v="1"/>
    <n v="1"/>
    <n v="10"/>
    <s v="1"/>
    <s v="CCE-16"/>
    <n v="1"/>
    <n v="45320000"/>
    <n v="45320000"/>
    <s v="0"/>
    <s v="0"/>
    <m/>
    <s v="CO-DC-11001"/>
    <x v="9"/>
    <s v="2417900"/>
    <s v="ppacheco@participacionbogota.gov.co"/>
  </r>
  <r>
    <n v="80111600"/>
    <s v="Prestación de servicios profesionales de manera temporal, con autonomía técnica y administrativa, en la Oficina de Control Interno, con el fin de realizar actividades de verificación y evaluación de las diferentes acciones de control y seguimiento para los componentes jurídico y de gestión, acorde con los roles de la Oficina y el Programa Anual de Auditoría Interna de la vigencia 2022."/>
    <n v="1"/>
    <n v="1"/>
    <n v="10"/>
    <s v="1"/>
    <s v="CCE-16"/>
    <n v="1"/>
    <n v="49440000"/>
    <n v="49440000"/>
    <s v="0"/>
    <s v="0"/>
    <m/>
    <s v="CO-DC-11001"/>
    <x v="9"/>
    <s v="2417900"/>
    <s v="ppacheco@participacionbogota.gov.co"/>
  </r>
  <r>
    <n v="80111600"/>
    <s v="Prestación de servicios profesionales de manera temporal, con autonomía técnica y administrativa, en la Oficina de Control Interno, con el fin de realizar actividades de verificación y evaluación de las diferentes acciones de control y seguimiento, acorde con los roles de la Oficina y el Programa Anual de Auditoria para la vigencia 2022"/>
    <n v="1"/>
    <n v="1"/>
    <n v="10"/>
    <s v="1"/>
    <s v="CCE-16"/>
    <n v="1"/>
    <n v="49440000"/>
    <n v="49440000"/>
    <s v="0"/>
    <s v="0"/>
    <m/>
    <s v="CO-DC-11001"/>
    <x v="9"/>
    <s v="2417900"/>
    <s v="ppacheco@participacionbogota.gov.co"/>
  </r>
  <r>
    <n v="80111600"/>
    <s v="Prestación de servicios profesionales de manera temporal, con autonomía técnica y administrativa, en la Oficina de Control Interno, para realizar actividades de evaluación, seguimiento y auditoria en temas financieros, de gestión y de control interno, acorde con los roles de la Oficina y el Programa Anual de Auditoria Interna de la vigencia 2022."/>
    <n v="1"/>
    <n v="1"/>
    <n v="10"/>
    <s v="1"/>
    <s v="CCE-16"/>
    <n v="1"/>
    <n v="49440000"/>
    <n v="49440000"/>
    <s v="0"/>
    <s v="0"/>
    <m/>
    <s v="CO-DC-11001"/>
    <x v="9"/>
    <s v="2417900"/>
    <s v="ppacheco@participacionbogota.gov.co"/>
  </r>
  <r>
    <n v="80111600"/>
    <s v="Prestar los servicios profesionales con autonomía técnica, administrativa y de manera temporal para realizar la actividades precontractuales, postcontractuales y  de seguimiento a la ejecución contractual, a cargo de la Secretaría General, así como las demás actividades de caracter adminsitrativo que le sean asignadas. "/>
    <n v="1"/>
    <n v="1"/>
    <n v="10"/>
    <s v="1"/>
    <s v="CCE-16"/>
    <n v="1"/>
    <n v="36050000"/>
    <n v="36050000"/>
    <s v="0"/>
    <s v="0"/>
    <m/>
    <s v="CO-DC-11001"/>
    <x v="9"/>
    <s v="2417900"/>
    <s v="ppacheco@participacionbogota.gov.co"/>
  </r>
  <r>
    <n v="80111600"/>
    <s v="Prestar los servicios profesionales con autonomía técnica, administrativa y de manera temporal para acompañar la formulación, ejecución, evaluación de los planes, programas, proyectos y  de las acciones de mejora asociadas que involucren a la Secretaría General y sus procesos de apoyo,"/>
    <n v="1"/>
    <n v="1"/>
    <n v="10"/>
    <s v="1"/>
    <s v="CCE-16"/>
    <n v="1"/>
    <n v="55000000"/>
    <n v="55000000"/>
    <s v="0"/>
    <s v="0"/>
    <m/>
    <s v="CO-DC-11001"/>
    <x v="9"/>
    <s v="2417900"/>
    <s v="ppacheco@participacionbogota.gov.co"/>
  </r>
  <r>
    <n v="80111600"/>
    <s v="Prestar los servicios profesionales de manera temporal, con autonomía técnica y administrativa para coordinar actividades requeridas a fin de avanzar en el cumplimiento de metas estratégicas de la gestión del Talento Humano del IDPAC."/>
    <n v="1"/>
    <n v="1"/>
    <n v="9"/>
    <s v="1"/>
    <s v="CCE-16"/>
    <n v="1"/>
    <n v="66744000"/>
    <n v="66744000"/>
    <s v="0"/>
    <s v="0"/>
    <m/>
    <s v="CO-DC-11001"/>
    <x v="9"/>
    <s v="2417900"/>
    <s v="ppacheco@participacionbogota.gov.co"/>
  </r>
  <r>
    <n v="80111600"/>
    <s v="Prestar los servicios profesionales con autonomía técnica, administrativa y de manera temporal para asesorar jurídicamente a la Secretaria General del Instituto en los asuntos contractuales, de gestión del talento humano y  demas tramites administrativos requeridos en el desarrollo de los procesos de apoyo a su cargo."/>
    <n v="1"/>
    <n v="1"/>
    <n v="10"/>
    <s v="1"/>
    <s v="CCE-16"/>
    <n v="1"/>
    <n v="80000000"/>
    <n v="80000000"/>
    <s v="0"/>
    <s v="0"/>
    <m/>
    <s v="CO-DC-11001"/>
    <x v="9"/>
    <s v="2417900"/>
    <s v="ppacheco@participacionbogota.gov.co"/>
  </r>
  <r>
    <n v="80111600"/>
    <s v="Prestar los servicios profesionales de manera temporal, con autonomía técnica y administrativa para brindar apoyo jurídico en los asuntos administrativos y de gestión concernientes a la Secretaría General del IDPAC"/>
    <n v="1"/>
    <n v="1"/>
    <n v="9"/>
    <s v="1"/>
    <s v="CCE-16"/>
    <n v="1"/>
    <n v="33372000"/>
    <n v="33372000"/>
    <s v="0"/>
    <s v="0"/>
    <m/>
    <s v="CO-DC-11001"/>
    <x v="9"/>
    <s v="2417900"/>
    <s v="ppacheco@participacionbogota.gov.co"/>
  </r>
  <r>
    <n v="80111600"/>
    <s v="Prestar los servicios profesionales con autonomía técnica, administrativa y de manera temporal  para acompañar la gestión administrativa y presupuestal de los proyectos de inversión y del presupuesto de funcionamiento a cargo de la Secretaría General del IDPAC"/>
    <n v="1"/>
    <n v="1"/>
    <n v="10"/>
    <s v="1"/>
    <s v="CCE-16"/>
    <n v="1"/>
    <n v="65000000"/>
    <n v="65000000"/>
    <s v="0"/>
    <s v="0"/>
    <m/>
    <s v="CO-DC-11001"/>
    <x v="9"/>
    <s v="2417900"/>
    <s v="ppacheco@participacionbogota.gov.co"/>
  </r>
  <r>
    <n v="80111600"/>
    <s v="Prestar los servicios de apoyo a la gestión de manera temporal, con autonomía técnica y administrativa, para gestionar con calidad y oportunidad las actividades programadas en los planes de Acción y Anticorrupción, coadyuvar en el desarrollo de las actividades de los sistemas de información Guía de Trámites y Servicios, sistema Bogotá Te Escucha, Sistema Único de Información (SUIT) y con el desarrollo de las diferentes actividades programadas en el Sistema Integrado de Gestión de acuerdo con las directrices del modelo Integrado de Planeación y Gestión del proceso de Atención a la Ciudadanía. "/>
    <n v="7"/>
    <n v="7"/>
    <n v="4"/>
    <s v="1"/>
    <s v="CCE-16"/>
    <n v="1"/>
    <n v="11536000"/>
    <n v="11536000"/>
    <s v="0"/>
    <s v="0"/>
    <m/>
    <s v="CO-DC-11001"/>
    <x v="9"/>
    <s v="2417900"/>
    <s v="ppacheco@participacionbogota.gov.co"/>
  </r>
  <r>
    <n v="80111600"/>
    <s v="Prestar los servicios de apoyo a la gestión de manera temporal, con autonomía técnica y administrativa, para gestionar con calidad y oportunidad las actividades programadas en los planes de Acción y Anticorrupción, coadyuvar en el desarrollo de las actividades de los sistemas de información Guía de Trámites y Servicios, sistema Bogotá Te Escucha, Sistema Único de Información (SUIT) y con el desarrollo de las diferentes actividades programadas en el Sistema Integrado de Gestión de acuerdo con las directrices del modelo Integrado de Planeación y Gestión del proceso de Atención a la Ciudadanía. "/>
    <n v="1"/>
    <n v="1"/>
    <n v="6"/>
    <s v="1"/>
    <s v="CCE-16"/>
    <n v="1"/>
    <n v="17304000"/>
    <n v="17304000"/>
    <s v="0"/>
    <s v="0"/>
    <m/>
    <s v="CO-DC-11001"/>
    <x v="9"/>
    <s v="2417900"/>
    <s v="ppacheco@participacionbogota.gov.co"/>
  </r>
  <r>
    <n v="80111600"/>
    <s v="Prestar los servicios de apoyo a la gestión de manera temporal, con autonomía técnica y administrativa, para atender y gestionar los canales de comunicación y atención a la ciudadanía, presentar los informes requeridos, coadyuvar en la medición de la satisfacción ciudadana, seguimiento a la calidad y oportunidad de las respuestas y con el desarrollo de las diferentes actividades programadas en el Sistema Integrado de Gestión de acuerdo con las directrices del modelo Integrado de Planeación y Gestión del proceso de Atención a la Ciudadanía. "/>
    <n v="1"/>
    <n v="1"/>
    <n v="10"/>
    <s v="1"/>
    <s v="CCE-16"/>
    <n v="1"/>
    <n v="25750000"/>
    <n v="25750000"/>
    <s v="0"/>
    <s v="0"/>
    <m/>
    <s v="CO-DC-11001"/>
    <x v="9"/>
    <s v="2417900"/>
    <s v="ppacheco@participacionbogota.gov.co"/>
  </r>
  <r>
    <n v="80111600"/>
    <s v="Prestar los servicios de apoyo a la gestión de manera temporal, con autonomía técnica y administrativa, para atender los requerimientos, reportes, informes y actividades programadas en el sistema Bogotá Te Escucha y Sistema Integrado de Gestión (SIG) como así mismo coadyuvar en el desarrollo de las actividades inherentes al proceso de Atención a la Ciudadanía, de acuerdo con las directrices del modelo Integrado de Planeación y Gestión.  "/>
    <n v="1"/>
    <n v="1"/>
    <n v="10"/>
    <s v="1"/>
    <s v="CCE-16"/>
    <n v="1"/>
    <n v="25750000"/>
    <n v="25750000"/>
    <s v="0"/>
    <s v="0"/>
    <m/>
    <s v="CO-DC-11001"/>
    <x v="9"/>
    <s v="2417900"/>
    <s v="ppacheco@participacionbogota.gov.co"/>
  </r>
  <r>
    <n v="80111600"/>
    <s v="Contratar servicios de apoyo a la gestión para desarrollar las actividades correspondientes al proceso de Gestión Documental del Instituto Distrital de la Participación y Acción Comunal. "/>
    <n v="1"/>
    <n v="1"/>
    <n v="6"/>
    <s v="1"/>
    <s v="CCE-16"/>
    <n v="1"/>
    <n v="13596000"/>
    <n v="13596000"/>
    <s v="0"/>
    <s v="0"/>
    <m/>
    <s v="CO-DC-11001"/>
    <x v="9"/>
    <s v="2417900"/>
    <s v="ppacheco@participacionbogota.gov.co"/>
  </r>
  <r>
    <n v="80111600"/>
    <s v="Contratar servicios de apoyo a la gestión para desarrollar las actividades correspondientes al proceso de Gestión Documental del Instituto Distrital de la Participación y Acción Comunal. "/>
    <n v="7"/>
    <n v="7"/>
    <n v="3"/>
    <s v="1"/>
    <s v="CCE-16"/>
    <n v="1"/>
    <n v="6798000"/>
    <n v="6798000"/>
    <s v="0"/>
    <s v="0"/>
    <m/>
    <s v="CO-DC-11001"/>
    <x v="9"/>
    <s v="2417900"/>
    <s v="ppacheco@participacionbogota.gov.co"/>
  </r>
  <r>
    <n v="80111600"/>
    <s v="Prestar los servicios profesionales de manera temporal, con autonomía técnica y administrativa para realizar la implementación del Sistema Integrado de Conservación Documental del proceso de gestión documental en el Instituto Distrital de Participación y Acción Comunal."/>
    <n v="1"/>
    <n v="1"/>
    <n v="4"/>
    <s v="1"/>
    <s v="CCE-16"/>
    <n v="1"/>
    <n v="19200000"/>
    <n v="19200000"/>
    <s v="0"/>
    <s v="0"/>
    <m/>
    <s v="CO-DC-11001"/>
    <x v="9"/>
    <s v="2417900"/>
    <s v="ppacheco@participacionbogota.gov.co"/>
  </r>
  <r>
    <n v="80111600"/>
    <s v="Contratar servicios de apoyo a la gestión para atender la recepción de los requerimientos escritos presentados por los usuarios externos e internos del Instituto Distrital de la Participación y Acción Comunal, y su respectivo registro y actualización en el aplicativo de correspondencia, del proceso de gestión documental."/>
    <n v="1"/>
    <n v="1"/>
    <n v="9"/>
    <s v="1"/>
    <s v="CCE-16"/>
    <n v="1"/>
    <n v="27810000"/>
    <n v="27810000"/>
    <s v="0"/>
    <s v="0"/>
    <m/>
    <s v="CO-DC-11001"/>
    <x v="9"/>
    <s v="2417900"/>
    <s v="ppacheco@participacionbogota.gov.co"/>
  </r>
  <r>
    <n v="80111600"/>
    <s v="Profesional para desempeñar actividades y temas relacionados en el proceso de gestión documental de la Secretaria General del Instituto Distrital de Participación y Acción Comunal."/>
    <n v="1"/>
    <n v="1"/>
    <n v="6"/>
    <s v="1"/>
    <s v="CCE-16"/>
    <n v="1"/>
    <n v="40170000"/>
    <n v="40170000"/>
    <s v="0"/>
    <s v="0"/>
    <m/>
    <s v="CO-DC-11001"/>
    <x v="9"/>
    <s v="2417900"/>
    <s v="ppacheco@participacionbogota.gov.co"/>
  </r>
  <r>
    <n v="80111600"/>
    <s v="Profesional para desempeñar actividades y temas relacionados en el proceso de gestión documental de la Secretaria General del Instituto Distrital de Participación y Acción Comunal."/>
    <n v="7"/>
    <n v="7"/>
    <n v="3"/>
    <s v="1"/>
    <s v="CCE-16"/>
    <n v="1"/>
    <n v="20085000"/>
    <n v="20085000"/>
    <s v="0"/>
    <s v="0"/>
    <m/>
    <s v="CO-DC-11001"/>
    <x v="9"/>
    <s v="2417900"/>
    <s v="ppacheco@participacionbogota.gov.co"/>
  </r>
  <r>
    <n v="80111600"/>
    <s v="Contratar servicios de apoyo a la gestión para atender las actividades de correspondencia y del proceso de gestión documental en el Instituto Distrital de la Participación y Acción Comunal."/>
    <n v="1"/>
    <n v="1"/>
    <n v="9"/>
    <s v="1"/>
    <s v="CCE-16"/>
    <n v="1"/>
    <n v="26883000"/>
    <n v="26883000"/>
    <s v="0"/>
    <s v="0"/>
    <m/>
    <s v="CO-DC-11001"/>
    <x v="9"/>
    <s v="2417900"/>
    <s v="ppacheco@participacionbogota.gov.co"/>
  </r>
  <r>
    <n v="80111600"/>
    <s v="Profesional para desempeñar actividades administrativas y operativas relacionadas con el proceso de gestión documental en el Instituto Distrital de la Participación y Acción Comunal."/>
    <n v="1"/>
    <n v="1"/>
    <n v="9"/>
    <s v="1"/>
    <s v="CCE-16"/>
    <n v="1"/>
    <n v="30870000"/>
    <n v="3087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1"/>
    <n v="1"/>
    <n v="6"/>
    <s v="1"/>
    <s v="CCE-16"/>
    <n v="1"/>
    <n v="12360000"/>
    <n v="1236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7"/>
    <n v="7"/>
    <n v="3"/>
    <s v="1"/>
    <s v="CCE-16"/>
    <n v="1"/>
    <n v="6180000"/>
    <n v="618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1"/>
    <n v="1"/>
    <n v="6"/>
    <s v="1"/>
    <s v="CCE-16"/>
    <n v="1"/>
    <n v="12360000"/>
    <n v="1236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7"/>
    <n v="7"/>
    <n v="3"/>
    <s v="1"/>
    <s v="CCE-16"/>
    <n v="1"/>
    <n v="6180000"/>
    <n v="618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1"/>
    <n v="1"/>
    <n v="6"/>
    <s v="1"/>
    <s v="CCE-16"/>
    <n v="1"/>
    <n v="12360000"/>
    <n v="1236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7"/>
    <n v="7"/>
    <n v="3"/>
    <s v="1"/>
    <s v="CCE-16"/>
    <n v="1"/>
    <n v="6180000"/>
    <n v="618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1"/>
    <n v="1"/>
    <n v="6"/>
    <s v="1"/>
    <s v="CCE-16"/>
    <n v="1"/>
    <n v="12360000"/>
    <n v="12360000"/>
    <s v="0"/>
    <s v="0"/>
    <m/>
    <s v="CO-DC-11001"/>
    <x v="9"/>
    <s v="2417900"/>
    <s v="ppacheco@participacionbogota.gov.co"/>
  </r>
  <r>
    <n v="80111600"/>
    <s v="Contratar servicios de apoyo a la gestión para realizar las actividades y los servicios que soporten el desarrollo del proceso de gestión documental del Instituto Distrital de la Participación y Acción Comunal.   "/>
    <n v="7"/>
    <n v="7"/>
    <n v="3"/>
    <s v="1"/>
    <s v="CCE-16"/>
    <n v="1"/>
    <n v="6180000"/>
    <n v="6180000"/>
    <s v="0"/>
    <s v="0"/>
    <m/>
    <s v="CO-DC-11001"/>
    <x v="9"/>
    <s v="2417900"/>
    <s v="ppacheco@participacionbogota.gov.co"/>
  </r>
  <r>
    <n v="80111600"/>
    <s v=" Profesional para desarrollar actividades del proceso de gestión documental del Instituto Distrital de Participación y Acción Comunal."/>
    <n v="1"/>
    <n v="1"/>
    <n v="6"/>
    <s v="1"/>
    <s v="CCE-16"/>
    <n v="1"/>
    <n v="21012000"/>
    <n v="21012000"/>
    <s v="0"/>
    <s v="0"/>
    <m/>
    <s v="CO-DC-11001"/>
    <x v="9"/>
    <s v="2417900"/>
    <s v="ppacheco@participacionbogota.gov.co"/>
  </r>
  <r>
    <n v="80111600"/>
    <s v=" Profesional para desarrollar actividades del proceso de gestión documental del Instituto Distrital de Participación y Acción Comunal."/>
    <n v="7"/>
    <n v="7"/>
    <n v="3"/>
    <s v="1"/>
    <s v="CCE-16"/>
    <n v="1"/>
    <n v="10506000"/>
    <n v="10506000"/>
    <s v="0"/>
    <s v="0"/>
    <m/>
    <s v="CO-DC-11001"/>
    <x v="9"/>
    <s v="2417900"/>
    <s v="ppacheco@participacionbogota.gov.co"/>
  </r>
  <r>
    <n v="80111600"/>
    <s v="Prestar servicios de apoyo a la gestión técnica y administrativa del Sistema de Gestión de Salud y Seguridad en el Trabajo SG-SST del IDPAC."/>
    <n v="1"/>
    <n v="1"/>
    <n v="6"/>
    <s v="1"/>
    <s v="CCE-16"/>
    <n v="1"/>
    <n v="18540000"/>
    <n v="18540000"/>
    <s v="0"/>
    <s v="0"/>
    <m/>
    <s v="CO-DC-11001"/>
    <x v="9"/>
    <s v="2417900"/>
    <s v="ppacheco@participacionbogota.gov.co"/>
  </r>
  <r>
    <n v="80111600"/>
    <s v="Prestar servicios de apoyo a la gestión técnica y administrativa del Sistema de Gestión de Salud y Seguridad en el Trabajo SG-SST del IDPAC."/>
    <n v="7"/>
    <n v="7"/>
    <n v="4"/>
    <s v="1"/>
    <s v="CCE-16"/>
    <n v="1"/>
    <n v="12360000"/>
    <n v="12360000"/>
    <s v="0"/>
    <s v="0"/>
    <m/>
    <s v="CO-DC-11001"/>
    <x v="9"/>
    <s v="2417900"/>
    <s v="ppacheco@participacionbogota.gov.co"/>
  </r>
  <r>
    <n v="80111600"/>
    <s v="Prestar los servicios profesionales con autonomía técnica y administrativa para implementar el teletrabajo en el IDPAC y hacer acompañamiento a los procesos que lo requieran asociados con la gestión del talento humano del instituto distrital de la Participación y Acción Comunal."/>
    <n v="1"/>
    <n v="1"/>
    <n v="6"/>
    <s v="1"/>
    <s v="CCE-16"/>
    <n v="1"/>
    <n v="25956000"/>
    <n v="25956000"/>
    <s v="0"/>
    <s v="0"/>
    <m/>
    <s v="CO-DC-11001"/>
    <x v="9"/>
    <s v="2417900"/>
    <s v="ppacheco@participacionbogota.gov.co"/>
  </r>
  <r>
    <n v="80111600"/>
    <s v="Prestar los servicios profesionales con autonomía técnica y administrativa para implementar el teletrabajo en el IDPAC y hacer acompañamiento a los procesos que lo requieran asociados con la gestión del talento humano del instituto distrital de la Participación y Acción Comunal."/>
    <n v="7"/>
    <n v="7"/>
    <n v="4"/>
    <s v="1"/>
    <s v="CCE-16"/>
    <n v="1"/>
    <n v="17304000"/>
    <n v="17304000"/>
    <s v="0"/>
    <s v="0"/>
    <m/>
    <s v="CO-DC-11001"/>
    <x v="9"/>
    <s v="2417900"/>
    <s v="ppacheco@participacionbogota.gov.co"/>
  </r>
  <r>
    <n v="80111600"/>
    <s v="Prestar los servicios profesionales para gestionar y hacer seguimiento al cumplimiento de los estándares mínimos del Sistema de Seguridad y Salud en el Trabajo del IDPAC."/>
    <n v="1"/>
    <n v="1"/>
    <n v="6"/>
    <s v="1"/>
    <s v="CCE-16"/>
    <n v="1"/>
    <n v="27192000"/>
    <n v="27192000"/>
    <s v="0"/>
    <s v="0"/>
    <m/>
    <s v="CO-DC-11001"/>
    <x v="9"/>
    <s v="2417900"/>
    <s v="ppacheco@participacionbogota.gov.co"/>
  </r>
  <r>
    <n v="80111600"/>
    <s v="Prestar los servicios profesionales para gestionar y hacer seguimiento al cumplimiento de los estándares mínimos del Sistema de Seguridad y Salud en el Trabajo del IDPAC."/>
    <n v="7"/>
    <n v="7"/>
    <n v="4"/>
    <s v="1"/>
    <s v="CCE-16"/>
    <n v="1"/>
    <n v="18128000"/>
    <n v="18128000"/>
    <s v="0"/>
    <s v="0"/>
    <m/>
    <s v="CO-DC-11001"/>
    <x v="9"/>
    <s v="2417900"/>
    <s v="ppacheco@participacionbogota.gov.co"/>
  </r>
  <r>
    <n v="80111600"/>
    <s v="Prestar servicios profesionales con autonomía técnica y administrativa para realizar acciones y metodologías de intervención de clima laboral y transformación de cultura organizacional del IDPAC."/>
    <n v="1"/>
    <n v="1"/>
    <n v="6"/>
    <s v="1"/>
    <s v="CCE-16"/>
    <n v="1"/>
    <n v="24720000"/>
    <n v="24720000"/>
    <s v="0"/>
    <s v="0"/>
    <m/>
    <s v="CO-DC-11001"/>
    <x v="9"/>
    <s v="2417900"/>
    <s v="ppacheco@participacionbogota.gov.co"/>
  </r>
  <r>
    <n v="80111600"/>
    <s v="Prestar servicios profesionales con autonomía técnica y administrativa para realizar acciones y metodologías de intervención de clima laboral y transformación de cultura organizacional del IDPAC."/>
    <n v="7"/>
    <n v="7"/>
    <n v="4"/>
    <s v="1"/>
    <s v="CCE-16"/>
    <n v="1"/>
    <n v="16480000"/>
    <n v="16480000"/>
    <s v="0"/>
    <s v="0"/>
    <m/>
    <s v="CO-DC-11001"/>
    <x v="9"/>
    <s v="2417900"/>
    <s v="ppacheco@participacionbogota.gov.co"/>
  </r>
  <r>
    <n v="80111600"/>
    <s v="Prestación de servicios de apoyo a la gestión de manera temporal con autonomía técnica y administrativa, para asistir los temas de liquidación de nómina del instituto"/>
    <n v="1"/>
    <n v="1"/>
    <n v="2"/>
    <s v="1"/>
    <s v="CCE-16"/>
    <n v="1"/>
    <n v="6000000"/>
    <n v="6000000"/>
    <s v="0"/>
    <s v="0"/>
    <m/>
    <s v="CO-DC-11001"/>
    <x v="9"/>
    <s v="2417900"/>
    <s v="ppacheco@participacionbogota.gov.co"/>
  </r>
  <r>
    <n v="80111600"/>
    <s v="Prestación de servicios de apoyo a la gestión para acompañar la gestión administrativa y de gestión documental de los trámites adelantadas por el Proceso de Gestión de Talento Humano del Instituto Distrital de la Participación y Acción Comunal. "/>
    <n v="1"/>
    <n v="1"/>
    <n v="6"/>
    <s v="1"/>
    <s v="CCE-16"/>
    <n v="1"/>
    <n v="13596000"/>
    <n v="13596000"/>
    <s v="0"/>
    <s v="0"/>
    <m/>
    <s v="CO-DC-11001"/>
    <x v="9"/>
    <s v="2417900"/>
    <s v="ppacheco@participacionbogota.gov.co"/>
  </r>
  <r>
    <n v="80111600"/>
    <s v="Prestación de servicios de apoyo a la gestión para acompañar la gestión administrativa y de gestión documental de los trámites adelantadas por el Proceso de Gestión de Talento Humano del Instituto Distrital de la Participación y Acción Comunal. "/>
    <n v="7"/>
    <n v="7"/>
    <n v="4"/>
    <s v="1"/>
    <s v="CCE-16"/>
    <n v="1"/>
    <n v="9064000"/>
    <n v="9064000"/>
    <s v="0"/>
    <s v="0"/>
    <m/>
    <s v="CO-DC-11001"/>
    <x v="9"/>
    <s v="2417900"/>
    <s v="ppacheco@participacionbogota.gov.co"/>
  </r>
  <r>
    <n v="80111600"/>
    <s v="Prestar los servicios profesionales de manera temporal con autonomía técnica y administrativa para apoyar las actividades asociadas al Sistema Integrado de Gestión y a los procedimientos administrativos que tiene a cargo el proceso de Recursos Físicos."/>
    <n v="7"/>
    <n v="7"/>
    <n v="3"/>
    <s v="1"/>
    <s v="CCE-16"/>
    <n v="1"/>
    <n v="12360000"/>
    <n v="12360000"/>
    <s v="0"/>
    <s v="0"/>
    <m/>
    <s v="CO-DC-11001"/>
    <x v="9"/>
    <s v="2417900"/>
    <s v="ppacheco@participacionbogota.gov.co"/>
  </r>
  <r>
    <n v="80111600"/>
    <s v="Prestación de servicios de apoyo a la gestión de manera temporal, con autonomía técnica y administrativa, para acompañar y proyectar las actividades precontractuales, contractuales y postcontractuales requeridas en el Proceso de Gestión de Recursos Físicos del Instituto."/>
    <n v="1"/>
    <n v="1"/>
    <n v="6"/>
    <s v="1"/>
    <s v="CCE-16"/>
    <n v="1"/>
    <n v="30900000"/>
    <n v="30900000"/>
    <s v="0"/>
    <s v="0"/>
    <m/>
    <s v="CO-DC-11001"/>
    <x v="9"/>
    <s v="2417900"/>
    <s v="ppacheco@participacionbogota.gov.co"/>
  </r>
  <r>
    <n v="80111600"/>
    <s v="Prestar los servicios profesionales de manera temporal, con autonomía técnica y administrativa para acompañar en el fortalecimineto del Instituto Distrital de la Participación y Acción Comunal."/>
    <n v="7"/>
    <n v="7"/>
    <n v="1"/>
    <s v="1"/>
    <s v="CCE-16"/>
    <n v="1"/>
    <n v="10111571"/>
    <n v="10111571"/>
    <s v="0"/>
    <s v="0"/>
    <m/>
    <s v="CO-DC-11001"/>
    <x v="9"/>
    <s v="2417900"/>
    <s v="ppacheco@participacionbogota.gov.co"/>
  </r>
  <r>
    <n v="80111600"/>
    <s v="Prestación de servicios de apoyo a la gestión de manera temporal, con autonomía técnica y administrativa, para acompañar y proyectar las actividades precontractuales, contractuales y postcontractuales requeridas en el Proceso de Gestión de Recursos Físicos del Instituto."/>
    <n v="7"/>
    <n v="7"/>
    <n v="3"/>
    <s v="1"/>
    <s v="CCE-16"/>
    <n v="1"/>
    <n v="15450000"/>
    <n v="15450000"/>
    <s v="0"/>
    <s v="0"/>
    <m/>
    <s v="CO-DC-11001"/>
    <x v="9"/>
    <s v="2417900"/>
    <s v="ppacheco@participacionbogota.gov.co"/>
  </r>
  <r>
    <n v="80111600"/>
    <s v="Prestar los servicios profesionales de manera temporal, con autonomía técnica y administrativa para la formulación de recomendaciones, elaboración de conceptos y ejecución de iniciativas institucionales relacionadas con el fortalecimiento de la infraestructura física de la entidad."/>
    <n v="1"/>
    <n v="1"/>
    <n v="6"/>
    <s v="1"/>
    <s v="CCE-16"/>
    <n v="1"/>
    <n v="33990000"/>
    <n v="33990000"/>
    <s v="0"/>
    <s v="0"/>
    <m/>
    <s v="CO-DC-11001"/>
    <x v="9"/>
    <s v="2417900"/>
    <s v="ppacheco@participacionbogota.gov.co"/>
  </r>
  <r>
    <n v="80111600"/>
    <s v="Prestar los servicios profesionales de manera temporal, con autonomía técnica y administrativa para la formulación de recomendaciones, elaboración de conceptos y ejecución de iniciativas institucionales relacionadas con el fortalecimiento de la infraestructura física de la entidad."/>
    <n v="7"/>
    <n v="7"/>
    <n v="3"/>
    <s v="1"/>
    <s v="CCE-16"/>
    <n v="1"/>
    <n v="16995000"/>
    <n v="16995000"/>
    <s v="0"/>
    <s v="0"/>
    <m/>
    <s v="CO-DC-11001"/>
    <x v="9"/>
    <s v="2417900"/>
    <s v="ppacheco@participacionbogota.gov.co"/>
  </r>
  <r>
    <n v="80111600"/>
    <s v="Prestar servicios profesionales de maneta temporal con autonomía técnica y administrativa para la formulación de recomendaciones en la estructuración de procesos de contratación y ejecución de iniciativas institucionales relacionadas con el fortalecimiento de la infraestructura física del IDPAC."/>
    <n v="1"/>
    <n v="1"/>
    <n v="6"/>
    <s v="1"/>
    <s v="CCE-16"/>
    <n v="1"/>
    <n v="33000000"/>
    <n v="33000000"/>
    <s v="0"/>
    <s v="0"/>
    <m/>
    <s v="CO-DC-11001"/>
    <x v="9"/>
    <s v="2417900"/>
    <s v="ppacheco@participacionbogota.gov.co"/>
  </r>
  <r>
    <n v="80111600"/>
    <s v="Prestar servicios profesionales de maneta temporal con autonomía técnica y administrativa para la formulación de recomendaciones en la estructuración de procesos de contratación y ejecución de iniciativas institucionales relacionadas con el fortalecimiento de la infraestructura física del IDPAC."/>
    <n v="7"/>
    <n v="7"/>
    <n v="3"/>
    <s v="1"/>
    <s v="CCE-16"/>
    <n v="1"/>
    <n v="16500000"/>
    <n v="16500000"/>
    <s v="0"/>
    <s v="0"/>
    <m/>
    <s v="CO-DC-11001"/>
    <x v="9"/>
    <s v="2417900"/>
    <s v="ppacheco@participacionbogota.gov.co"/>
  </r>
  <r>
    <n v="80111600"/>
    <s v="Prestación de servicios de apoyo a la gestión de manera temporal, con autonomía técnica y administrativa, para realizar el mantenimiento de redes de baja tensión y redes internas de las instalaciones del Instituto, de conformidad con los requerimientos del Proceso de Recursos Físicos"/>
    <n v="1"/>
    <n v="1"/>
    <n v="6"/>
    <s v="1"/>
    <s v="CCE-16"/>
    <n v="1"/>
    <n v="16800000"/>
    <n v="16800000"/>
    <s v="0"/>
    <s v="0"/>
    <m/>
    <s v="CO-DC-11001"/>
    <x v="9"/>
    <s v="2417900"/>
    <s v="ppacheco@participacionbogota.gov.co"/>
  </r>
  <r>
    <n v="80111600"/>
    <s v="Prestación de servicios de apoyo a la gestión de manera temporal, con autonomía técnica y administrativa, para realizar el mantenimiento de redes de baja tensión y redes internas de las instalaciones del Instituto, de conformidad con los requerimientos del Proceso de Recursos Físicos"/>
    <n v="7"/>
    <n v="7"/>
    <n v="3"/>
    <s v="1"/>
    <s v="CCE-16"/>
    <n v="1"/>
    <n v="8400000"/>
    <n v="8400000"/>
    <s v="0"/>
    <s v="0"/>
    <m/>
    <s v="CO-DC-11001"/>
    <x v="9"/>
    <s v="2417900"/>
    <s v="ppacheco@participacionbogota.gov.co"/>
  </r>
  <r>
    <n v="80111600"/>
    <s v="Realizar intervencion a la infraestructura del IDPAC"/>
    <n v="1"/>
    <n v="1"/>
    <n v="1"/>
    <s v="1"/>
    <s v="CCE-16"/>
    <n v="1"/>
    <n v="486000000"/>
    <n v="486000000"/>
    <s v="0"/>
    <s v="0"/>
    <m/>
    <s v="CO-DC-11001"/>
    <x v="9"/>
    <s v="2417900"/>
    <s v="ppacheco@participacionbogota.gov.co"/>
  </r>
  <r>
    <n v="80111600"/>
    <s v="Prestar los servicios profesionales, de manera temporal con autonomía técnica y administrativa para el desarrollo y puesta en producción de las herramientas tecnológicas que adelanta el instituto en lo concerniente a las tecnologías de la información del Instituto Distrital de la Participación y Acción Comunal (IDPAC)."/>
    <n v="1"/>
    <n v="1"/>
    <n v="6"/>
    <s v="1"/>
    <s v="CCE-16"/>
    <n v="1"/>
    <n v="30900000"/>
    <n v="30900000"/>
    <s v="0"/>
    <s v="0"/>
    <m/>
    <s v="CO-DC-11001"/>
    <x v="10"/>
    <s v="2417900"/>
    <s v="ppacheco@participacionbogota.gov.co"/>
  </r>
  <r>
    <n v="80111600"/>
    <s v="Prestar los servicios profesionales, de manera temporal con autonomía técnica y administrativa para el desarrollo y puesta en producción de las herramientas tecnológicas que adelanta el instituto en lo concerniente a las tecnologías de la información del Instituto Distrital de la Participación y Acción Comunal (IDPAC)."/>
    <n v="7"/>
    <n v="7"/>
    <n v="5"/>
    <s v="1"/>
    <s v="CCE-16"/>
    <n v="1"/>
    <n v="25750000"/>
    <n v="25750000"/>
    <s v="0"/>
    <s v="0"/>
    <m/>
    <s v="CO-DC-11001"/>
    <x v="10"/>
    <s v="2417900"/>
    <s v="ppacheco@participacionbogota.gov.co"/>
  </r>
  <r>
    <n v="80111600"/>
    <s v="Prestar los servicios profesionales, de manera temporal con autonomía técnica y administrativa para el desarrollo y puesta en producción de las herramientas tecnológicas que adelanta el IDPAC en lo concerniente a las tecnologías de la información. del  Instituto Distrital de la Participación y Acción Comunal (IDPAC)."/>
    <n v="1"/>
    <n v="1"/>
    <n v="10"/>
    <s v="1"/>
    <s v="CCE-16"/>
    <n v="1"/>
    <n v="51500000"/>
    <n v="51500000"/>
    <s v="0"/>
    <s v="0"/>
    <m/>
    <s v="CO-DC-11001"/>
    <x v="10"/>
    <s v="2417900"/>
    <s v="ppacheco@participacionbogota.gov.co"/>
  </r>
  <r>
    <n v="80111600"/>
    <s v="Prestar los servicios profesionales de manera temporal con autonomía técnica y administrativa para la actualización, documentación, revisión y ejecución de la gestion de proyectos  del proceso de Gestión de las Tecnologías de la información del Instituto Distrital de la Participación y Acción Comunal (IDPAC)."/>
    <n v="1"/>
    <n v="1"/>
    <n v="11"/>
    <s v="1"/>
    <s v="CCE-16"/>
    <n v="1"/>
    <n v="44000000"/>
    <n v="44000000"/>
    <s v="0"/>
    <s v="0"/>
    <m/>
    <s v="CO-DC-11001"/>
    <x v="10"/>
    <s v="2417900"/>
    <s v="ppacheco@participacionbogota.gov.co"/>
  </r>
  <r>
    <n v="80111600"/>
    <s v="Prestar los servicios profesionales de manera temporal para planear, coordinar y administrar los procesos de seguridad informática del proceso de gestión tecnologías de la información del  Instituto Distrital de la Participación y Acción Comunal (IDPAC)."/>
    <n v="1"/>
    <n v="1"/>
    <n v="5"/>
    <s v="1"/>
    <s v="CCE-16"/>
    <n v="1"/>
    <n v="25000000"/>
    <n v="25000000"/>
    <s v="0"/>
    <s v="0"/>
    <m/>
    <s v="CO-DC-11001"/>
    <x v="10"/>
    <s v="2417900"/>
    <s v="ppacheco@participacionbogota.gov.co"/>
  </r>
  <r>
    <n v="80111600"/>
    <s v="Prestar los servicios profesionales de manera temporal para planear, coordinar y administrar los procesos de seguridad informática del proceso de gestión tecnologías de la información del  Instituto Distrital de la Participación y Acción Comunal (IDPAC)."/>
    <n v="7"/>
    <n v="7"/>
    <n v="5"/>
    <s v="1"/>
    <s v="CCE-16"/>
    <n v="1"/>
    <n v="25000000"/>
    <n v="25000000"/>
    <s v="0"/>
    <s v="0"/>
    <m/>
    <s v="CO-DC-11001"/>
    <x v="10"/>
    <s v="2417900"/>
    <s v="ppacheco@participacionbogota.gov.co"/>
  </r>
  <r>
    <n v="80111600"/>
    <s v="Prestar los servicios profesionales, de manera temporal con autonomía técnica y administrativa para el desarrollo y puesta en producción de las herramientas tecnológicas que adelanta el instituto en lo concerniente a las tecnologías de la información. del Instituto Distrital de la Participación y Acción Comunal (IDPAC)."/>
    <n v="1"/>
    <n v="1"/>
    <n v="6"/>
    <s v="1"/>
    <s v="CCE-16"/>
    <n v="1"/>
    <n v="30900000"/>
    <n v="30900000"/>
    <s v="0"/>
    <s v="0"/>
    <m/>
    <s v="CO-DC-11001"/>
    <x v="10"/>
    <s v="2417900"/>
    <s v="ppacheco@participacionbogota.gov.co"/>
  </r>
  <r>
    <n v="80111600"/>
    <s v="Prestar los servicios profesionales, de manera temporal con autonomía técnica y administrativa para el desarrollo y puesta en producción de las herramientas tecnológicas que adelanta el instituto en lo concerniente a las tecnologías de la información. del Instituto Distrital de la Participación y Acción Comunal (IDPAC)."/>
    <n v="7"/>
    <n v="7"/>
    <n v="5"/>
    <s v="1"/>
    <s v="CCE-16"/>
    <n v="1"/>
    <n v="25750000"/>
    <n v="25750000"/>
    <s v="0"/>
    <s v="0"/>
    <m/>
    <s v="CO-DC-11001"/>
    <x v="10"/>
    <s v="2417900"/>
    <s v="ppacheco@participacionbogota.gov.co"/>
  </r>
  <r>
    <n v="80111600"/>
    <s v="Prestar los servicios de apoyo a la gestion de manera temporal con autonomía técnica y administrativa,  para realizar y atender soporte de primer nivel en equipos de cómputo, puntos de voz, redes y demás recursos TIC´S  en el proceso de Gestión de las Tecnologías de la información del  Instituto Distrital de la Participación y Acción Comunal (IDPAC)."/>
    <n v="1"/>
    <n v="1"/>
    <n v="6"/>
    <s v="1"/>
    <s v="CCE-16"/>
    <n v="1"/>
    <n v="20527488"/>
    <n v="20527488"/>
    <s v="0"/>
    <s v="0"/>
    <m/>
    <s v="CO-DC-11001"/>
    <x v="10"/>
    <s v="2417900"/>
    <s v="ppacheco@participacionbogota.gov.co"/>
  </r>
  <r>
    <n v="80111600"/>
    <s v="Prestación de  servicios profesionales para realizar la estructuración económica de los documentos precontractuales de los procesos de fortalecimiento de la capacidad tecnológica y el Proceso de Gestión Contractual del Instituto Distrital de la Participación y Acción Comunal."/>
    <n v="1"/>
    <n v="1"/>
    <n v="10"/>
    <s v="1"/>
    <s v="CCE-16"/>
    <n v="1"/>
    <n v="51500000"/>
    <n v="51500000"/>
    <s v="0"/>
    <s v="0"/>
    <m/>
    <s v="CO-DC-11001"/>
    <x v="10"/>
    <s v="2417900"/>
    <s v="ppacheco@participacionbogota.gov.co"/>
  </r>
  <r>
    <n v="80111600"/>
    <s v="Prestar los servicios de apoyo a la gestion de manera temporal con autonomía técnica y administrativa,  para realizar y atender soporte de primer nivel en equipos de cómputo, puntos de voz, redes y demás recursos TIC´S  en el proceso de Gestión de las Tecnologías de la información del  Instituto Distrital de la Participación y Acción Comunal (IDPAC)."/>
    <n v="7"/>
    <n v="7"/>
    <n v="5"/>
    <s v="1"/>
    <s v="CCE-16"/>
    <n v="1"/>
    <n v="17106240"/>
    <n v="17106240"/>
    <s v="0"/>
    <s v="0"/>
    <m/>
    <s v="CO-DC-11001"/>
    <x v="10"/>
    <s v="2417900"/>
    <s v="ppacheco@participacionbogota.gov.co"/>
  </r>
  <r>
    <n v="80111600"/>
    <s v="Prestar los servicios profesionales, de manera temporal con autonomía técnica y administrativa, para realizar el soporte técnico y actualización, diagnostico y parametrizacion de los módulos que soportan las actividades de los procesos de apoyo de la entidad.de la Secretaria general Proceso de gestion de tecnologias  de la informacion del Instituto Distrital de la Participación y Acción Comunal (IDPAC)."/>
    <n v="1"/>
    <n v="1"/>
    <n v="6"/>
    <s v="1"/>
    <s v="CCE-16"/>
    <n v="1"/>
    <n v="26574000"/>
    <n v="26574000"/>
    <s v="0"/>
    <s v="0"/>
    <m/>
    <s v="CO-DC-11001"/>
    <x v="10"/>
    <s v="2417900"/>
    <s v="ppacheco@participacionbogota.gov.co"/>
  </r>
  <r>
    <n v="80111600"/>
    <s v="Prestar los servicios profesionales, de manera temporal con autonomía técnica y administrativa, para realizar el soporte técnico y actualización, diagnostico y parametrizacion de los módulos que soportan las actividades de los procesos de apoyo de la entidad.de la Secretaria general Proceso de gestion de tecnologias  de la informacion del Instituto Distrital de la Participación y Acción Comunal (IDPAC)."/>
    <n v="7"/>
    <n v="7"/>
    <n v="5"/>
    <s v="1"/>
    <s v="CCE-16"/>
    <n v="1"/>
    <n v="22145000"/>
    <n v="22145000"/>
    <s v="0"/>
    <s v="0"/>
    <m/>
    <s v="CO-DC-11001"/>
    <x v="10"/>
    <s v="2417900"/>
    <s v="ppacheco@participacionbogota.gov.co"/>
  </r>
  <r>
    <n v="80111600"/>
    <s v="Prestar los servicios profesionales de manera temporal  con autonomía técnica y administrativa para asegurar, controlar, ejecutar y brindar soporte  a las herramientas y desarrollos  generados por el proceso de gestión de tecnologías de la información delInstituto Distrital de la Participación y Acción Comunal (IDPAC)."/>
    <n v="1"/>
    <n v="1"/>
    <n v="6"/>
    <s v="1"/>
    <s v="CCE-16"/>
    <n v="1"/>
    <n v="22248000"/>
    <n v="22248000"/>
    <s v="0"/>
    <s v="0"/>
    <m/>
    <s v="CO-DC-11001"/>
    <x v="10"/>
    <s v="2417900"/>
    <s v="ppacheco@participacionbogota.gov.co"/>
  </r>
  <r>
    <n v="80111600"/>
    <s v="Prestar los servicios profesionales de manera temporal  con autonomía técnica y administrativa para asegurar, controlar, ejecutar y brindar soporte  a las herramientas y desarrollos  generados por el proceso de gestión de tecnologías de la información delInstituto Distrital de la Participación y Acción Comunal (IDPAC)."/>
    <n v="7"/>
    <n v="7"/>
    <n v="5"/>
    <s v="1"/>
    <s v="CCE-16"/>
    <n v="1"/>
    <n v="18540000"/>
    <n v="18540000"/>
    <s v="0"/>
    <s v="0"/>
    <m/>
    <s v="CO-DC-11001"/>
    <x v="10"/>
    <s v="2417900"/>
    <s v="ppacheco@participacionbogota.gov.co"/>
  </r>
  <r>
    <n v="80111600"/>
    <s v="Prestar los servicios de apoyo a la gestión de manera temporal con autonomía técnica y administrativa, para gestionar y atender las actividades administrativas y operativas incluyendo el reporte de información a los diferentes aplicativos del proceso de Gestión de Tecnologías de la Información del  Instituto Distrital de la Participación y Acción Comunal (IDPAC). "/>
    <n v="1"/>
    <n v="1"/>
    <n v="11"/>
    <s v="1"/>
    <s v="CCE-16"/>
    <n v="1"/>
    <n v="37400000"/>
    <n v="37400000"/>
    <s v="0"/>
    <s v="0"/>
    <m/>
    <s v="CO-DC-11001"/>
    <x v="10"/>
    <s v="2417900"/>
    <s v="ppacheco@participacionbogota.gov.co"/>
  </r>
  <r>
    <n v="80111600"/>
    <s v="Prestar los servicios profesionales,de manera temporal con autonomía técnica y administrativa para garantizar la seguridad perimetral,mantener la  disponibilidad de la  infraestructura tecnológica, asegurar la conectividad a nivel de  LAN Y WLAN de hardware y nivel físico al igual que lña infraestructura  Cluod Computing  en el Proceso de gestion de tecnologias de la informacion Instituto Distrital de la Participación y Acción Comunal (IDPAC)."/>
    <n v="1"/>
    <n v="1"/>
    <n v="6"/>
    <s v="1"/>
    <s v="CCE-16"/>
    <n v="1"/>
    <n v="33990000"/>
    <n v="33990000"/>
    <s v="0"/>
    <s v="0"/>
    <m/>
    <s v="CO-DC-11001"/>
    <x v="10"/>
    <s v="2417900"/>
    <s v="ppacheco@participacionbogota.gov.co"/>
  </r>
  <r>
    <n v="80111600"/>
    <s v="Prestar los servicios profesionales,de manera temporal con autonomía técnica y administrativa para garantizar la seguridad perimetral,mantener la  disponibilidad de la  infraestructura tecnológica, asegurar la conectividad a nivel de  LAN Y WLAN de hardware y nivel físico al igual que lña infraestructura  Cluod Computing  en el Proceso de gestion de tecnologias de la informacion Instituto Distrital de la Participación y Acción Comunal (IDPAC)."/>
    <n v="7"/>
    <n v="7"/>
    <n v="5"/>
    <s v="1"/>
    <s v="CCE-16"/>
    <n v="1"/>
    <n v="28325000"/>
    <n v="28325000"/>
    <s v="0"/>
    <s v="0"/>
    <m/>
    <s v="CO-DC-11001"/>
    <x v="10"/>
    <s v="2417900"/>
    <s v="ppacheco@participacionbogota.gov.co"/>
  </r>
  <r>
    <n v="80111600"/>
    <s v="Prestar los servicios de apoyo a la gestión de manera temporal con autonomía técnica y administrativa, para realizar, corregir y mantener  el  desarrollo del sofware,  Frontend y Backend, en el proceso de Gestión de las Tecnologías de la Información del del  Instituto Distrital de la Participación y Acción Comunal (IDPAC)."/>
    <n v="1"/>
    <n v="1"/>
    <n v="6"/>
    <s v="1"/>
    <s v="CCE-16"/>
    <n v="1"/>
    <n v="20527488"/>
    <n v="20527488"/>
    <s v="0"/>
    <s v="0"/>
    <m/>
    <s v="CO-DC-11001"/>
    <x v="10"/>
    <s v="2417900"/>
    <s v="ppacheco@participacionbogota.gov.co"/>
  </r>
  <r>
    <n v="80111600"/>
    <s v="Prestar los servicios de apoyo a la gestión de manera temporal con autonomía técnica y administrativa, para realizar, corregir y mantener  el  desarrollo del sofware,  Frontend y Backend, en el proceso de Gestión de las Tecnologías de la Información del del  Instituto Distrital de la Participación y Acción Comunal (IDPAC)."/>
    <n v="7"/>
    <n v="7"/>
    <n v="5"/>
    <s v="1"/>
    <s v="CCE-16"/>
    <n v="1"/>
    <n v="17106240"/>
    <n v="17106240"/>
    <s v="0"/>
    <s v="0"/>
    <m/>
    <s v="CO-DC-11001"/>
    <x v="10"/>
    <s v="2417900"/>
    <s v="ppacheco@participacionbogota.gov.co"/>
  </r>
  <r>
    <n v="80111600"/>
    <s v="Prestar los servicios profesionales de manera temporal con autonomía técnica y administrativa para asesorar, realizar y liderar el seguimiento y gestión de las actividades que adelanta el Instituto en lo concerniente a las tecnologías de la información. Instituto Distrital de la Participación y Acción Comunal (IDPAC)."/>
    <n v="1"/>
    <n v="1"/>
    <n v="11"/>
    <s v="1"/>
    <s v="CCE-16"/>
    <n v="1"/>
    <n v="93500000"/>
    <n v="93500000"/>
    <s v="0"/>
    <s v="0"/>
    <m/>
    <s v="CO-DC-11001"/>
    <x v="10"/>
    <s v="2417900"/>
    <s v="ppacheco@participacionbogota.gov.co"/>
  </r>
  <r>
    <n v="80111600"/>
    <s v="Prestar los servicios profesionales de manera temporal con  autonomía técnica y administrativa para  realizar  el soporte y actualizacion en el proceso de desarrollo e implementación del Sistema de Gestión Documental Orfeo, del Instituto Distrital de la Participación y Acción Comunal (IDPAC)."/>
    <n v="1"/>
    <n v="1"/>
    <n v="6"/>
    <s v="1"/>
    <s v="CCE-16"/>
    <n v="1"/>
    <n v="25659360"/>
    <n v="25659360"/>
    <s v="0"/>
    <s v="0"/>
    <m/>
    <s v="CO-DC-11001"/>
    <x v="10"/>
    <s v="2417900"/>
    <s v="ppacheco@participacionbogota.gov.co"/>
  </r>
  <r>
    <n v="80111600"/>
    <s v="Prestar los servicios Profesionales de manera temporal con autonomía técnica y administrativa, para realizar el  desarrollo,  implementacion y gestion  del  Frontend y Backend,  que sean requeridos dentro del proceso de mejoramiento a la herramienta tecnológica  del proceso de  gestion de  tecnologías de la información  del Instituto Distrital de la Participación y Acción Comunal (IDPAC)."/>
    <n v="1"/>
    <n v="1"/>
    <n v="10"/>
    <s v="1"/>
    <s v="CCE-16"/>
    <n v="1"/>
    <n v="42765600"/>
    <n v="42765600"/>
    <s v="0"/>
    <s v="0"/>
    <m/>
    <s v="CO-DC-11001"/>
    <x v="10"/>
    <s v="2417900"/>
    <s v="ppacheco@participacionbogota.gov.co"/>
  </r>
  <r>
    <n v="80111600"/>
    <s v="Prestar los servicios de apoyo a la gestión de manera temporal con autonomía técnica y administrativa para la realización del backup de los documentos, al igual que operar la herramienta de la Unidad robotica para el manejo de cintas en  el proceso de Gestión de las Tecnologías de la información delInstituto Distrital de la Participación y Acción Comunal (IDPAC)."/>
    <n v="11"/>
    <n v="12"/>
    <n v="1"/>
    <s v="1"/>
    <s v="CCE-16"/>
    <n v="1"/>
    <n v="430760"/>
    <n v="430760"/>
    <s v="0"/>
    <s v="0"/>
    <m/>
    <s v="CO-DC-11001"/>
    <x v="10"/>
    <s v="2417900"/>
    <s v="ppacheco@participacionbogota.gov.co"/>
  </r>
  <r>
    <n v="80111600"/>
    <s v="Prestar los servicios de apoyo a la gestión de manera temporal con autonomía técnica y administrativa para la realización del backup de los documentos, al igual que operar la herramienta de la Unidad robotica para el manejo de cintas en  el proceso de Gestión de las Tecnologías de la información delInstituto Distrital de la Participación y Acción Comunal (IDPAC)."/>
    <n v="11"/>
    <n v="12"/>
    <n v="1"/>
    <s v="1"/>
    <s v="CCE-16"/>
    <n v="1"/>
    <n v="35841336"/>
    <n v="35841336"/>
    <s v="0"/>
    <s v="0"/>
    <m/>
    <s v="CO-DC-11001"/>
    <x v="10"/>
    <s v="2417900"/>
    <s v="ppacheco@participacionbogota.gov.co"/>
  </r>
  <r>
    <n v="80111600"/>
    <s v="Prestar los servicios de apoyo a la gestión de manera temporal con autonomía técnica y administrativa para la realización del backup de los documentos, al igual que operar la herramienta de la Unidad robotica para el manejo de cintas en  el proceso de Gestión de las Tecnologías de la información delInstituto Distrital de la Participación y Acción Comunal (IDPAC)."/>
    <n v="7"/>
    <n v="7"/>
    <n v="6"/>
    <s v="1"/>
    <s v="CCE-16"/>
    <n v="1"/>
    <n v="20527488"/>
    <n v="20527488"/>
    <s v="0"/>
    <s v="0"/>
    <m/>
    <s v="CO-DC-11001"/>
    <x v="10"/>
    <s v="2417900"/>
    <s v="ppacheco@participacionbogota.gov.co"/>
  </r>
  <r>
    <s v="43233200_x000a_81112200"/>
    <s v="Mantenimiento y renovación de licenciamiento de la solución Endpoint Sandblast y adquisición de licencias VPN Para el IDPAC"/>
    <n v="7"/>
    <n v="7"/>
    <n v="1"/>
    <s v="1"/>
    <s v="CCE-07"/>
    <n v="1"/>
    <n v="50000000"/>
    <n v="50000000"/>
    <s v="0"/>
    <s v="0"/>
    <m/>
    <s v="CO-DC-11001"/>
    <x v="10"/>
    <s v="2417900"/>
    <s v="ppacheco@participacionbogota.gov.co"/>
  </r>
  <r>
    <n v="43211500"/>
    <s v="Compra, y puesta en funcionamiento  equipos de computo y perifericos  "/>
    <n v="5"/>
    <n v="6"/>
    <n v="1"/>
    <s v="1"/>
    <s v="CCE-99"/>
    <n v="1"/>
    <n v="75126000"/>
    <n v="75126000"/>
    <s v="0"/>
    <s v="0"/>
    <m/>
    <s v="CO-DC-11001"/>
    <x v="10"/>
    <s v="2417900"/>
    <s v="ppacheco@participacionbogota.gov.co"/>
  </r>
  <r>
    <n v="43232801"/>
    <s v="Compra, configuración y puesta en funcionamiento de un software de monitoreo y administración de red y canales de comunicación y servicio de envió masivo de coreos electrónicos."/>
    <n v="3"/>
    <n v="3"/>
    <n v="1"/>
    <s v="1"/>
    <s v="CCE-16"/>
    <n v="1"/>
    <n v="130000000"/>
    <n v="130000000"/>
    <s v="0"/>
    <s v="0"/>
    <m/>
    <s v="CO-DC-11001"/>
    <x v="10"/>
    <s v="2417900"/>
    <s v="ppacheco@participacionbogota.gov.co"/>
  </r>
  <r>
    <n v="80111600"/>
    <s v="Profesional para la Coordinación, elaboración del convenio e implementación del programa de Iniciativas Juveniles para la vigencia 2022"/>
    <n v="7"/>
    <n v="7"/>
    <n v="5"/>
    <s v="1"/>
    <s v="CCE-16"/>
    <n v="1"/>
    <n v="23000000"/>
    <n v="23000000"/>
    <s v="0"/>
    <s v="0"/>
    <m/>
    <s v="CO-DC-11001"/>
    <x v="1"/>
    <s v="2417900"/>
    <s v="datanassova@participacionbogota.gov.co"/>
  </r>
  <r>
    <n v="80111600"/>
    <s v="Profesional para apoyar  en el seguimiento a la implementación del programa de Iniciativas Juveniles para la vigencia 2022"/>
    <n v="7"/>
    <n v="7"/>
    <n v="5"/>
    <s v="1"/>
    <s v="CCE-16"/>
    <n v="1"/>
    <n v="19500000"/>
    <n v="19500000"/>
    <s v="0"/>
    <s v="0"/>
    <m/>
    <s v="CO-DC-11001"/>
    <x v="1"/>
    <s v="2417900"/>
    <s v="datanassova@participacionbogota.gov.co"/>
  </r>
  <r>
    <n v="80111600"/>
    <s v="Apoyo presupuestal a contratacón interprete de señas"/>
    <n v="1"/>
    <n v="1"/>
    <n v="12"/>
    <s v="1"/>
    <s v="CCE-16"/>
    <n v="1"/>
    <n v="2000000"/>
    <n v="2000000"/>
    <s v="0"/>
    <s v="0"/>
    <m/>
    <s v="CO-DC-11001"/>
    <x v="1"/>
    <s v="2417900"/>
    <s v="datanassova@participacionbogota.gov.co"/>
  </r>
  <r>
    <n v="80111600"/>
    <s v="Profesional para el acompañamiento y ejecución en territorio como parte de la metodología &quot;Obras Con Saldo Pedagógico Para El Cuidado y la Participación_x000a_Ciudadana&quot; a cargo de la Gerencia de Proyectos del IDPAC."/>
    <n v="1"/>
    <n v="1"/>
    <n v="135"/>
    <n v="0"/>
    <s v="CCE-16"/>
    <n v="1"/>
    <n v="18540000"/>
    <n v="18540000"/>
    <s v="0"/>
    <s v="0"/>
    <m/>
    <s v="CO-DC-11001"/>
    <x v="1"/>
    <s v="2417900"/>
    <s v="datanassova@participacionbogota.gov.co"/>
  </r>
  <r>
    <n v="80111600"/>
    <s v="profesional para el acompañamiento y ejecución en territorio como parte de la metodología &quot;Obras Con Saldo Pedagógico Para El Cuidado y la Participación_x000a_Ciudadana&quot; a cargo de la Gerencia de Proyectos del IDPAC."/>
    <n v="1"/>
    <n v="1"/>
    <n v="1"/>
    <s v="1"/>
    <s v="CCE-16"/>
    <n v="1"/>
    <n v="500000"/>
    <n v="500000"/>
    <s v="0"/>
    <s v="0"/>
    <m/>
    <s v="CO-DC-11001"/>
    <x v="1"/>
    <s v="2417900"/>
    <s v="datanassova@participacionbogota.gov.co"/>
  </r>
  <r>
    <n v="80111600"/>
    <s v="Profesional para adelantar los requerimientos relacionados con el proceso de gestión de tecnologías de la información de la Subdireccion de Promocion de la Participacion."/>
    <n v="1"/>
    <n v="1"/>
    <n v="6"/>
    <s v="1"/>
    <s v="CCE-16"/>
    <n v="1"/>
    <n v="24008045"/>
    <n v="24008045"/>
    <s v="0"/>
    <s v="0"/>
    <m/>
    <s v="CO-DC-11001"/>
    <x v="1"/>
    <s v="2417900"/>
    <s v="datanassova@participacionbogota.gov.co"/>
  </r>
  <r>
    <n v="80111600"/>
    <s v="Profesional para  fortalecer los proyectos y procesos estratégicos de la Gerencia de Juventud  e implementar el Sistema de Participación Ciudadana."/>
    <n v="7"/>
    <n v="7"/>
    <n v="5"/>
    <s v="1"/>
    <s v="CCE-16"/>
    <n v="1"/>
    <n v="28782000"/>
    <n v="28782000"/>
    <s v="0"/>
    <s v="0"/>
    <m/>
    <s v="CO-DC-11001"/>
    <x v="7"/>
    <s v="2417900"/>
    <s v="aalmario@participacionbogota.gov.co"/>
  </r>
  <r>
    <n v="80111600"/>
    <s v="Profesional para realizar el seguimiento y elaboración del reporte de los procesos y metas la Gerencia de Juventud."/>
    <n v="7"/>
    <n v="7"/>
    <n v="5"/>
    <s v="1"/>
    <s v="CCE-16"/>
    <n v="1"/>
    <n v="17110000"/>
    <n v="17110000"/>
    <s v="0"/>
    <s v="0"/>
    <m/>
    <s v="CO-DC-11001"/>
    <x v="7"/>
    <s v="2417900"/>
    <s v="aalmario@participacionbogota.gov.co"/>
  </r>
  <r>
    <n v="80111600"/>
    <s v="Prestar los servicios de apoyo a la gestión de forma temporal con autonomía técnica y administrativa para realizar actividades de acompañamiento en territorio que sean requeridas por la Subdirección de Asuntos Comunales."/>
    <n v="1"/>
    <n v="1"/>
    <n v="10"/>
    <s v="1"/>
    <s v="CCE-16"/>
    <n v="1"/>
    <n v="24000000"/>
    <n v="24000000"/>
    <s v="0"/>
    <s v="0"/>
    <m/>
    <s v="CO-DC-11001"/>
    <x v="0"/>
    <s v="2417900"/>
    <s v="emartinez@participacionbogota.gov.co"/>
  </r>
  <r>
    <n v="80111600"/>
    <s v="Adición y prorroga contrato 713 de 2021 &quot;Prestar los servicios profesionales con autonomía técnica y administrativa para acompañar los procesos de reforma a la participación  y la generación de procesos de mediación y pactos que lidera la Subdirección de Promoción de la Participación&quot;"/>
    <n v="3"/>
    <n v="3"/>
    <n v="45"/>
    <n v="0"/>
    <s v="CCE-16"/>
    <n v="1"/>
    <n v="6000000"/>
    <n v="6000000"/>
    <s v="0"/>
    <s v="0"/>
    <m/>
    <s v="CO-DC-11001"/>
    <x v="1"/>
    <s v="2417900"/>
    <s v="datanassova@participacionbogota.gov.co"/>
  </r>
  <r>
    <n v="80111600"/>
    <s v="profesional para aportar en el desarrollo de manera integral de las estrategias de la Subdirección de Promoción de la Participación"/>
    <n v="1"/>
    <n v="1"/>
    <n v="2"/>
    <s v="1"/>
    <s v="CCE-16"/>
    <n v="1"/>
    <n v="7200000"/>
    <n v="7200000"/>
    <s v="0"/>
    <s v="0"/>
    <m/>
    <s v="CO-DC-11001"/>
    <x v="1"/>
    <s v="2417900"/>
    <s v="datanassova@participacionbogota.gov.co"/>
  </r>
  <r>
    <n v="80111600"/>
    <s v="Contratar los servicios de una persona profesional para acompañar al proceso de gestión financiera del Instituto, en la ejecución de los procedimientos propios de la Tesorería."/>
    <n v="1"/>
    <n v="1"/>
    <n v="11"/>
    <n v="1"/>
    <s v="CCE-16"/>
    <n v="1"/>
    <n v="37728900"/>
    <n v="37728900"/>
    <s v="0"/>
    <s v="0"/>
    <m/>
    <s v="CO-DC-11001"/>
    <x v="11"/>
    <s v="2417900"/>
    <s v="ppacheco@participacionbogota.gov.co"/>
  </r>
  <r>
    <n v="80111600"/>
    <s v="Prestar servicios de apoyo a la gestión de manera temporal, con autonomía técnica y administrativa, para realizar labores operativas en el desarrollo de los procedimientos de gestión documental del proceso de Gestión Contractual del Instituto Distrital de la Participación y Acción Comunal."/>
    <n v="1"/>
    <n v="1"/>
    <n v="1"/>
    <n v="1"/>
    <s v="CCE-16"/>
    <n v="1"/>
    <n v="29350100"/>
    <n v="29350100"/>
    <s v="0"/>
    <s v="0"/>
    <m/>
    <s v="CO-DC-11001"/>
    <x v="11"/>
    <s v="2417900"/>
    <s v="ppacheco@participacionbogota.gov.co"/>
  </r>
  <r>
    <n v="80111600"/>
    <s v=" Prestar los servicios profesionales de manera temporal, con plena autonomía técnica y administrativa para realizar el apoyo y soporte integral en materia tributaria y contable que requiera la entidad."/>
    <n v="1"/>
    <n v="1"/>
    <n v="11"/>
    <n v="1"/>
    <s v="CCE-16"/>
    <n v="1"/>
    <n v="45320000"/>
    <n v="45320000"/>
    <s v="0"/>
    <s v="0"/>
    <m/>
    <s v="CO-DC-11001"/>
    <x v="11"/>
    <s v="2417900"/>
    <s v="ppacheco@participacionbogota.gov.co"/>
  </r>
  <r>
    <n v="80111600"/>
    <s v="Prestar los servicios de apoyo a la gestión de manera temporal, con autonomía técnica y administrativa, para desarrollar las actividades operativas en cumplimiento de los procedimientos de la Tesorería del Instituto Distrital de la Participación y Acción Comunal (IDPAC)."/>
    <n v="1"/>
    <n v="1"/>
    <n v="11"/>
    <n v="1"/>
    <s v="CCE-16"/>
    <n v="1"/>
    <n v="32857000"/>
    <n v="32857000"/>
    <s v="0"/>
    <s v="0"/>
    <m/>
    <s v="CO-DC-11001"/>
    <x v="11"/>
    <s v="2417900"/>
    <s v="ppacheco@participacionbogota.gov.co"/>
  </r>
  <r>
    <n v="80111600"/>
    <s v="Prestar los servicios profesionales de manera temporal, con autonomía técnica y administrativa para acompañar al proceso de Gestión Financiera, especialmente en las actividades de la Tesorería del IDPAC, así como el apoyo en el seguimiento y actualización de las políticas financieras de acuerdo al marco normativo aplicable a la entidad y a la realización de informes a terceros y entes externos."/>
    <n v="1"/>
    <n v="1"/>
    <n v="11"/>
    <n v="1"/>
    <s v="CCE-16"/>
    <n v="1"/>
    <n v="58916000"/>
    <n v="58916000"/>
    <s v="0"/>
    <s v="0"/>
    <m/>
    <s v="CO-DC-11001"/>
    <x v="11"/>
    <s v="2417900"/>
    <s v="ppacheco@participacionbogota.gov.co"/>
  </r>
  <r>
    <n v="80111600"/>
    <s v="Prestar los servicios de apoyo a la gestión de manera temporal, con autonomía técnica y administrativa, para desarrollar las actividades operativas en cumplimiento de los procedimientos de la Tesorería del Instituto Distrital de la Participación y Acción Comunal (IDPAC)"/>
    <n v="1"/>
    <n v="1"/>
    <n v="11"/>
    <n v="1"/>
    <s v="CCE-16"/>
    <n v="1"/>
    <n v="30800000"/>
    <n v="30800000"/>
    <s v="0"/>
    <s v="0"/>
    <m/>
    <s v="CO-DC-11001"/>
    <x v="11"/>
    <s v="2417900"/>
    <s v="ppacheco@participacionbogota.gov.co"/>
  </r>
  <r>
    <n v="80111600"/>
    <s v="Prestar los servicios profesionales de manera temporal, con autonomía técnica y administrativa para brindar el apoyo técnico requerido para la ejecución de acciones contables que contribuyan al cumplimiento de los compromisos financieros adquiridos por el Instituto Distrital de la participación y Acción Comunal."/>
    <n v="1"/>
    <n v="1"/>
    <n v="10"/>
    <n v="1"/>
    <s v="CCE-16"/>
    <n v="1"/>
    <n v="35020000"/>
    <n v="35020000"/>
    <s v="0"/>
    <s v="0"/>
    <m/>
    <s v="CO-DC-11001"/>
    <x v="11"/>
    <s v="2417900"/>
    <s v="ppacheco@participacionbogota.gov.co"/>
  </r>
  <r>
    <n v="80111600"/>
    <s v="Prestar los servicios profesionales de manera temporal, con autonomía técnica y administrativa para registrar información presupuestal en los sistemas de información institucional, así como la generación de informes presupuestales y el apoyo de la gestión documental del área que contribuyan al cumplimiento de los compromisos financieros adquiridos por el Instituto Distrital de la participación y Acción Comunal."/>
    <n v="1"/>
    <n v="1"/>
    <n v="10"/>
    <n v="1"/>
    <s v="CCE-16"/>
    <n v="1"/>
    <n v="37080000"/>
    <n v="37080000"/>
    <s v="0"/>
    <s v="0"/>
    <m/>
    <s v="CO-DC-11001"/>
    <x v="11"/>
    <s v="2417900"/>
    <s v="ppacheco@participacionbogota.gov.co"/>
  </r>
  <r>
    <n v="80111600"/>
    <s v="Prestar los servicios de apoyo a la gestión con autonomía técnica, administrativa y de manera temporal para apoyar  la recepción y tramite de documentos, gestión de bases de datos y demás actividades operativas requeridas por la Secretaría General."/>
    <n v="1"/>
    <n v="1"/>
    <n v="11"/>
    <n v="1"/>
    <s v="CCE-16"/>
    <n v="1"/>
    <n v="36256000"/>
    <n v="36256000"/>
    <s v="0"/>
    <s v="0"/>
    <m/>
    <s v="CO-DC-11001"/>
    <x v="11"/>
    <s v="2417900"/>
    <s v="ppacheco@participacionbogota.gov.co"/>
  </r>
  <r>
    <n v="80111600"/>
    <s v="Prestar los servicios de apoyo a la gestión con autonomía técnica, administrativa y de manera temporal para la  gestion documental, de correspondencia, administración de la agenda de trabajo  y demás actividades asistenciales requeridas por la Secretaría General del Instituto."/>
    <n v="1"/>
    <n v="1"/>
    <n v="10"/>
    <n v="1"/>
    <s v="CCE-16"/>
    <n v="1"/>
    <n v="28840000"/>
    <n v="28840000"/>
    <s v="0"/>
    <s v="0"/>
    <m/>
    <s v="CO-DC-11001"/>
    <x v="11"/>
    <s v="2417900"/>
    <s v="ppacheco@participacionbogota.gov.co"/>
  </r>
  <r>
    <n v="80111600"/>
    <s v="Prestación de servicios de apoyo a la gestión de manera temporal, con autonomía técnica y administrativa para  el levantamiento, control y manejo de los inventarios de activos fijos y de consumo propiedad del IDPAC."/>
    <n v="1"/>
    <n v="1"/>
    <n v="10"/>
    <n v="1"/>
    <s v="CCE-16"/>
    <n v="1"/>
    <n v="21382800"/>
    <n v="21382800"/>
    <s v="0"/>
    <s v="0"/>
    <m/>
    <s v="CO-DC-11001"/>
    <x v="11"/>
    <s v="2417900"/>
    <s v="ppacheco@participacionbogota.gov.co"/>
  </r>
  <r>
    <n v="80111600"/>
    <s v="Prestar los servicios de apoyo a la gestión en el levantamiento, control y manejo de los inventarios de activos fijos y de consumo propiedad del IDPAC."/>
    <n v="1"/>
    <n v="1"/>
    <n v="1"/>
    <n v="1"/>
    <s v="CCE-16"/>
    <n v="1"/>
    <n v="11806200"/>
    <n v="11806200"/>
    <s v="0"/>
    <s v="0"/>
    <m/>
    <s v="CO-DC-11001"/>
    <x v="11"/>
    <s v="2417900"/>
    <s v="ppacheco@participacionbogota.gov.co"/>
  </r>
  <r>
    <n v="80111600"/>
    <s v="Prestar los servicios profesionales con autonomía jurídica y administrativa  y de manera temporal al proceso de Control Interno Disciplinario del Instituto, ejecutando los procedimientos propios del área, contribuyendo al cumplimiento de las obligaciones jurídicas y administrativas de la entidad."/>
    <n v="1"/>
    <n v="1"/>
    <n v="6"/>
    <n v="1"/>
    <s v="CCE-16"/>
    <n v="1"/>
    <n v="27192000"/>
    <n v="27192000"/>
    <s v="0"/>
    <s v="0"/>
    <m/>
    <s v="CO-DC-11001"/>
    <x v="11"/>
    <s v="2417900"/>
    <s v="ppacheco@participacionbogota.gov.co"/>
  </r>
  <r>
    <n v="80111600"/>
    <s v="Prestar servicios de apoyo a la gestión de manera temporal, con autonomía técnica y administrativa, para realizar labores operativas en el desarrollo de los procedimientos de gestión documental del proceso de Gestión Contractual del Instituto Distrital de la Participación y Acción Comunal."/>
    <n v="1"/>
    <n v="1"/>
    <n v="6"/>
    <n v="1"/>
    <s v="CCE-16"/>
    <n v="1"/>
    <n v="12978000"/>
    <n v="12978000"/>
    <s v="0"/>
    <s v="0"/>
    <m/>
    <s v="CO-DC-11001"/>
    <x v="11"/>
    <s v="2417900"/>
    <s v="ppacheco@participacionbogota.gov.co"/>
  </r>
  <r>
    <n v="80111600"/>
    <s v="Prestación de servicios de apoyo a la gestión de manera temporal, con autonomía técnica y administrativa, para realizar las actividades relacionadas con la conducción de vehículos del IDPAC"/>
    <n v="1"/>
    <n v="1"/>
    <n v="6"/>
    <n v="1"/>
    <s v="CCE-16"/>
    <n v="1"/>
    <n v="13200000"/>
    <n v="13200000"/>
    <s v="0"/>
    <s v="0"/>
    <m/>
    <s v="CO-DC-11001"/>
    <x v="11"/>
    <s v="2417900"/>
    <s v="ppacheco@participacionbogota.gov.co"/>
  </r>
  <r>
    <n v="80111600"/>
    <s v="Prestar servicios de apoyo a la gestión de manera temporal, con autonomía técnica y administrativa  para realizar actividades relacionadas con la conducción de los vehículos del IDPAC.&quot;"/>
    <n v="1"/>
    <n v="1"/>
    <n v="5"/>
    <n v="1"/>
    <s v="CCE-16"/>
    <n v="1"/>
    <n v="11000000"/>
    <n v="11000000"/>
    <s v="0"/>
    <s v="0"/>
    <m/>
    <s v="CO-DC-11001"/>
    <x v="11"/>
    <s v="2417900"/>
    <s v="ppacheco@participacionbogota.gov.co"/>
  </r>
  <r>
    <n v="80111600"/>
    <s v="Prestar los servicios de apoyo a la gestión de manera temporal, con autonomía técnica y administrativa para realizar labores operativas y administrativas en el desarrollo de los procedimientos de gestión documental del proceso de Gestión Contractual del Instituto Distrital de la Participación y Acción Comunal."/>
    <n v="1"/>
    <n v="1"/>
    <n v="6"/>
    <n v="1"/>
    <s v="CCE-16"/>
    <n v="1"/>
    <n v="13596000"/>
    <n v="13596000"/>
    <s v="0"/>
    <s v="0"/>
    <m/>
    <s v="CO-DC-11001"/>
    <x v="11"/>
    <s v="2417900"/>
    <s v="ppacheco@participacionbogota.gov.co"/>
  </r>
  <r>
    <s v="31162800;39121321"/>
    <s v="Máquinas para oficina y contabilidad, y sus partes y accesorios"/>
    <n v="1"/>
    <n v="1"/>
    <n v="12"/>
    <n v="1"/>
    <s v="CCE-07"/>
    <n v="1"/>
    <n v="198000"/>
    <n v="198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2865000"/>
    <n v="286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3318000"/>
    <n v="3318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85000"/>
    <n v="28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5050000"/>
    <n v="5050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630000"/>
    <n v="630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490000"/>
    <n v="490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1050000"/>
    <n v="1050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91000"/>
    <n v="91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150000"/>
    <n v="150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85000"/>
    <n v="85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686000"/>
    <n v="686000"/>
    <s v="0"/>
    <s v="0"/>
    <m/>
    <s v="CO-DC-11001"/>
    <x v="11"/>
    <s v="2417900"/>
    <s v="ppacheco@participacionbogota.gov.co"/>
  </r>
  <r>
    <n v="80111707"/>
    <s v="Adquirir las dotaciones compuestas de calzado y vestuario completo para los funcionarios y funcionarias del Instituto Distrital de la Participación y Acción Comunal –IDPAC con derecho a ella, correspondiente a la vigencia fiscal 2021 "/>
    <n v="6"/>
    <n v="6"/>
    <n v="1"/>
    <n v="1"/>
    <s v="CCE-99"/>
    <n v="1"/>
    <n v="96000"/>
    <n v="96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552000"/>
    <n v="552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84000"/>
    <n v="184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3995000"/>
    <n v="3995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50000"/>
    <n v="5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60000"/>
    <n v="6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25000"/>
    <n v="125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2000000"/>
    <n v="20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3600000"/>
    <n v="360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450000"/>
    <n v="45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250000"/>
    <n v="25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950000"/>
    <n v="95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70000"/>
    <n v="17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44000"/>
    <n v="44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412000"/>
    <n v="412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020000"/>
    <n v="102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700000"/>
    <n v="70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120000"/>
    <n v="112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75000"/>
    <n v="175000"/>
    <s v="0"/>
    <s v="0"/>
    <m/>
    <s v="CO-DC-11001"/>
    <x v="11"/>
    <s v="2417900"/>
    <s v="ppacheco@participacionbogota.gov.co"/>
  </r>
  <r>
    <s v="15101506_x000a_15101505"/>
    <s v="Compra de combustible para el adecuado funcionamiento del parque automotor propiedad del Instituto Distrital de la Participación y Acción Comunal."/>
    <n v="6"/>
    <n v="6"/>
    <n v="7"/>
    <n v="1"/>
    <s v="CCE-99"/>
    <n v="1"/>
    <n v="58401000"/>
    <n v="58401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400000"/>
    <n v="14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400000"/>
    <n v="14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000000"/>
    <n v="10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50000"/>
    <n v="15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800000"/>
    <n v="18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52000"/>
    <n v="252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84000"/>
    <n v="84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73000"/>
    <n v="173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26000"/>
    <n v="126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750000"/>
    <n v="75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350000"/>
    <n v="350000"/>
    <s v="0"/>
    <s v="0"/>
    <m/>
    <s v="CO-DC-11001"/>
    <x v="11"/>
    <s v="2417900"/>
    <s v="ppacheco@participacionbogota.gov.co"/>
  </r>
  <r>
    <s v="31162800;39121321"/>
    <s v="Bolsas de material plástico sin impresión"/>
    <n v="1"/>
    <n v="1"/>
    <n v="12"/>
    <n v="1"/>
    <s v="CCE-10"/>
    <n v="1"/>
    <n v="1300000"/>
    <n v="1300000"/>
    <s v="0"/>
    <s v="0"/>
    <m/>
    <s v="CO-DC-11001"/>
    <x v="11"/>
    <s v="2417900"/>
    <s v="ppacheco@participacionbogota.gov.co"/>
  </r>
  <r>
    <s v="31162800;39121321"/>
    <s v="Sobres y envolturas impresas de polietileno laminados con aluminio"/>
    <n v="1"/>
    <n v="1"/>
    <n v="12"/>
    <n v="1"/>
    <s v="CCE-10"/>
    <n v="1"/>
    <n v="1068000"/>
    <n v="1068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80000"/>
    <n v="28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65000"/>
    <n v="265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350000"/>
    <n v="35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81000"/>
    <n v="81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340000"/>
    <n v="34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38000"/>
    <n v="138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300000"/>
    <n v="300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25000"/>
    <n v="25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500000"/>
    <n v="500000"/>
    <s v="0"/>
    <s v="0"/>
    <m/>
    <s v="CO-DC-11001"/>
    <x v="11"/>
    <s v="2417900"/>
    <s v="ppacheco@participacionbogota.gov.co"/>
  </r>
  <r>
    <s v="31162800;39121321"/>
    <s v="Cortaúñas, pinzas y similares"/>
    <n v="1"/>
    <n v="1"/>
    <n v="12"/>
    <n v="1"/>
    <s v="CCE-10"/>
    <n v="1"/>
    <n v="68000"/>
    <n v="68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25000"/>
    <n v="22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00000"/>
    <n v="1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50000"/>
    <n v="5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68000"/>
    <n v="168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500000"/>
    <n v="5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450000"/>
    <n v="45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5000"/>
    <n v="2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5000"/>
    <n v="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4000"/>
    <n v="4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95000"/>
    <n v="9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70000"/>
    <n v="17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4000"/>
    <n v="24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640000"/>
    <n v="64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51000"/>
    <n v="51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125000"/>
    <n v="125000"/>
    <s v="0"/>
    <s v="0"/>
    <m/>
    <s v="CO-DC-11001"/>
    <x v="11"/>
    <s v="2417900"/>
    <s v="ppacheco@participacionbogota.gov.co"/>
  </r>
  <r>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n v="8"/>
    <n v="8"/>
    <n v="12"/>
    <n v="1"/>
    <s v="CCE-10"/>
    <n v="1"/>
    <n v="100000"/>
    <n v="100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825000"/>
    <n v="825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6557000"/>
    <n v="6557000"/>
    <s v="0"/>
    <s v="0"/>
    <m/>
    <s v="CO-DC-11001"/>
    <x v="11"/>
    <s v="2417900"/>
    <s v="ppacheco@participacionbogota.gov.co"/>
  </r>
  <r>
    <n v="81161601"/>
    <s v="ADICIÓN Y PRÓRROGA No 1 al contrato No No. 496-2021.,cuyo objeto es &quot;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
    <n v="3"/>
    <n v="3"/>
    <n v="135"/>
    <n v="0"/>
    <s v="CCE-16"/>
    <n v="1"/>
    <n v="27810000"/>
    <n v="27810000"/>
    <s v="0"/>
    <s v="0"/>
    <m/>
    <s v="CO-DC-11001"/>
    <x v="11"/>
    <s v="2417900"/>
    <s v="ppacheco@participacionbogota.gov.co"/>
  </r>
  <r>
    <n v="81161601"/>
    <s v="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
    <n v="7"/>
    <n v="7"/>
    <n v="7"/>
    <n v="1"/>
    <s v="CCE-16"/>
    <n v="1"/>
    <n v="48575000"/>
    <n v="48575000"/>
    <s v="0"/>
    <s v="0"/>
    <m/>
    <s v="CO-DC-11001"/>
    <x v="11"/>
    <s v="2417900"/>
    <s v="ppacheco@participacionbogota.gov.co"/>
  </r>
  <r>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n v="6"/>
    <n v="6"/>
    <n v="1"/>
    <n v="1"/>
    <s v="CCE-06 "/>
    <n v="1"/>
    <n v="34135000"/>
    <n v="34135000"/>
    <s v="0"/>
    <s v="0"/>
    <m/>
    <s v="CO-DC-11001"/>
    <x v="11"/>
    <s v="2417900"/>
    <s v="ppacheco@participacionbogota.gov.co"/>
  </r>
  <r>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n v="6"/>
    <n v="6"/>
    <n v="1"/>
    <n v="1"/>
    <s v="CCE-06 "/>
    <n v="1"/>
    <n v="44986000"/>
    <n v="44986000"/>
    <s v="0"/>
    <s v="0"/>
    <m/>
    <s v="CO-DC-11001"/>
    <x v="11"/>
    <s v="2417900"/>
    <s v="ppacheco@participacionbogota.gov.co"/>
  </r>
  <r>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n v="6"/>
    <n v="6"/>
    <n v="1"/>
    <n v="1"/>
    <s v="CCE-06 "/>
    <n v="1"/>
    <n v="20949000"/>
    <n v="20949000"/>
    <s v="0"/>
    <s v="0"/>
    <m/>
    <s v="CO-DC-11001"/>
    <x v="11"/>
    <s v="2417900"/>
    <s v="ppacheco@participacionbogota.gov.co"/>
  </r>
  <r>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n v="6"/>
    <n v="6"/>
    <n v="1"/>
    <n v="1"/>
    <s v="CCE-06 "/>
    <n v="1"/>
    <n v="6439000"/>
    <n v="6439000"/>
    <s v="0"/>
    <s v="0"/>
    <m/>
    <s v="CO-DC-11001"/>
    <x v="11"/>
    <s v="2417900"/>
    <s v="ppacheco@participacionbogota.gov.co"/>
  </r>
  <r>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n v="6"/>
    <n v="6"/>
    <n v="1"/>
    <n v="1"/>
    <s v="CCE-06 "/>
    <n v="1"/>
    <n v="3855000"/>
    <n v="3855000"/>
    <s v="0"/>
    <s v="0"/>
    <m/>
    <s v="CO-DC-11001"/>
    <x v="11"/>
    <s v="2417900"/>
    <s v="ppacheco@participacionbogota.gov.co"/>
  </r>
  <r>
    <n v="80131500"/>
    <s v="Contratar el arrendamiento del inmueble destinado al almacenamiento de Archivo Central del IDPAC"/>
    <n v="1"/>
    <n v="1"/>
    <n v="12"/>
    <n v="1"/>
    <s v="CCE-16"/>
    <n v="1"/>
    <n v="240000000"/>
    <n v="240000000"/>
    <s v="0"/>
    <s v="0"/>
    <m/>
    <s v="CO-DC-11001"/>
    <x v="11"/>
    <s v="2417900"/>
    <s v="ppacheco@participacionbogota.gov.co"/>
  </r>
  <r>
    <n v="81112205"/>
    <s v=" Renovar el soporte y  licenciamiento Oracle"/>
    <n v="1"/>
    <n v="1"/>
    <n v="12"/>
    <n v="1"/>
    <s v="CCE-99"/>
    <n v="1"/>
    <n v="18000000"/>
    <n v="18000000"/>
    <s v="0"/>
    <s v="0"/>
    <m/>
    <s v="CO-DC-11001"/>
    <x v="11"/>
    <s v="2417900"/>
    <s v="ppacheco@participacionbogota.gov.co"/>
  </r>
  <r>
    <n v="81161601"/>
    <s v="Renovación de licenciamiento de correo Office 365"/>
    <n v="1"/>
    <n v="1"/>
    <n v="12"/>
    <n v="1"/>
    <s v="CCE-99"/>
    <n v="1"/>
    <n v="230000000"/>
    <n v="230000000"/>
    <s v="0"/>
    <s v="0"/>
    <m/>
    <s v="CO-DC-11001"/>
    <x v="11"/>
    <s v="2417900"/>
    <s v="ppacheco@participacionbogota.gov.co"/>
  </r>
  <r>
    <n v="43233200"/>
    <s v="Renovación de  servicios de NUBE para el servicio de portales,  procesamiento y almacenamiento en los sistemas del Instituto Distrital de la Participación y Acción Comunal."/>
    <n v="1"/>
    <n v="1"/>
    <n v="12"/>
    <n v="1"/>
    <s v="CCE-99"/>
    <n v="1"/>
    <n v="222000000"/>
    <n v="222000000"/>
    <s v="0"/>
    <s v="0"/>
    <m/>
    <s v="CO-DC-11001"/>
    <x v="11"/>
    <s v="2417900"/>
    <s v="ppacheco@participacionbogota.gov.co"/>
  </r>
  <r>
    <n v="81112208"/>
    <s v="Renovar el licenciamiento de las licencias Antivirus  del Instituto"/>
    <n v="7"/>
    <n v="7"/>
    <n v="12"/>
    <n v="1"/>
    <s v="CCE-07"/>
    <n v="1"/>
    <n v="38000000"/>
    <n v="38000000"/>
    <s v="0"/>
    <s v="0"/>
    <m/>
    <s v="CO-DC-11001"/>
    <x v="11"/>
    <s v="2417900"/>
    <s v="ppacheco@participacionbogota.gov.co"/>
  </r>
  <r>
    <n v="81111900"/>
    <s v="Renovación y licenciamiento del sistema Backup y recuperación"/>
    <n v="7"/>
    <n v="7"/>
    <n v="12"/>
    <n v="1"/>
    <s v="CCE-06 "/>
    <n v="1"/>
    <n v="36000000"/>
    <n v="36000000"/>
    <s v="0"/>
    <s v="0"/>
    <m/>
    <s v="CO-DC-11001"/>
    <x v="11"/>
    <s v="2417900"/>
    <s v="ppacheco@participacionbogota.gov.co"/>
  </r>
  <r>
    <n v="81112208"/>
    <s v="Mantenimiento y renovación de licenciamiento de Check Point"/>
    <n v="7"/>
    <n v="7"/>
    <n v="12"/>
    <n v="1"/>
    <s v="CCE-07"/>
    <n v="1"/>
    <n v="50000000"/>
    <n v="50000000"/>
    <s v="0"/>
    <s v="0"/>
    <m/>
    <s v="CO-DC-11001"/>
    <x v="11"/>
    <s v="2417900"/>
    <s v="ppacheco@participacionbogota.gov.co"/>
  </r>
  <r>
    <n v="43222600"/>
    <s v="Mantenimiento y renovación licenciamiento WiFi"/>
    <n v="9"/>
    <n v="9"/>
    <n v="12"/>
    <n v="1"/>
    <s v="CCE-10"/>
    <n v="1"/>
    <n v="25000000"/>
    <n v="25000000"/>
    <s v="0"/>
    <s v="0"/>
    <m/>
    <s v="CO-DC-11001"/>
    <x v="11"/>
    <s v="2417900"/>
    <s v="ppacheco@participacionbogota.gov.co"/>
  </r>
  <r>
    <n v="43232102"/>
    <s v="Adquisición de licenciamiento de la suite Adobe Creative Cloud"/>
    <n v="9"/>
    <n v="9"/>
    <n v="1"/>
    <n v="1"/>
    <s v="CCE-06 "/>
    <n v="1"/>
    <n v="12000000"/>
    <n v="12000000"/>
    <s v="0"/>
    <s v="0"/>
    <m/>
    <s v="CO-DC-11001"/>
    <x v="11"/>
    <s v="2417900"/>
    <s v="ppacheco@participacionbogota.gov.co"/>
  </r>
  <r>
    <n v="43231512"/>
    <s v="Renovación del licenciamiento Argis"/>
    <n v="6"/>
    <n v="6"/>
    <n v="1"/>
    <n v="1"/>
    <s v="CCE-16"/>
    <n v="1"/>
    <n v="9000000"/>
    <n v="9000000"/>
    <s v="0"/>
    <s v="0"/>
    <m/>
    <s v="CO-DC-11001"/>
    <x v="11"/>
    <s v="2417900"/>
    <s v="ppacheco@participacionbogota.gov.co"/>
  </r>
  <r>
    <n v="43222610"/>
    <s v="SAYCO Otorga a IDPAC, licencia de webcasting (radio on line) de uso temporal, no exclusiva y onerosa para la comunicación pública, a través de la puesta a disposición, de las obras musicales de su repertorio en el servicio que presta IDPAC,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 "/>
    <n v="7"/>
    <n v="7"/>
    <n v="1"/>
    <n v="1"/>
    <s v="CCE-16"/>
    <n v="1"/>
    <n v="3500000"/>
    <n v="3500000"/>
    <s v="0"/>
    <s v="0"/>
    <m/>
    <s v="CO-DC-11001"/>
    <x v="11"/>
    <s v="2417900"/>
    <s v="ppacheco@participacionbogota.gov.co"/>
  </r>
  <r>
    <n v="43233200"/>
    <s v="Adquisición de certificados de firma digital requeridos por el IDPAC, para el adecuado cumplimiento de los parámetros de integración y seguridad de la información en la gestión administrativa"/>
    <n v="9"/>
    <n v="9"/>
    <n v="4"/>
    <n v="1"/>
    <s v="Acuerdo Marco de Precios"/>
    <n v="1"/>
    <n v="9200000"/>
    <n v="9200000"/>
    <s v="0"/>
    <s v="0"/>
    <m/>
    <s v="CO-DC-11001"/>
    <x v="11"/>
    <s v="2417900"/>
    <s v="ppacheco@participacionbogota.gov.co"/>
  </r>
  <r>
    <n v="43232801"/>
    <s v="Renovar el servicio de soporte técnico, actualización y mantenimiento de la Suite Versión Empresarial - SIGPARTICIPO"/>
    <n v="6"/>
    <n v="6"/>
    <n v="315"/>
    <n v="0"/>
    <s v="CCE-16"/>
    <n v="1"/>
    <n v="60504000"/>
    <n v="60504000"/>
    <s v="0"/>
    <s v="0"/>
    <m/>
    <s v="CO-DC-11001"/>
    <x v="11"/>
    <s v="2417900"/>
    <s v="ppacheco@participacionbogota.gov.co"/>
  </r>
  <r>
    <n v="43222610"/>
    <s v=" Mantenimiento, Soporte  y Renovación de Smartnet, Switches  Cisco"/>
    <n v="5"/>
    <n v="5"/>
    <n v="6"/>
    <n v="1"/>
    <s v="CCE-10"/>
    <n v="1"/>
    <n v="17088000"/>
    <n v="17088000"/>
    <s v="0"/>
    <s v="0"/>
    <m/>
    <s v="CO-DC-11001"/>
    <x v="11"/>
    <s v="2417900"/>
    <s v="ppacheco@participacionbogota.gov.co"/>
  </r>
  <r>
    <n v="43201903"/>
    <s v="Mantenimiento preventivo y correctivo del Blade, sistema de almacenamiento, unidad de cinta  y demás servidores del IDPAC "/>
    <n v="5"/>
    <n v="5"/>
    <n v="12"/>
    <n v="1"/>
    <s v="CCE-10"/>
    <n v="1"/>
    <n v="19000000"/>
    <n v="19000000"/>
    <s v="0"/>
    <s v="0"/>
    <m/>
    <s v="CO-DC-11001"/>
    <x v="11"/>
    <s v="2417900"/>
    <s v="ppacheco@participacionbogota.gov.co"/>
  </r>
  <r>
    <n v="72101511"/>
    <s v="Mantenimiento de las UPS, aires acondicionados y sistemas antiincendio del Instituto Distrital de la Participación y Acción Comunal"/>
    <n v="9"/>
    <n v="9"/>
    <n v="12"/>
    <n v="1"/>
    <s v="CCE-07"/>
    <n v="1"/>
    <n v="45912000"/>
    <n v="45912000"/>
    <s v="0"/>
    <s v="0"/>
    <m/>
    <s v="CO-DC-11001"/>
    <x v="11"/>
    <s v="2417900"/>
    <s v="ppacheco@participacionbogota.gov.co"/>
  </r>
  <r>
    <n v="43222610"/>
    <s v="Mantenimiento, equipos activos de red "/>
    <n v="9"/>
    <n v="9"/>
    <n v="12"/>
    <n v="1"/>
    <s v="CCE-10"/>
    <n v="1"/>
    <n v="18000000"/>
    <n v="18000000"/>
    <s v="0"/>
    <s v="0"/>
    <m/>
    <s v="CO-DC-11001"/>
    <x v="11"/>
    <s v="2417900"/>
    <s v="ppacheco@participacionbogota.gov.co"/>
  </r>
  <r>
    <n v="81112213"/>
    <s v="Realizar el mantenimiento y administración del sistema contable Zbox de manera temporal, para el Instituto Distrital de la participación y Acción Comunal."/>
    <n v="1"/>
    <n v="1"/>
    <n v="12"/>
    <n v="1"/>
    <s v="CCE-16"/>
    <n v="1"/>
    <n v="8708135"/>
    <n v="8708135"/>
    <s v="0"/>
    <s v="0"/>
    <m/>
    <s v="CO-DC-11001"/>
    <x v="11"/>
    <s v="2417900"/>
    <s v="ppacheco@participacionbogota.gov.co"/>
  </r>
  <r>
    <n v="81112213"/>
    <s v="Realizar el mantenimiento y administración del sistema contable Zbox de manera temporal, para el Instituto Distrital de la participación y Acción Comunal."/>
    <n v="1"/>
    <n v="1"/>
    <n v="12"/>
    <n v="1"/>
    <s v="CCE-16"/>
    <n v="1"/>
    <n v="33745865"/>
    <n v="33745865"/>
    <s v="0"/>
    <s v="0"/>
    <m/>
    <s v="CO-DC-11001"/>
    <x v="11"/>
    <s v="2417900"/>
    <s v="ppacheco@participacionbogota.gov.co"/>
  </r>
  <r>
    <n v="83111603"/>
    <s v="Pago del servicio de telefonia movil "/>
    <n v="1"/>
    <n v="1"/>
    <n v="12"/>
    <n v="1"/>
    <s v="CCE-16"/>
    <n v="1"/>
    <n v="15450000"/>
    <n v="15450000"/>
    <s v="0"/>
    <s v="0"/>
    <m/>
    <s v="CO-DC-11001"/>
    <x v="11"/>
    <s v="2417900"/>
    <s v="ppacheco@participacionbogota.gov.co"/>
  </r>
  <r>
    <n v="83121703"/>
    <s v="Contratar la prestación de servicios de canales de comunicación, datos,  internet y telefonía IP para el Instituto Distrital de la Participación y Acción Comunal&quot;"/>
    <n v="6"/>
    <n v="6"/>
    <n v="12"/>
    <n v="1"/>
    <s v="CCE-16"/>
    <n v="1"/>
    <n v="257500000"/>
    <n v="257500000"/>
    <s v="0"/>
    <s v="0"/>
    <m/>
    <s v="CO-DC-11001"/>
    <x v="11"/>
    <s v="2417900"/>
    <s v="ppacheco@participacionbogota.gov.co"/>
  </r>
  <r>
    <s v="25172100_x000a_25173107"/>
    <s v="Contratar el sistema de rastreo satelital para los vehículos de propiedad del IDPAC"/>
    <n v="9"/>
    <n v="9"/>
    <n v="1"/>
    <n v="1"/>
    <s v="CCE-06 "/>
    <n v="1"/>
    <n v="14000000"/>
    <n v="14000000"/>
    <s v="0"/>
    <s v="0"/>
    <m/>
    <s v="CO-DC-11001"/>
    <x v="11"/>
    <s v="2417900"/>
    <s v="ppacheco@participacionbogota.gov.co"/>
  </r>
  <r>
    <n v="92101501"/>
    <s v="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
    <n v="3"/>
    <n v="3"/>
    <n v="12"/>
    <n v="1"/>
    <s v="CCE-02"/>
    <n v="1"/>
    <n v="460000000"/>
    <n v="460000000"/>
    <s v="0"/>
    <s v="0"/>
    <m/>
    <s v="CO-DC-11001"/>
    <x v="11"/>
    <s v="2417900"/>
    <s v="ppacheco@participacionbogota.gov.co"/>
  </r>
  <r>
    <n v="76111501"/>
    <s v="Contratar la prestación de servicio integral de aseo y cafetería en las instalaciones del IDPAC y sus sedes, incluyendo el suministro de insumos y elementos necesarios para prestar el servicio."/>
    <n v="2"/>
    <n v="2"/>
    <n v="6"/>
    <n v="1"/>
    <s v="CCE-99"/>
    <n v="1"/>
    <n v="332566000"/>
    <n v="332566000"/>
    <s v="0"/>
    <s v="0"/>
    <m/>
    <s v="CO-DC-11001"/>
    <x v="11"/>
    <s v="2417900"/>
    <s v="ppacheco@participacionbogota.gov.co"/>
  </r>
  <r>
    <s v="82000000_x000a_82120000_x000a_82121700_x000a_82121701_x000a_82000000_x000a_82120000_x000a_82121500_x000a_82121503"/>
    <s v="Prestar el servicio de impresión, fotocopiado y scanner de documentos, mediante la figura outsourcing para las sedes e instalaciones del Instituto Distrital de la Participación y Acción Comunal"/>
    <n v="3"/>
    <n v="3"/>
    <n v="9"/>
    <n v="1"/>
    <s v="CCE-06 "/>
    <n v="1"/>
    <n v="51136000"/>
    <n v="51136000"/>
    <s v="0"/>
    <s v="0"/>
    <m/>
    <s v="CO-DC-11001"/>
    <x v="11"/>
    <s v="2417900"/>
    <s v="ppacheco@participacionbogota.gov.co"/>
  </r>
  <r>
    <n v="81112307"/>
    <s v="Adquirir repuestos para realizar el mantenimiento correctivo de los computadores del IDPAC"/>
    <n v="5"/>
    <n v="5"/>
    <n v="6"/>
    <n v="1"/>
    <s v="CCE-10"/>
    <n v="1"/>
    <n v="25000000"/>
    <n v="25000000"/>
    <s v="0"/>
    <s v="0"/>
    <m/>
    <s v="CO-DC-11001"/>
    <x v="11"/>
    <s v="2417900"/>
    <s v="ppacheco@participacionbogota.gov.co"/>
  </r>
  <r>
    <n v="81112306"/>
    <s v="Mantenimiento Impresoras , escáner y plotter"/>
    <n v="5"/>
    <n v="5"/>
    <n v="6"/>
    <n v="1"/>
    <s v="CCE-10"/>
    <n v="1"/>
    <n v="14140000"/>
    <n v="14140000"/>
    <s v="0"/>
    <s v="0"/>
    <m/>
    <s v="CO-DC-11001"/>
    <x v="11"/>
    <s v="2417900"/>
    <s v="ppacheco@participacionbogota.gov.co"/>
  </r>
  <r>
    <n v="78181507"/>
    <s v="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
    <n v="5"/>
    <n v="5"/>
    <n v="10"/>
    <n v="1"/>
    <s v="CCE-06 "/>
    <n v="1"/>
    <n v="44558000"/>
    <n v="44558000"/>
    <s v="0"/>
    <s v="0"/>
    <m/>
    <s v="CO-DC-11001"/>
    <x v="11"/>
    <s v="2417900"/>
    <s v="ppacheco@participacionbogota.gov.co"/>
  </r>
  <r>
    <s v="31162800;39121321"/>
    <s v="Servicio de instalación de tanques, depósitos, cisternas y recipientes de metal, excepto los utilizados para el envase o transporte de mercancías"/>
    <n v="1"/>
    <n v="1"/>
    <n v="12"/>
    <n v="1"/>
    <s v="CCE-10"/>
    <n v="1"/>
    <n v="25622000"/>
    <n v="25622000"/>
    <s v="0"/>
    <s v="0"/>
    <m/>
    <s v="CO-DC-11001"/>
    <x v="11"/>
    <s v="2417900"/>
    <s v="ppacheco@participacionbogota.gov.co"/>
  </r>
  <r>
    <s v="31162800;39121321"/>
    <s v="Suministro de materiales de construcción, eléctricos y elementos de ferretería necesarios para el mantenimiento de las diferentes sedes del Instituto Distrital de Participación y Acción Comunal o por aquellas de las cuales sea responsable"/>
    <n v="1"/>
    <n v="1"/>
    <n v="12"/>
    <n v="1"/>
    <s v="CCE-07"/>
    <n v="1"/>
    <n v="25622000"/>
    <n v="25622000"/>
    <s v="0"/>
    <s v="0"/>
    <m/>
    <s v="CO-DC-11001"/>
    <x v="11"/>
    <s v="2417900"/>
    <s v="ppacheco@participacionbogota.gov.co"/>
  </r>
  <r>
    <n v="80111504"/>
    <s v="Contratar el servicio de capacitación con el fin de brindar a los servidores (as) públicos (as) del IDPAC, las herramientas metodológicas que contribuyan al mejoramiento del desempeño de sus funciones en el puesto de trabajo, según las necesidades de capacitación evidenciadas por los (as) servidores (as) públicos (as) enmarcadas en los ejes temáticos referidos en el Plan Nacional de Formación y Capacitación formulado por el Departamento Administrativo de la Función Pública y los cuales hacen parte del Plan Institucional de Capacitación de la entidad en la vigencia 2022"/>
    <n v="5"/>
    <n v="5"/>
    <n v="5"/>
    <n v="1"/>
    <s v="CCE-16"/>
    <n v="1"/>
    <n v="63603000"/>
    <n v="63603000"/>
    <s v="0"/>
    <s v="0"/>
    <m/>
    <s v="CO-DC-11001"/>
    <x v="11"/>
    <s v="2417900"/>
    <s v="ppacheco@participacionbogota.gov.co"/>
  </r>
  <r>
    <n v="46181503"/>
    <s v="Adquisición de insumos y servicios de apoyo a la gestión  para el cumplimiento de los estándares asociados al Sistema de Gestión de Seguridad y Salud en el Trabajo – SGSST, del Instituto Distrital de la Participación y Acción Comunal – IDPAC"/>
    <n v="1"/>
    <n v="1"/>
    <n v="11"/>
    <n v="1"/>
    <s v="CCE-16"/>
    <n v="1"/>
    <n v="20000000"/>
    <n v="20000000"/>
    <s v="0"/>
    <s v="0"/>
    <m/>
    <s v="CO-DC-11001"/>
    <x v="11"/>
    <s v="2417900"/>
    <s v="ppacheco@participacionbogota.gov.co"/>
  </r>
  <r>
    <n v="46191601"/>
    <s v="Contratar la recarga, mantenimiento y actividades conexas para el funcionamiento de los extintores del Instituto"/>
    <n v="11"/>
    <n v="11"/>
    <n v="1"/>
    <n v="1"/>
    <s v="CCE-10"/>
    <n v="1"/>
    <n v="2500000"/>
    <n v="2500000"/>
    <s v="0"/>
    <s v="0"/>
    <m/>
    <s v="CO-DC-11001"/>
    <x v="11"/>
    <s v="2417900"/>
    <s v="ppacheco@participacionbogota.gov.co"/>
  </r>
  <r>
    <n v="46181503"/>
    <s v="Adquisición de insumos y servicios de apoyo a la gestión  para el cumplimiento de los estándares asociados al Sistema de Gestión de Seguridad y Salud en el Trabajo – SGSST, del Instituto Distrital de la Participación y Acción Comunal – IDPAC"/>
    <n v="4"/>
    <n v="4"/>
    <n v="1"/>
    <n v="1"/>
    <s v="CCE-10"/>
    <n v="1"/>
    <n v="17814000"/>
    <n v="17814000"/>
    <s v="0"/>
    <s v="0"/>
    <m/>
    <s v="CO-DC-11001"/>
    <x v="11"/>
    <s v="2417900"/>
    <s v="ppacheco@participacionbogota.gov.co"/>
  </r>
  <r>
    <n v="92101501"/>
    <s v="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para la vigencia 2022, mediante el desarrollo de actividades orientadas a crear, mantener y mejorar las condiciones que favorezcan el desarrollo integral y el ambiente y desempeño laboral de sus funcionarios y funcionarias"/>
    <n v="1"/>
    <n v="1"/>
    <n v="11"/>
    <n v="1"/>
    <s v="CCE-16"/>
    <n v="1"/>
    <n v="151178000"/>
    <n v="151178000"/>
    <s v="0"/>
    <s v="0"/>
    <m/>
    <s v="CO-DC-11001"/>
    <x v="11"/>
    <s v="2417900"/>
    <s v="ppacheco@participacion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C16" firstHeaderRow="0" firstDataRow="1" firstDataCol="1"/>
  <pivotFields count="17">
    <pivotField showAll="0"/>
    <pivotField showAll="0"/>
    <pivotField showAll="0"/>
    <pivotField showAll="0"/>
    <pivotField showAll="0"/>
    <pivotField showAll="0"/>
    <pivotField showAll="0"/>
    <pivotField numFmtId="166" showAll="0"/>
    <pivotField dataField="1" showAll="0"/>
    <pivotField dataField="1" showAll="0"/>
    <pivotField showAll="0"/>
    <pivotField showAll="0"/>
    <pivotField showAll="0"/>
    <pivotField showAll="0"/>
    <pivotField axis="axisRow" showAll="0">
      <items count="13">
        <item x="6"/>
        <item x="8"/>
        <item x="9"/>
        <item x="10"/>
        <item x="11"/>
        <item x="0"/>
        <item x="7"/>
        <item x="5"/>
        <item x="4"/>
        <item x="1"/>
        <item x="3"/>
        <item x="2"/>
        <item t="default"/>
      </items>
    </pivotField>
    <pivotField showAll="0"/>
    <pivotField showAll="0"/>
  </pivotFields>
  <rowFields count="1">
    <field x="14"/>
  </rowFields>
  <rowItems count="13">
    <i>
      <x/>
    </i>
    <i>
      <x v="1"/>
    </i>
    <i>
      <x v="2"/>
    </i>
    <i>
      <x v="3"/>
    </i>
    <i>
      <x v="4"/>
    </i>
    <i>
      <x v="5"/>
    </i>
    <i>
      <x v="6"/>
    </i>
    <i>
      <x v="7"/>
    </i>
    <i>
      <x v="8"/>
    </i>
    <i>
      <x v="9"/>
    </i>
    <i>
      <x v="10"/>
    </i>
    <i>
      <x v="11"/>
    </i>
    <i t="grand">
      <x/>
    </i>
  </rowItems>
  <colFields count="1">
    <field x="-2"/>
  </colFields>
  <colItems count="2">
    <i>
      <x/>
    </i>
    <i i="1">
      <x v="1"/>
    </i>
  </colItems>
  <dataFields count="2">
    <dataField name="Suma de Valor total estimado" fld="8" baseField="0" baseItem="0"/>
    <dataField name="Suma de Valor estimado en la vigencia actual" fld="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0"/>
  <sheetViews>
    <sheetView workbookViewId="0">
      <selection activeCell="A23" sqref="A23"/>
    </sheetView>
  </sheetViews>
  <sheetFormatPr baseColWidth="10" defaultRowHeight="12.75" x14ac:dyDescent="0.2"/>
  <cols>
    <col min="1" max="1" width="57.7109375" bestFit="1" customWidth="1"/>
    <col min="2" max="2" width="26.85546875" bestFit="1" customWidth="1"/>
    <col min="3" max="3" width="40.7109375" bestFit="1" customWidth="1"/>
    <col min="6" max="6" width="15" bestFit="1" customWidth="1"/>
    <col min="7" max="7" width="14" bestFit="1" customWidth="1"/>
  </cols>
  <sheetData>
    <row r="3" spans="1:7" x14ac:dyDescent="0.2">
      <c r="A3" s="24" t="s">
        <v>108268</v>
      </c>
      <c r="B3" t="s">
        <v>108271</v>
      </c>
      <c r="C3" t="s">
        <v>108272</v>
      </c>
    </row>
    <row r="4" spans="1:7" x14ac:dyDescent="0.2">
      <c r="A4" s="25" t="s">
        <v>108226</v>
      </c>
      <c r="B4" s="27">
        <v>2292259860</v>
      </c>
      <c r="C4" s="27">
        <v>2292259860</v>
      </c>
      <c r="D4" s="26"/>
      <c r="E4" s="25" t="s">
        <v>108223</v>
      </c>
      <c r="F4" s="26">
        <v>206000000</v>
      </c>
      <c r="G4" s="27">
        <f>+F4-GETPIVOTDATA("Suma de Valor estimado en la vigencia actual",$A$3,"Nombre del responsable ","Gerencia de Etnias - 7678")</f>
        <v>0</v>
      </c>
    </row>
    <row r="5" spans="1:7" x14ac:dyDescent="0.2">
      <c r="A5" s="25" t="s">
        <v>107808</v>
      </c>
      <c r="B5" s="27">
        <v>206000000</v>
      </c>
      <c r="C5" s="27">
        <v>206000000</v>
      </c>
      <c r="D5" s="26"/>
      <c r="E5" s="25" t="s">
        <v>108217</v>
      </c>
      <c r="F5" s="26">
        <v>3311037000</v>
      </c>
    </row>
    <row r="6" spans="1:7" x14ac:dyDescent="0.2">
      <c r="A6" s="25" t="s">
        <v>107797</v>
      </c>
      <c r="B6" s="27">
        <v>3598145000</v>
      </c>
      <c r="C6" s="27">
        <v>3598145000</v>
      </c>
      <c r="D6" s="26"/>
      <c r="E6" s="25" t="s">
        <v>108222</v>
      </c>
      <c r="F6" s="26">
        <v>4664850000</v>
      </c>
      <c r="G6" s="27">
        <f>+F6-GETPIVOTDATA("Suma de Valor estimado en la vigencia actual",$A$3,"Nombre del responsable ","Subdirección de Fortalecimiento - 7687")</f>
        <v>0</v>
      </c>
    </row>
    <row r="7" spans="1:7" x14ac:dyDescent="0.2">
      <c r="A7" s="25" t="s">
        <v>107805</v>
      </c>
      <c r="B7" s="27">
        <v>1048640000</v>
      </c>
      <c r="C7" s="27">
        <v>1048640000</v>
      </c>
      <c r="D7" s="26"/>
      <c r="E7" s="25" t="s">
        <v>108221</v>
      </c>
      <c r="F7" s="26">
        <v>2419149000</v>
      </c>
      <c r="G7" s="27">
        <f>+F7-GETPIVOTDATA("Suma de Valor estimado en la vigencia actual",$A$3,"Nombre del responsable ","Derencia de Escuela - 7688 ")</f>
        <v>126889140</v>
      </c>
    </row>
    <row r="8" spans="1:7" x14ac:dyDescent="0.2">
      <c r="A8" s="25" t="s">
        <v>107806</v>
      </c>
      <c r="B8" s="27">
        <v>3397985000</v>
      </c>
      <c r="C8" s="27">
        <v>3397985000</v>
      </c>
      <c r="D8" s="26"/>
      <c r="E8" s="25" t="s">
        <v>108224</v>
      </c>
      <c r="F8" s="26">
        <v>3598145000</v>
      </c>
      <c r="G8" s="27">
        <f>+F8-GETPIVOTDATA("Suma de Valor estimado en la vigencia actual",$A$3,"Nombre del responsable ","Secretaria General - 7712")</f>
        <v>0</v>
      </c>
    </row>
    <row r="9" spans="1:7" x14ac:dyDescent="0.2">
      <c r="A9" s="25" t="s">
        <v>107795</v>
      </c>
      <c r="B9" s="27">
        <v>3311037000</v>
      </c>
      <c r="C9" s="27">
        <v>3311037000</v>
      </c>
      <c r="D9" s="26"/>
      <c r="E9" s="25" t="s">
        <v>108225</v>
      </c>
      <c r="F9" s="26">
        <v>1048640000</v>
      </c>
      <c r="G9" s="27">
        <f>+F9-GETPIVOTDATA("Suma de Valor estimado en la vigencia actual",$A$3,"Nombre del responsable ","Secretaría General - 7714")</f>
        <v>0</v>
      </c>
    </row>
    <row r="10" spans="1:7" x14ac:dyDescent="0.2">
      <c r="A10" s="25" t="s">
        <v>107802</v>
      </c>
      <c r="B10" s="27">
        <v>4664850000</v>
      </c>
      <c r="C10" s="27">
        <v>4664850000</v>
      </c>
      <c r="D10" s="26"/>
      <c r="E10" s="25" t="s">
        <v>108220</v>
      </c>
      <c r="F10" s="26">
        <v>126690000</v>
      </c>
      <c r="G10" s="27">
        <f>+F10-GETPIVOTDATA("Suma de Valor estimado en la vigencia actual",$A$3,"Nombre del responsable ","Subdirección de Promoción de la Participación - 7723")</f>
        <v>0</v>
      </c>
    </row>
    <row r="11" spans="1:7" x14ac:dyDescent="0.2">
      <c r="A11" s="25" t="s">
        <v>107821</v>
      </c>
      <c r="B11" s="27">
        <v>126690000</v>
      </c>
      <c r="C11" s="27">
        <v>126690000</v>
      </c>
      <c r="D11" s="26"/>
      <c r="E11" s="25" t="s">
        <v>108219</v>
      </c>
      <c r="F11" s="26">
        <v>1768482000</v>
      </c>
      <c r="G11" s="27">
        <f>+F11-GETPIVOTDATA("Suma de Valor estimado en la vigencia actual",$A$3,"Nombre del responsable ","Subdirección de Promoción de la Participación - 7729")</f>
        <v>124692231</v>
      </c>
    </row>
    <row r="12" spans="1:7" x14ac:dyDescent="0.2">
      <c r="A12" s="25" t="s">
        <v>107803</v>
      </c>
      <c r="B12" s="27">
        <v>1643789769</v>
      </c>
      <c r="C12" s="27">
        <v>1643789769</v>
      </c>
      <c r="D12" s="26"/>
      <c r="E12" s="25" t="s">
        <v>108218</v>
      </c>
      <c r="F12" s="26">
        <v>6387658000</v>
      </c>
      <c r="G12" s="27">
        <f>+F12-GETPIVOTDATA("Suma de Valor estimado en la vigencia actual",$A$3,"Nombre del responsable ","Subdirección de Promoción de la Participación - 7796")</f>
        <v>176572679</v>
      </c>
    </row>
    <row r="13" spans="1:7" x14ac:dyDescent="0.2">
      <c r="A13" s="25" t="s">
        <v>107800</v>
      </c>
      <c r="B13" s="27">
        <v>6211085321</v>
      </c>
      <c r="C13" s="27">
        <v>6211085321</v>
      </c>
      <c r="D13" s="26"/>
      <c r="E13" s="25" t="s">
        <v>108269</v>
      </c>
    </row>
    <row r="14" spans="1:7" x14ac:dyDescent="0.2">
      <c r="A14" s="25" t="s">
        <v>108273</v>
      </c>
      <c r="B14" s="27">
        <v>176234760</v>
      </c>
      <c r="C14" s="27">
        <v>176234760</v>
      </c>
      <c r="D14" s="26"/>
      <c r="E14" s="25" t="s">
        <v>108270</v>
      </c>
      <c r="F14" s="27">
        <f>SUM(F4:F12)</f>
        <v>23530651000</v>
      </c>
    </row>
    <row r="15" spans="1:7" x14ac:dyDescent="0.2">
      <c r="A15" s="25" t="s">
        <v>108274</v>
      </c>
      <c r="B15" s="27">
        <v>251919290</v>
      </c>
      <c r="C15" s="27">
        <v>251919290</v>
      </c>
      <c r="D15" s="26"/>
    </row>
    <row r="16" spans="1:7" x14ac:dyDescent="0.2">
      <c r="A16" s="25" t="s">
        <v>108270</v>
      </c>
      <c r="B16" s="27">
        <v>26928636000</v>
      </c>
      <c r="C16" s="27">
        <v>26928636000</v>
      </c>
    </row>
    <row r="17" spans="2:2" x14ac:dyDescent="0.2">
      <c r="B17">
        <f>+GETPIVOTDATA("Suma de Valor total estimado",$A$3)-GETPIVOTDATA("Suma de Valor total estimado",$A$3,"Nombre del responsable ","Secretaría General - Funcionamiento")</f>
        <v>23530651000</v>
      </c>
    </row>
    <row r="18" spans="2:2" x14ac:dyDescent="0.2">
      <c r="B18" s="26">
        <f>+GETPIVOTDATA("Suma de Valor total estimado",$A$3)-GETPIVOTDATA("Suma de Valor total estimado",$A$3,"Nombre del responsable ","Secretaría General - Funcionamiento")</f>
        <v>23530651000</v>
      </c>
    </row>
    <row r="19" spans="2:2" x14ac:dyDescent="0.2">
      <c r="B19" s="26"/>
    </row>
    <row r="20" spans="2:2" x14ac:dyDescent="0.2">
      <c r="B20" s="26">
        <v>26928636000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28"/>
  <sheetViews>
    <sheetView tabSelected="1" workbookViewId="0">
      <selection activeCell="A8" sqref="A8"/>
    </sheetView>
  </sheetViews>
  <sheetFormatPr baseColWidth="10" defaultColWidth="8.85546875" defaultRowHeight="12.75" x14ac:dyDescent="0.2"/>
  <cols>
    <col min="1" max="1" width="39" style="4" customWidth="1"/>
    <col min="2" max="2" width="49.140625" style="4" customWidth="1"/>
    <col min="3" max="3" width="25.140625" style="4" customWidth="1"/>
    <col min="4" max="4" width="27.5703125" style="4" customWidth="1"/>
    <col min="5" max="5" width="23.28515625" style="4" customWidth="1"/>
    <col min="6" max="6" width="28.5703125" style="9" customWidth="1"/>
    <col min="7" max="7" width="23.42578125" style="4" customWidth="1"/>
    <col min="8" max="8" width="21.5703125" style="8" customWidth="1"/>
    <col min="9" max="9" width="20.85546875" style="10" customWidth="1"/>
    <col min="10" max="10" width="27.85546875" style="10" customWidth="1"/>
    <col min="11" max="11" width="18.28515625" style="8" customWidth="1"/>
    <col min="12" max="12" width="16.5703125" style="8" customWidth="1"/>
    <col min="13" max="13" width="20.42578125" style="4" customWidth="1"/>
    <col min="14" max="14" width="14.28515625" style="4" customWidth="1"/>
    <col min="15" max="15" width="42.28515625" style="4" customWidth="1"/>
    <col min="16" max="16" width="22" style="4" customWidth="1"/>
    <col min="17" max="17" width="40.85546875" style="4" customWidth="1"/>
    <col min="18" max="18" width="9.140625" style="4" customWidth="1"/>
  </cols>
  <sheetData>
    <row r="1" spans="1:17" x14ac:dyDescent="0.2">
      <c r="A1" s="28" t="s">
        <v>107780</v>
      </c>
      <c r="B1" s="29"/>
      <c r="C1" s="29"/>
      <c r="D1" s="29"/>
      <c r="E1" s="29"/>
      <c r="F1" s="30"/>
      <c r="G1" s="29"/>
      <c r="H1" s="29"/>
      <c r="I1" s="31"/>
      <c r="J1" s="31"/>
      <c r="K1" s="30"/>
      <c r="L1" s="30"/>
      <c r="M1" s="29"/>
      <c r="N1" s="29"/>
      <c r="O1" s="29"/>
      <c r="P1" s="29"/>
      <c r="Q1" s="29"/>
    </row>
    <row r="2" spans="1:17" x14ac:dyDescent="0.2">
      <c r="A2" s="29"/>
      <c r="B2" s="29"/>
      <c r="C2" s="29"/>
      <c r="D2" s="29"/>
      <c r="E2" s="29"/>
      <c r="F2" s="30"/>
      <c r="G2" s="29"/>
      <c r="H2" s="29"/>
      <c r="I2" s="31"/>
      <c r="J2" s="31"/>
      <c r="K2" s="30"/>
      <c r="L2" s="30"/>
      <c r="M2" s="29"/>
      <c r="N2" s="29"/>
      <c r="O2" s="29"/>
      <c r="P2" s="29"/>
      <c r="Q2" s="29"/>
    </row>
    <row r="3" spans="1:17" x14ac:dyDescent="0.2">
      <c r="A3" s="29"/>
      <c r="B3" s="29"/>
      <c r="C3" s="29"/>
      <c r="D3" s="29"/>
      <c r="E3" s="29"/>
      <c r="F3" s="30"/>
      <c r="G3" s="29"/>
      <c r="H3" s="29"/>
      <c r="I3" s="31"/>
      <c r="J3" s="31"/>
      <c r="K3" s="30"/>
      <c r="L3" s="30"/>
      <c r="M3" s="29"/>
      <c r="N3" s="29"/>
      <c r="O3" s="29"/>
      <c r="P3" s="29"/>
      <c r="Q3" s="29"/>
    </row>
    <row r="4" spans="1:17" ht="51" x14ac:dyDescent="0.2">
      <c r="A4" s="32" t="s">
        <v>107781</v>
      </c>
      <c r="B4" s="32" t="s">
        <v>107782</v>
      </c>
      <c r="C4" s="32" t="s">
        <v>107783</v>
      </c>
      <c r="D4" s="32" t="s">
        <v>107784</v>
      </c>
      <c r="E4" s="32" t="s">
        <v>107785</v>
      </c>
      <c r="F4" s="32" t="s">
        <v>5</v>
      </c>
      <c r="G4" s="32" t="s">
        <v>4</v>
      </c>
      <c r="H4" s="32" t="s">
        <v>39</v>
      </c>
      <c r="I4" s="33" t="s">
        <v>107786</v>
      </c>
      <c r="J4" s="33" t="s">
        <v>107787</v>
      </c>
      <c r="K4" s="32" t="s">
        <v>210</v>
      </c>
      <c r="L4" s="32" t="s">
        <v>94</v>
      </c>
      <c r="M4" s="32" t="s">
        <v>107788</v>
      </c>
      <c r="N4" s="32" t="s">
        <v>3</v>
      </c>
      <c r="O4" s="32" t="s">
        <v>107789</v>
      </c>
      <c r="P4" s="32" t="s">
        <v>107790</v>
      </c>
      <c r="Q4" s="32" t="s">
        <v>107791</v>
      </c>
    </row>
    <row r="5" spans="1:17" ht="30" x14ac:dyDescent="0.2">
      <c r="A5" s="34">
        <v>80111600</v>
      </c>
      <c r="B5" s="35" t="s">
        <v>107844</v>
      </c>
      <c r="C5" s="36">
        <v>1</v>
      </c>
      <c r="D5" s="36">
        <v>1</v>
      </c>
      <c r="E5" s="37">
        <v>10</v>
      </c>
      <c r="F5" s="38" t="s">
        <v>221</v>
      </c>
      <c r="G5" s="37" t="s">
        <v>147</v>
      </c>
      <c r="H5" s="39">
        <v>1</v>
      </c>
      <c r="I5" s="40">
        <v>34000000</v>
      </c>
      <c r="J5" s="40">
        <v>34000000</v>
      </c>
      <c r="K5" s="41" t="s">
        <v>215</v>
      </c>
      <c r="L5" s="41" t="s">
        <v>215</v>
      </c>
      <c r="M5" s="42"/>
      <c r="N5" s="41" t="s">
        <v>15</v>
      </c>
      <c r="O5" s="41" t="s">
        <v>107795</v>
      </c>
      <c r="P5" s="41" t="s">
        <v>107792</v>
      </c>
      <c r="Q5" s="41" t="s">
        <v>107796</v>
      </c>
    </row>
    <row r="6" spans="1:17" ht="30" x14ac:dyDescent="0.2">
      <c r="A6" s="34">
        <v>80111600</v>
      </c>
      <c r="B6" s="43" t="s">
        <v>107845</v>
      </c>
      <c r="C6" s="36">
        <v>1</v>
      </c>
      <c r="D6" s="36">
        <v>1</v>
      </c>
      <c r="E6" s="37">
        <v>10</v>
      </c>
      <c r="F6" s="38" t="s">
        <v>221</v>
      </c>
      <c r="G6" s="37" t="s">
        <v>147</v>
      </c>
      <c r="H6" s="39">
        <v>1</v>
      </c>
      <c r="I6" s="40">
        <v>40000000</v>
      </c>
      <c r="J6" s="40">
        <v>40000000</v>
      </c>
      <c r="K6" s="41" t="s">
        <v>215</v>
      </c>
      <c r="L6" s="41" t="s">
        <v>215</v>
      </c>
      <c r="M6" s="42"/>
      <c r="N6" s="41" t="s">
        <v>15</v>
      </c>
      <c r="O6" s="41" t="s">
        <v>107795</v>
      </c>
      <c r="P6" s="41" t="s">
        <v>107792</v>
      </c>
      <c r="Q6" s="41" t="s">
        <v>107796</v>
      </c>
    </row>
    <row r="7" spans="1:17" ht="30" x14ac:dyDescent="0.2">
      <c r="A7" s="34">
        <v>80111600</v>
      </c>
      <c r="B7" s="43" t="s">
        <v>107846</v>
      </c>
      <c r="C7" s="36">
        <v>1</v>
      </c>
      <c r="D7" s="36">
        <v>1</v>
      </c>
      <c r="E7" s="37">
        <v>10</v>
      </c>
      <c r="F7" s="38" t="s">
        <v>221</v>
      </c>
      <c r="G7" s="37" t="s">
        <v>147</v>
      </c>
      <c r="H7" s="39">
        <v>1</v>
      </c>
      <c r="I7" s="40">
        <v>46350000</v>
      </c>
      <c r="J7" s="40">
        <v>46350000</v>
      </c>
      <c r="K7" s="41" t="s">
        <v>215</v>
      </c>
      <c r="L7" s="41" t="s">
        <v>215</v>
      </c>
      <c r="M7" s="42"/>
      <c r="N7" s="41" t="s">
        <v>15</v>
      </c>
      <c r="O7" s="41" t="s">
        <v>107795</v>
      </c>
      <c r="P7" s="41" t="s">
        <v>107792</v>
      </c>
      <c r="Q7" s="41" t="s">
        <v>107796</v>
      </c>
    </row>
    <row r="8" spans="1:17" ht="30" x14ac:dyDescent="0.2">
      <c r="A8" s="34">
        <v>80111600</v>
      </c>
      <c r="B8" s="35" t="s">
        <v>107846</v>
      </c>
      <c r="C8" s="36">
        <v>1</v>
      </c>
      <c r="D8" s="36">
        <v>1</v>
      </c>
      <c r="E8" s="37">
        <v>10</v>
      </c>
      <c r="F8" s="38" t="s">
        <v>221</v>
      </c>
      <c r="G8" s="37" t="s">
        <v>147</v>
      </c>
      <c r="H8" s="39">
        <v>1</v>
      </c>
      <c r="I8" s="40">
        <v>40000000</v>
      </c>
      <c r="J8" s="40">
        <v>40000000</v>
      </c>
      <c r="K8" s="41" t="s">
        <v>215</v>
      </c>
      <c r="L8" s="41" t="s">
        <v>215</v>
      </c>
      <c r="M8" s="42"/>
      <c r="N8" s="41" t="s">
        <v>15</v>
      </c>
      <c r="O8" s="41" t="s">
        <v>107795</v>
      </c>
      <c r="P8" s="41" t="s">
        <v>107792</v>
      </c>
      <c r="Q8" s="41" t="s">
        <v>107796</v>
      </c>
    </row>
    <row r="9" spans="1:17" ht="45" x14ac:dyDescent="0.2">
      <c r="A9" s="34">
        <v>80111600</v>
      </c>
      <c r="B9" s="43" t="s">
        <v>107847</v>
      </c>
      <c r="C9" s="36">
        <v>1</v>
      </c>
      <c r="D9" s="36">
        <v>1</v>
      </c>
      <c r="E9" s="37">
        <v>10</v>
      </c>
      <c r="F9" s="38" t="s">
        <v>221</v>
      </c>
      <c r="G9" s="37" t="s">
        <v>147</v>
      </c>
      <c r="H9" s="39">
        <v>1</v>
      </c>
      <c r="I9" s="40">
        <v>50000000</v>
      </c>
      <c r="J9" s="40">
        <v>50000000</v>
      </c>
      <c r="K9" s="41" t="s">
        <v>215</v>
      </c>
      <c r="L9" s="41" t="s">
        <v>215</v>
      </c>
      <c r="M9" s="42"/>
      <c r="N9" s="41" t="s">
        <v>15</v>
      </c>
      <c r="O9" s="41" t="s">
        <v>107795</v>
      </c>
      <c r="P9" s="41" t="s">
        <v>107792</v>
      </c>
      <c r="Q9" s="41" t="s">
        <v>107796</v>
      </c>
    </row>
    <row r="10" spans="1:17" ht="30" x14ac:dyDescent="0.2">
      <c r="A10" s="34">
        <v>80111600</v>
      </c>
      <c r="B10" s="35" t="s">
        <v>107848</v>
      </c>
      <c r="C10" s="36">
        <v>1</v>
      </c>
      <c r="D10" s="36">
        <v>1</v>
      </c>
      <c r="E10" s="37">
        <v>10</v>
      </c>
      <c r="F10" s="38" t="s">
        <v>221</v>
      </c>
      <c r="G10" s="37" t="s">
        <v>147</v>
      </c>
      <c r="H10" s="39">
        <v>1</v>
      </c>
      <c r="I10" s="40">
        <v>34210000</v>
      </c>
      <c r="J10" s="40">
        <v>34210000</v>
      </c>
      <c r="K10" s="41" t="s">
        <v>215</v>
      </c>
      <c r="L10" s="41" t="s">
        <v>215</v>
      </c>
      <c r="M10" s="42"/>
      <c r="N10" s="41" t="s">
        <v>15</v>
      </c>
      <c r="O10" s="41" t="s">
        <v>107795</v>
      </c>
      <c r="P10" s="41" t="s">
        <v>107792</v>
      </c>
      <c r="Q10" s="41" t="s">
        <v>107796</v>
      </c>
    </row>
    <row r="11" spans="1:17" ht="30" x14ac:dyDescent="0.2">
      <c r="A11" s="34">
        <v>80111600</v>
      </c>
      <c r="B11" s="35" t="s">
        <v>107848</v>
      </c>
      <c r="C11" s="36">
        <v>1</v>
      </c>
      <c r="D11" s="36">
        <v>1</v>
      </c>
      <c r="E11" s="37">
        <v>10</v>
      </c>
      <c r="F11" s="38" t="s">
        <v>221</v>
      </c>
      <c r="G11" s="37" t="s">
        <v>147</v>
      </c>
      <c r="H11" s="39">
        <v>1</v>
      </c>
      <c r="I11" s="40">
        <v>33990000</v>
      </c>
      <c r="J11" s="40">
        <v>33990000</v>
      </c>
      <c r="K11" s="41" t="s">
        <v>215</v>
      </c>
      <c r="L11" s="41" t="s">
        <v>215</v>
      </c>
      <c r="M11" s="42"/>
      <c r="N11" s="41" t="s">
        <v>15</v>
      </c>
      <c r="O11" s="41" t="s">
        <v>107795</v>
      </c>
      <c r="P11" s="41" t="s">
        <v>107792</v>
      </c>
      <c r="Q11" s="41" t="s">
        <v>107796</v>
      </c>
    </row>
    <row r="12" spans="1:17" ht="30" x14ac:dyDescent="0.2">
      <c r="A12" s="34">
        <v>80111600</v>
      </c>
      <c r="B12" s="35" t="s">
        <v>107844</v>
      </c>
      <c r="C12" s="36">
        <v>1</v>
      </c>
      <c r="D12" s="36">
        <v>1</v>
      </c>
      <c r="E12" s="37">
        <v>6</v>
      </c>
      <c r="F12" s="38" t="s">
        <v>221</v>
      </c>
      <c r="G12" s="37" t="s">
        <v>147</v>
      </c>
      <c r="H12" s="39">
        <v>1</v>
      </c>
      <c r="I12" s="40">
        <v>18000000</v>
      </c>
      <c r="J12" s="40">
        <v>18000000</v>
      </c>
      <c r="K12" s="41" t="s">
        <v>215</v>
      </c>
      <c r="L12" s="41" t="s">
        <v>215</v>
      </c>
      <c r="M12" s="42"/>
      <c r="N12" s="41" t="s">
        <v>15</v>
      </c>
      <c r="O12" s="41" t="s">
        <v>107795</v>
      </c>
      <c r="P12" s="41" t="s">
        <v>107792</v>
      </c>
      <c r="Q12" s="41" t="s">
        <v>107796</v>
      </c>
    </row>
    <row r="13" spans="1:17" ht="30" x14ac:dyDescent="0.2">
      <c r="A13" s="34">
        <v>80111600</v>
      </c>
      <c r="B13" s="35" t="s">
        <v>107844</v>
      </c>
      <c r="C13" s="7">
        <v>7</v>
      </c>
      <c r="D13" s="7">
        <v>7</v>
      </c>
      <c r="E13" s="7">
        <v>4</v>
      </c>
      <c r="F13" s="38" t="s">
        <v>221</v>
      </c>
      <c r="G13" s="37" t="s">
        <v>147</v>
      </c>
      <c r="H13" s="39">
        <v>1</v>
      </c>
      <c r="I13" s="40">
        <v>12000000</v>
      </c>
      <c r="J13" s="40">
        <v>12000000</v>
      </c>
      <c r="K13" s="41" t="s">
        <v>215</v>
      </c>
      <c r="L13" s="41" t="s">
        <v>215</v>
      </c>
      <c r="M13" s="42"/>
      <c r="N13" s="41" t="s">
        <v>15</v>
      </c>
      <c r="O13" s="41" t="s">
        <v>107795</v>
      </c>
      <c r="P13" s="41" t="s">
        <v>107792</v>
      </c>
      <c r="Q13" s="41" t="s">
        <v>107796</v>
      </c>
    </row>
    <row r="14" spans="1:17" ht="30" x14ac:dyDescent="0.2">
      <c r="A14" s="34">
        <v>80111600</v>
      </c>
      <c r="B14" s="35" t="s">
        <v>107844</v>
      </c>
      <c r="C14" s="36">
        <v>1</v>
      </c>
      <c r="D14" s="36">
        <v>1</v>
      </c>
      <c r="E14" s="37">
        <v>10</v>
      </c>
      <c r="F14" s="38" t="s">
        <v>221</v>
      </c>
      <c r="G14" s="37" t="s">
        <v>147</v>
      </c>
      <c r="H14" s="39">
        <v>1</v>
      </c>
      <c r="I14" s="40">
        <v>30000000</v>
      </c>
      <c r="J14" s="40">
        <v>30000000</v>
      </c>
      <c r="K14" s="41" t="s">
        <v>215</v>
      </c>
      <c r="L14" s="41" t="s">
        <v>215</v>
      </c>
      <c r="M14" s="42"/>
      <c r="N14" s="41" t="s">
        <v>15</v>
      </c>
      <c r="O14" s="41" t="s">
        <v>107795</v>
      </c>
      <c r="P14" s="41" t="s">
        <v>107792</v>
      </c>
      <c r="Q14" s="41" t="s">
        <v>107796</v>
      </c>
    </row>
    <row r="15" spans="1:17" ht="30" x14ac:dyDescent="0.2">
      <c r="A15" s="34">
        <v>80111600</v>
      </c>
      <c r="B15" s="35" t="s">
        <v>107848</v>
      </c>
      <c r="C15" s="36">
        <v>1</v>
      </c>
      <c r="D15" s="36">
        <v>1</v>
      </c>
      <c r="E15" s="37">
        <v>6</v>
      </c>
      <c r="F15" s="38" t="s">
        <v>221</v>
      </c>
      <c r="G15" s="37" t="s">
        <v>147</v>
      </c>
      <c r="H15" s="39">
        <v>1</v>
      </c>
      <c r="I15" s="40">
        <v>20526000</v>
      </c>
      <c r="J15" s="40">
        <v>20526000</v>
      </c>
      <c r="K15" s="41" t="s">
        <v>215</v>
      </c>
      <c r="L15" s="41" t="s">
        <v>215</v>
      </c>
      <c r="M15" s="42"/>
      <c r="N15" s="41" t="s">
        <v>15</v>
      </c>
      <c r="O15" s="41" t="s">
        <v>107795</v>
      </c>
      <c r="P15" s="41" t="s">
        <v>107792</v>
      </c>
      <c r="Q15" s="41" t="s">
        <v>107796</v>
      </c>
    </row>
    <row r="16" spans="1:17" ht="30" x14ac:dyDescent="0.2">
      <c r="A16" s="34">
        <v>80111600</v>
      </c>
      <c r="B16" s="35" t="s">
        <v>107848</v>
      </c>
      <c r="C16" s="7">
        <v>7</v>
      </c>
      <c r="D16" s="7">
        <v>7</v>
      </c>
      <c r="E16" s="7">
        <v>4</v>
      </c>
      <c r="F16" s="38" t="s">
        <v>221</v>
      </c>
      <c r="G16" s="37" t="s">
        <v>147</v>
      </c>
      <c r="H16" s="39">
        <v>1</v>
      </c>
      <c r="I16" s="40">
        <v>13684000</v>
      </c>
      <c r="J16" s="40">
        <v>13684000</v>
      </c>
      <c r="K16" s="41" t="s">
        <v>215</v>
      </c>
      <c r="L16" s="41" t="s">
        <v>215</v>
      </c>
      <c r="M16" s="42"/>
      <c r="N16" s="41" t="s">
        <v>15</v>
      </c>
      <c r="O16" s="41" t="s">
        <v>107795</v>
      </c>
      <c r="P16" s="41" t="s">
        <v>107792</v>
      </c>
      <c r="Q16" s="41" t="s">
        <v>107796</v>
      </c>
    </row>
    <row r="17" spans="1:17" ht="30" x14ac:dyDescent="0.2">
      <c r="A17" s="34">
        <v>80111600</v>
      </c>
      <c r="B17" s="35" t="s">
        <v>107846</v>
      </c>
      <c r="C17" s="36">
        <v>1</v>
      </c>
      <c r="D17" s="36">
        <v>1</v>
      </c>
      <c r="E17" s="37">
        <v>10</v>
      </c>
      <c r="F17" s="38" t="s">
        <v>221</v>
      </c>
      <c r="G17" s="37" t="s">
        <v>147</v>
      </c>
      <c r="H17" s="39">
        <v>1</v>
      </c>
      <c r="I17" s="40">
        <v>36050000</v>
      </c>
      <c r="J17" s="40">
        <v>36050000</v>
      </c>
      <c r="K17" s="41" t="s">
        <v>215</v>
      </c>
      <c r="L17" s="41" t="s">
        <v>215</v>
      </c>
      <c r="M17" s="42"/>
      <c r="N17" s="41" t="s">
        <v>15</v>
      </c>
      <c r="O17" s="41" t="s">
        <v>107795</v>
      </c>
      <c r="P17" s="41" t="s">
        <v>107792</v>
      </c>
      <c r="Q17" s="41" t="s">
        <v>107796</v>
      </c>
    </row>
    <row r="18" spans="1:17" ht="30" x14ac:dyDescent="0.2">
      <c r="A18" s="34">
        <v>80111600</v>
      </c>
      <c r="B18" s="35" t="s">
        <v>107846</v>
      </c>
      <c r="C18" s="36">
        <v>1</v>
      </c>
      <c r="D18" s="36">
        <v>1</v>
      </c>
      <c r="E18" s="37">
        <v>10</v>
      </c>
      <c r="F18" s="38" t="s">
        <v>221</v>
      </c>
      <c r="G18" s="37" t="s">
        <v>147</v>
      </c>
      <c r="H18" s="39">
        <v>1</v>
      </c>
      <c r="I18" s="40">
        <v>40000000</v>
      </c>
      <c r="J18" s="40">
        <v>40000000</v>
      </c>
      <c r="K18" s="41" t="s">
        <v>215</v>
      </c>
      <c r="L18" s="41" t="s">
        <v>215</v>
      </c>
      <c r="M18" s="42"/>
      <c r="N18" s="41" t="s">
        <v>15</v>
      </c>
      <c r="O18" s="41" t="s">
        <v>107795</v>
      </c>
      <c r="P18" s="41" t="s">
        <v>107792</v>
      </c>
      <c r="Q18" s="41" t="s">
        <v>107796</v>
      </c>
    </row>
    <row r="19" spans="1:17" ht="30" x14ac:dyDescent="0.2">
      <c r="A19" s="34">
        <v>80111600</v>
      </c>
      <c r="B19" s="35" t="s">
        <v>107848</v>
      </c>
      <c r="C19" s="36">
        <v>1</v>
      </c>
      <c r="D19" s="36">
        <v>1</v>
      </c>
      <c r="E19" s="37">
        <v>10</v>
      </c>
      <c r="F19" s="38" t="s">
        <v>221</v>
      </c>
      <c r="G19" s="37" t="s">
        <v>147</v>
      </c>
      <c r="H19" s="39">
        <v>1</v>
      </c>
      <c r="I19" s="40">
        <v>34210000</v>
      </c>
      <c r="J19" s="40">
        <v>34210000</v>
      </c>
      <c r="K19" s="41" t="s">
        <v>215</v>
      </c>
      <c r="L19" s="41" t="s">
        <v>215</v>
      </c>
      <c r="M19" s="42"/>
      <c r="N19" s="41" t="s">
        <v>15</v>
      </c>
      <c r="O19" s="41" t="s">
        <v>107795</v>
      </c>
      <c r="P19" s="41" t="s">
        <v>107792</v>
      </c>
      <c r="Q19" s="41" t="s">
        <v>107796</v>
      </c>
    </row>
    <row r="20" spans="1:17" ht="30" x14ac:dyDescent="0.2">
      <c r="A20" s="34">
        <v>80111600</v>
      </c>
      <c r="B20" s="35" t="s">
        <v>107848</v>
      </c>
      <c r="C20" s="36">
        <v>1</v>
      </c>
      <c r="D20" s="36">
        <v>1</v>
      </c>
      <c r="E20" s="37">
        <v>10</v>
      </c>
      <c r="F20" s="38" t="s">
        <v>221</v>
      </c>
      <c r="G20" s="37" t="s">
        <v>147</v>
      </c>
      <c r="H20" s="39">
        <v>1</v>
      </c>
      <c r="I20" s="40">
        <v>34210000</v>
      </c>
      <c r="J20" s="40">
        <v>34210000</v>
      </c>
      <c r="K20" s="41" t="s">
        <v>215</v>
      </c>
      <c r="L20" s="41" t="s">
        <v>215</v>
      </c>
      <c r="M20" s="42"/>
      <c r="N20" s="41" t="s">
        <v>15</v>
      </c>
      <c r="O20" s="41" t="s">
        <v>107795</v>
      </c>
      <c r="P20" s="41" t="s">
        <v>107792</v>
      </c>
      <c r="Q20" s="41" t="s">
        <v>107796</v>
      </c>
    </row>
    <row r="21" spans="1:17" ht="30" x14ac:dyDescent="0.2">
      <c r="A21" s="34">
        <v>80111600</v>
      </c>
      <c r="B21" s="35" t="s">
        <v>107846</v>
      </c>
      <c r="C21" s="36">
        <v>1</v>
      </c>
      <c r="D21" s="36">
        <v>1</v>
      </c>
      <c r="E21" s="37">
        <v>10</v>
      </c>
      <c r="F21" s="38" t="s">
        <v>221</v>
      </c>
      <c r="G21" s="37" t="s">
        <v>147</v>
      </c>
      <c r="H21" s="39">
        <v>1</v>
      </c>
      <c r="I21" s="40">
        <v>40000000</v>
      </c>
      <c r="J21" s="40">
        <v>40000000</v>
      </c>
      <c r="K21" s="41" t="s">
        <v>215</v>
      </c>
      <c r="L21" s="41" t="s">
        <v>215</v>
      </c>
      <c r="M21" s="42"/>
      <c r="N21" s="41" t="s">
        <v>15</v>
      </c>
      <c r="O21" s="41" t="s">
        <v>107795</v>
      </c>
      <c r="P21" s="41" t="s">
        <v>107792</v>
      </c>
      <c r="Q21" s="41" t="s">
        <v>107796</v>
      </c>
    </row>
    <row r="22" spans="1:17" ht="30" x14ac:dyDescent="0.2">
      <c r="A22" s="34">
        <v>80111600</v>
      </c>
      <c r="B22" s="35" t="s">
        <v>107849</v>
      </c>
      <c r="C22" s="36">
        <v>1</v>
      </c>
      <c r="D22" s="36">
        <v>1</v>
      </c>
      <c r="E22" s="37">
        <v>10</v>
      </c>
      <c r="F22" s="38" t="s">
        <v>221</v>
      </c>
      <c r="G22" s="37" t="s">
        <v>147</v>
      </c>
      <c r="H22" s="39">
        <v>1</v>
      </c>
      <c r="I22" s="40">
        <v>39065000</v>
      </c>
      <c r="J22" s="40">
        <v>39065000</v>
      </c>
      <c r="K22" s="41" t="s">
        <v>215</v>
      </c>
      <c r="L22" s="41" t="s">
        <v>215</v>
      </c>
      <c r="M22" s="42"/>
      <c r="N22" s="41" t="s">
        <v>15</v>
      </c>
      <c r="O22" s="41" t="s">
        <v>107795</v>
      </c>
      <c r="P22" s="41" t="s">
        <v>107792</v>
      </c>
      <c r="Q22" s="41" t="s">
        <v>107796</v>
      </c>
    </row>
    <row r="23" spans="1:17" ht="30" x14ac:dyDescent="0.2">
      <c r="A23" s="34">
        <v>80111600</v>
      </c>
      <c r="B23" s="35" t="s">
        <v>107846</v>
      </c>
      <c r="C23" s="36">
        <v>1</v>
      </c>
      <c r="D23" s="36">
        <v>1</v>
      </c>
      <c r="E23" s="37">
        <v>6</v>
      </c>
      <c r="F23" s="38" t="s">
        <v>221</v>
      </c>
      <c r="G23" s="37" t="s">
        <v>147</v>
      </c>
      <c r="H23" s="39">
        <v>1</v>
      </c>
      <c r="I23" s="40">
        <v>24000000</v>
      </c>
      <c r="J23" s="40">
        <v>24000000</v>
      </c>
      <c r="K23" s="41" t="s">
        <v>215</v>
      </c>
      <c r="L23" s="41" t="s">
        <v>215</v>
      </c>
      <c r="M23" s="42"/>
      <c r="N23" s="41" t="s">
        <v>15</v>
      </c>
      <c r="O23" s="41" t="s">
        <v>107795</v>
      </c>
      <c r="P23" s="41" t="s">
        <v>107792</v>
      </c>
      <c r="Q23" s="41" t="s">
        <v>107796</v>
      </c>
    </row>
    <row r="24" spans="1:17" ht="30" x14ac:dyDescent="0.2">
      <c r="A24" s="34">
        <v>80111600</v>
      </c>
      <c r="B24" s="35" t="s">
        <v>107846</v>
      </c>
      <c r="C24" s="7">
        <v>7</v>
      </c>
      <c r="D24" s="7">
        <v>7</v>
      </c>
      <c r="E24" s="7">
        <v>4</v>
      </c>
      <c r="F24" s="38" t="s">
        <v>221</v>
      </c>
      <c r="G24" s="37" t="s">
        <v>147</v>
      </c>
      <c r="H24" s="39">
        <v>1</v>
      </c>
      <c r="I24" s="40">
        <v>16000000</v>
      </c>
      <c r="J24" s="40">
        <v>16000000</v>
      </c>
      <c r="K24" s="41" t="s">
        <v>215</v>
      </c>
      <c r="L24" s="41" t="s">
        <v>215</v>
      </c>
      <c r="M24" s="42"/>
      <c r="N24" s="41" t="s">
        <v>15</v>
      </c>
      <c r="O24" s="41" t="s">
        <v>107795</v>
      </c>
      <c r="P24" s="41" t="s">
        <v>107792</v>
      </c>
      <c r="Q24" s="41" t="s">
        <v>107796</v>
      </c>
    </row>
    <row r="25" spans="1:17" ht="30" x14ac:dyDescent="0.2">
      <c r="A25" s="34">
        <v>80111600</v>
      </c>
      <c r="B25" s="35" t="s">
        <v>107848</v>
      </c>
      <c r="C25" s="36">
        <v>1</v>
      </c>
      <c r="D25" s="36">
        <v>1</v>
      </c>
      <c r="E25" s="37">
        <v>10</v>
      </c>
      <c r="F25" s="38" t="s">
        <v>221</v>
      </c>
      <c r="G25" s="37" t="s">
        <v>147</v>
      </c>
      <c r="H25" s="39">
        <v>1</v>
      </c>
      <c r="I25" s="40">
        <v>34210000</v>
      </c>
      <c r="J25" s="40">
        <v>34210000</v>
      </c>
      <c r="K25" s="41" t="s">
        <v>215</v>
      </c>
      <c r="L25" s="41" t="s">
        <v>215</v>
      </c>
      <c r="M25" s="42"/>
      <c r="N25" s="41" t="s">
        <v>15</v>
      </c>
      <c r="O25" s="41" t="s">
        <v>107795</v>
      </c>
      <c r="P25" s="41" t="s">
        <v>107792</v>
      </c>
      <c r="Q25" s="41" t="s">
        <v>107796</v>
      </c>
    </row>
    <row r="26" spans="1:17" ht="30" x14ac:dyDescent="0.2">
      <c r="A26" s="34">
        <v>80111600</v>
      </c>
      <c r="B26" s="35" t="s">
        <v>107845</v>
      </c>
      <c r="C26" s="36">
        <v>1</v>
      </c>
      <c r="D26" s="36">
        <v>1</v>
      </c>
      <c r="E26" s="37">
        <v>10</v>
      </c>
      <c r="F26" s="38" t="s">
        <v>221</v>
      </c>
      <c r="G26" s="37" t="s">
        <v>147</v>
      </c>
      <c r="H26" s="39">
        <v>1</v>
      </c>
      <c r="I26" s="40">
        <v>40000000</v>
      </c>
      <c r="J26" s="40">
        <v>40000000</v>
      </c>
      <c r="K26" s="41" t="s">
        <v>215</v>
      </c>
      <c r="L26" s="41" t="s">
        <v>215</v>
      </c>
      <c r="M26" s="42"/>
      <c r="N26" s="41" t="s">
        <v>15</v>
      </c>
      <c r="O26" s="41" t="s">
        <v>107795</v>
      </c>
      <c r="P26" s="41" t="s">
        <v>107792</v>
      </c>
      <c r="Q26" s="41" t="s">
        <v>107796</v>
      </c>
    </row>
    <row r="27" spans="1:17" ht="30" x14ac:dyDescent="0.2">
      <c r="A27" s="34">
        <v>80111600</v>
      </c>
      <c r="B27" s="35" t="s">
        <v>107846</v>
      </c>
      <c r="C27" s="36">
        <v>1</v>
      </c>
      <c r="D27" s="36">
        <v>1</v>
      </c>
      <c r="E27" s="37">
        <v>10</v>
      </c>
      <c r="F27" s="38" t="s">
        <v>221</v>
      </c>
      <c r="G27" s="37" t="s">
        <v>147</v>
      </c>
      <c r="H27" s="39">
        <v>1</v>
      </c>
      <c r="I27" s="40">
        <v>40000000</v>
      </c>
      <c r="J27" s="40">
        <v>40000000</v>
      </c>
      <c r="K27" s="41" t="s">
        <v>215</v>
      </c>
      <c r="L27" s="41" t="s">
        <v>215</v>
      </c>
      <c r="M27" s="42"/>
      <c r="N27" s="41" t="s">
        <v>15</v>
      </c>
      <c r="O27" s="41" t="s">
        <v>107795</v>
      </c>
      <c r="P27" s="41" t="s">
        <v>107792</v>
      </c>
      <c r="Q27" s="41" t="s">
        <v>107796</v>
      </c>
    </row>
    <row r="28" spans="1:17" ht="30" x14ac:dyDescent="0.2">
      <c r="A28" s="34">
        <v>80111600</v>
      </c>
      <c r="B28" s="35" t="s">
        <v>107846</v>
      </c>
      <c r="C28" s="36">
        <v>1</v>
      </c>
      <c r="D28" s="36">
        <v>1</v>
      </c>
      <c r="E28" s="37">
        <v>10</v>
      </c>
      <c r="F28" s="38" t="s">
        <v>221</v>
      </c>
      <c r="G28" s="37" t="s">
        <v>147</v>
      </c>
      <c r="H28" s="39">
        <v>1</v>
      </c>
      <c r="I28" s="40">
        <v>40000000</v>
      </c>
      <c r="J28" s="40">
        <v>40000000</v>
      </c>
      <c r="K28" s="41" t="s">
        <v>215</v>
      </c>
      <c r="L28" s="41" t="s">
        <v>215</v>
      </c>
      <c r="M28" s="42"/>
      <c r="N28" s="41" t="s">
        <v>15</v>
      </c>
      <c r="O28" s="41" t="s">
        <v>107795</v>
      </c>
      <c r="P28" s="41" t="s">
        <v>107792</v>
      </c>
      <c r="Q28" s="41" t="s">
        <v>107796</v>
      </c>
    </row>
    <row r="29" spans="1:17" ht="30" x14ac:dyDescent="0.2">
      <c r="A29" s="34">
        <v>80111600</v>
      </c>
      <c r="B29" s="35" t="s">
        <v>107846</v>
      </c>
      <c r="C29" s="36">
        <v>1</v>
      </c>
      <c r="D29" s="36">
        <v>1</v>
      </c>
      <c r="E29" s="37">
        <v>10</v>
      </c>
      <c r="F29" s="38" t="s">
        <v>221</v>
      </c>
      <c r="G29" s="37" t="s">
        <v>147</v>
      </c>
      <c r="H29" s="39">
        <v>1</v>
      </c>
      <c r="I29" s="40">
        <v>40000000</v>
      </c>
      <c r="J29" s="40">
        <v>40000000</v>
      </c>
      <c r="K29" s="41" t="s">
        <v>215</v>
      </c>
      <c r="L29" s="41" t="s">
        <v>215</v>
      </c>
      <c r="M29" s="42"/>
      <c r="N29" s="41" t="s">
        <v>15</v>
      </c>
      <c r="O29" s="41" t="s">
        <v>107795</v>
      </c>
      <c r="P29" s="41" t="s">
        <v>107792</v>
      </c>
      <c r="Q29" s="41" t="s">
        <v>107796</v>
      </c>
    </row>
    <row r="30" spans="1:17" ht="30" x14ac:dyDescent="0.2">
      <c r="A30" s="34">
        <v>80111600</v>
      </c>
      <c r="B30" s="35" t="s">
        <v>107846</v>
      </c>
      <c r="C30" s="36">
        <v>1</v>
      </c>
      <c r="D30" s="36">
        <v>1</v>
      </c>
      <c r="E30" s="37">
        <v>6</v>
      </c>
      <c r="F30" s="38" t="s">
        <v>221</v>
      </c>
      <c r="G30" s="37" t="s">
        <v>147</v>
      </c>
      <c r="H30" s="39">
        <v>1</v>
      </c>
      <c r="I30" s="40">
        <v>24000000</v>
      </c>
      <c r="J30" s="40">
        <v>24000000</v>
      </c>
      <c r="K30" s="41" t="s">
        <v>215</v>
      </c>
      <c r="L30" s="41" t="s">
        <v>215</v>
      </c>
      <c r="M30" s="42"/>
      <c r="N30" s="41" t="s">
        <v>15</v>
      </c>
      <c r="O30" s="41" t="s">
        <v>107795</v>
      </c>
      <c r="P30" s="41" t="s">
        <v>107792</v>
      </c>
      <c r="Q30" s="41" t="s">
        <v>107796</v>
      </c>
    </row>
    <row r="31" spans="1:17" ht="30" x14ac:dyDescent="0.2">
      <c r="A31" s="34">
        <v>80111600</v>
      </c>
      <c r="B31" s="35" t="s">
        <v>107846</v>
      </c>
      <c r="C31" s="7">
        <v>7</v>
      </c>
      <c r="D31" s="7">
        <v>7</v>
      </c>
      <c r="E31" s="7">
        <v>4</v>
      </c>
      <c r="F31" s="38" t="s">
        <v>221</v>
      </c>
      <c r="G31" s="37" t="s">
        <v>147</v>
      </c>
      <c r="H31" s="39">
        <v>1</v>
      </c>
      <c r="I31" s="40">
        <v>16000000</v>
      </c>
      <c r="J31" s="40">
        <v>16000000</v>
      </c>
      <c r="K31" s="41" t="s">
        <v>215</v>
      </c>
      <c r="L31" s="41" t="s">
        <v>215</v>
      </c>
      <c r="M31" s="42"/>
      <c r="N31" s="41" t="s">
        <v>15</v>
      </c>
      <c r="O31" s="41" t="s">
        <v>107795</v>
      </c>
      <c r="P31" s="41" t="s">
        <v>107792</v>
      </c>
      <c r="Q31" s="41" t="s">
        <v>107796</v>
      </c>
    </row>
    <row r="32" spans="1:17" ht="30" x14ac:dyDescent="0.2">
      <c r="A32" s="34">
        <v>80111600</v>
      </c>
      <c r="B32" s="35" t="s">
        <v>107844</v>
      </c>
      <c r="C32" s="36">
        <v>1</v>
      </c>
      <c r="D32" s="36">
        <v>1</v>
      </c>
      <c r="E32" s="37">
        <v>10</v>
      </c>
      <c r="F32" s="38" t="s">
        <v>221</v>
      </c>
      <c r="G32" s="37" t="s">
        <v>147</v>
      </c>
      <c r="H32" s="39">
        <v>1</v>
      </c>
      <c r="I32" s="40">
        <v>34000000</v>
      </c>
      <c r="J32" s="40">
        <v>34000000</v>
      </c>
      <c r="K32" s="41" t="s">
        <v>215</v>
      </c>
      <c r="L32" s="41" t="s">
        <v>215</v>
      </c>
      <c r="M32" s="42"/>
      <c r="N32" s="41" t="s">
        <v>15</v>
      </c>
      <c r="O32" s="41" t="s">
        <v>107795</v>
      </c>
      <c r="P32" s="41" t="s">
        <v>107792</v>
      </c>
      <c r="Q32" s="41" t="s">
        <v>107796</v>
      </c>
    </row>
    <row r="33" spans="1:17" ht="30" x14ac:dyDescent="0.2">
      <c r="A33" s="34">
        <v>80111600</v>
      </c>
      <c r="B33" s="35" t="s">
        <v>107846</v>
      </c>
      <c r="C33" s="36">
        <v>1</v>
      </c>
      <c r="D33" s="36">
        <v>1</v>
      </c>
      <c r="E33" s="37">
        <v>6</v>
      </c>
      <c r="F33" s="38" t="s">
        <v>221</v>
      </c>
      <c r="G33" s="37" t="s">
        <v>147</v>
      </c>
      <c r="H33" s="39">
        <v>1</v>
      </c>
      <c r="I33" s="40">
        <v>24000000</v>
      </c>
      <c r="J33" s="40">
        <v>24000000</v>
      </c>
      <c r="K33" s="41" t="s">
        <v>215</v>
      </c>
      <c r="L33" s="41" t="s">
        <v>215</v>
      </c>
      <c r="M33" s="42"/>
      <c r="N33" s="41" t="s">
        <v>15</v>
      </c>
      <c r="O33" s="41" t="s">
        <v>107795</v>
      </c>
      <c r="P33" s="41" t="s">
        <v>107792</v>
      </c>
      <c r="Q33" s="41" t="s">
        <v>107796</v>
      </c>
    </row>
    <row r="34" spans="1:17" ht="30" x14ac:dyDescent="0.2">
      <c r="A34" s="34">
        <v>80111600</v>
      </c>
      <c r="B34" s="35" t="s">
        <v>107846</v>
      </c>
      <c r="C34" s="7">
        <v>7</v>
      </c>
      <c r="D34" s="7">
        <v>7</v>
      </c>
      <c r="E34" s="7">
        <v>4</v>
      </c>
      <c r="F34" s="38" t="s">
        <v>221</v>
      </c>
      <c r="G34" s="37" t="s">
        <v>147</v>
      </c>
      <c r="H34" s="39">
        <v>1</v>
      </c>
      <c r="I34" s="40">
        <v>16000000</v>
      </c>
      <c r="J34" s="40">
        <v>16000000</v>
      </c>
      <c r="K34" s="41" t="s">
        <v>215</v>
      </c>
      <c r="L34" s="41" t="s">
        <v>215</v>
      </c>
      <c r="M34" s="42"/>
      <c r="N34" s="41" t="s">
        <v>15</v>
      </c>
      <c r="O34" s="41" t="s">
        <v>107795</v>
      </c>
      <c r="P34" s="41" t="s">
        <v>107792</v>
      </c>
      <c r="Q34" s="41" t="s">
        <v>107796</v>
      </c>
    </row>
    <row r="35" spans="1:17" ht="30" x14ac:dyDescent="0.2">
      <c r="A35" s="34">
        <v>80111600</v>
      </c>
      <c r="B35" s="35" t="s">
        <v>107846</v>
      </c>
      <c r="C35" s="36">
        <v>1</v>
      </c>
      <c r="D35" s="36">
        <v>1</v>
      </c>
      <c r="E35" s="37">
        <v>10</v>
      </c>
      <c r="F35" s="38" t="s">
        <v>221</v>
      </c>
      <c r="G35" s="37" t="s">
        <v>147</v>
      </c>
      <c r="H35" s="39">
        <v>1</v>
      </c>
      <c r="I35" s="40">
        <v>40000000</v>
      </c>
      <c r="J35" s="40">
        <v>40000000</v>
      </c>
      <c r="K35" s="41" t="s">
        <v>215</v>
      </c>
      <c r="L35" s="41" t="s">
        <v>215</v>
      </c>
      <c r="M35" s="42"/>
      <c r="N35" s="41" t="s">
        <v>15</v>
      </c>
      <c r="O35" s="41" t="s">
        <v>107795</v>
      </c>
      <c r="P35" s="41" t="s">
        <v>107792</v>
      </c>
      <c r="Q35" s="41" t="s">
        <v>107796</v>
      </c>
    </row>
    <row r="36" spans="1:17" ht="30" x14ac:dyDescent="0.2">
      <c r="A36" s="34">
        <v>80111600</v>
      </c>
      <c r="B36" s="35" t="s">
        <v>107846</v>
      </c>
      <c r="C36" s="36">
        <v>1</v>
      </c>
      <c r="D36" s="36">
        <v>1</v>
      </c>
      <c r="E36" s="37">
        <v>6</v>
      </c>
      <c r="F36" s="38" t="s">
        <v>221</v>
      </c>
      <c r="G36" s="37" t="s">
        <v>147</v>
      </c>
      <c r="H36" s="39">
        <v>1</v>
      </c>
      <c r="I36" s="40">
        <v>24000000</v>
      </c>
      <c r="J36" s="40">
        <v>24000000</v>
      </c>
      <c r="K36" s="41" t="s">
        <v>215</v>
      </c>
      <c r="L36" s="41" t="s">
        <v>215</v>
      </c>
      <c r="M36" s="42"/>
      <c r="N36" s="41" t="s">
        <v>15</v>
      </c>
      <c r="O36" s="41" t="s">
        <v>107795</v>
      </c>
      <c r="P36" s="41" t="s">
        <v>107792</v>
      </c>
      <c r="Q36" s="41" t="s">
        <v>107796</v>
      </c>
    </row>
    <row r="37" spans="1:17" ht="30" x14ac:dyDescent="0.2">
      <c r="A37" s="34">
        <v>80111600</v>
      </c>
      <c r="B37" s="35" t="s">
        <v>107846</v>
      </c>
      <c r="C37" s="7">
        <v>7</v>
      </c>
      <c r="D37" s="7">
        <v>7</v>
      </c>
      <c r="E37" s="7">
        <v>4</v>
      </c>
      <c r="F37" s="38" t="s">
        <v>221</v>
      </c>
      <c r="G37" s="37" t="s">
        <v>147</v>
      </c>
      <c r="H37" s="39">
        <v>1</v>
      </c>
      <c r="I37" s="40">
        <v>16000000</v>
      </c>
      <c r="J37" s="40">
        <v>16000000</v>
      </c>
      <c r="K37" s="41" t="s">
        <v>215</v>
      </c>
      <c r="L37" s="41" t="s">
        <v>215</v>
      </c>
      <c r="M37" s="42"/>
      <c r="N37" s="41" t="s">
        <v>15</v>
      </c>
      <c r="O37" s="41" t="s">
        <v>107795</v>
      </c>
      <c r="P37" s="41" t="s">
        <v>107792</v>
      </c>
      <c r="Q37" s="41" t="s">
        <v>107796</v>
      </c>
    </row>
    <row r="38" spans="1:17" ht="30" x14ac:dyDescent="0.2">
      <c r="A38" s="34">
        <v>80111600</v>
      </c>
      <c r="B38" s="35" t="s">
        <v>107846</v>
      </c>
      <c r="C38" s="36">
        <v>1</v>
      </c>
      <c r="D38" s="36">
        <v>1</v>
      </c>
      <c r="E38" s="37">
        <v>10</v>
      </c>
      <c r="F38" s="38" t="s">
        <v>221</v>
      </c>
      <c r="G38" s="37" t="s">
        <v>147</v>
      </c>
      <c r="H38" s="39">
        <v>1</v>
      </c>
      <c r="I38" s="40">
        <v>40000000</v>
      </c>
      <c r="J38" s="40">
        <v>40000000</v>
      </c>
      <c r="K38" s="41" t="s">
        <v>215</v>
      </c>
      <c r="L38" s="41" t="s">
        <v>215</v>
      </c>
      <c r="M38" s="42"/>
      <c r="N38" s="41" t="s">
        <v>15</v>
      </c>
      <c r="O38" s="41" t="s">
        <v>107795</v>
      </c>
      <c r="P38" s="41" t="s">
        <v>107792</v>
      </c>
      <c r="Q38" s="41" t="s">
        <v>107796</v>
      </c>
    </row>
    <row r="39" spans="1:17" ht="30" x14ac:dyDescent="0.2">
      <c r="A39" s="34">
        <v>80111600</v>
      </c>
      <c r="B39" s="35" t="s">
        <v>107850</v>
      </c>
      <c r="C39" s="36">
        <v>1</v>
      </c>
      <c r="D39" s="36">
        <v>1</v>
      </c>
      <c r="E39" s="37">
        <v>10</v>
      </c>
      <c r="F39" s="38" t="s">
        <v>221</v>
      </c>
      <c r="G39" s="37" t="s">
        <v>147</v>
      </c>
      <c r="H39" s="39">
        <v>1</v>
      </c>
      <c r="I39" s="40">
        <v>44900000</v>
      </c>
      <c r="J39" s="40">
        <v>44900000</v>
      </c>
      <c r="K39" s="41" t="s">
        <v>215</v>
      </c>
      <c r="L39" s="41" t="s">
        <v>215</v>
      </c>
      <c r="M39" s="42"/>
      <c r="N39" s="41" t="s">
        <v>15</v>
      </c>
      <c r="O39" s="41" t="s">
        <v>107795</v>
      </c>
      <c r="P39" s="41" t="s">
        <v>107792</v>
      </c>
      <c r="Q39" s="41" t="s">
        <v>107796</v>
      </c>
    </row>
    <row r="40" spans="1:17" ht="30" x14ac:dyDescent="0.2">
      <c r="A40" s="34">
        <v>80111600</v>
      </c>
      <c r="B40" s="35" t="s">
        <v>107846</v>
      </c>
      <c r="C40" s="36">
        <v>1</v>
      </c>
      <c r="D40" s="36">
        <v>1</v>
      </c>
      <c r="E40" s="37">
        <v>4</v>
      </c>
      <c r="F40" s="38" t="s">
        <v>221</v>
      </c>
      <c r="G40" s="37" t="s">
        <v>147</v>
      </c>
      <c r="H40" s="39">
        <v>1</v>
      </c>
      <c r="I40" s="40">
        <v>16000000</v>
      </c>
      <c r="J40" s="40">
        <v>16000000</v>
      </c>
      <c r="K40" s="41" t="s">
        <v>215</v>
      </c>
      <c r="L40" s="41" t="s">
        <v>215</v>
      </c>
      <c r="M40" s="42"/>
      <c r="N40" s="41" t="s">
        <v>15</v>
      </c>
      <c r="O40" s="41" t="s">
        <v>107795</v>
      </c>
      <c r="P40" s="41" t="s">
        <v>107792</v>
      </c>
      <c r="Q40" s="41" t="s">
        <v>107796</v>
      </c>
    </row>
    <row r="41" spans="1:17" ht="30" x14ac:dyDescent="0.2">
      <c r="A41" s="34">
        <v>80111600</v>
      </c>
      <c r="B41" s="35" t="s">
        <v>107850</v>
      </c>
      <c r="C41" s="36">
        <v>1</v>
      </c>
      <c r="D41" s="36">
        <v>1</v>
      </c>
      <c r="E41" s="37">
        <v>10</v>
      </c>
      <c r="F41" s="38" t="s">
        <v>221</v>
      </c>
      <c r="G41" s="37" t="s">
        <v>147</v>
      </c>
      <c r="H41" s="39">
        <v>1</v>
      </c>
      <c r="I41" s="40">
        <v>55000000</v>
      </c>
      <c r="J41" s="40">
        <v>55000000</v>
      </c>
      <c r="K41" s="41" t="s">
        <v>215</v>
      </c>
      <c r="L41" s="41" t="s">
        <v>215</v>
      </c>
      <c r="M41" s="42"/>
      <c r="N41" s="41" t="s">
        <v>15</v>
      </c>
      <c r="O41" s="41" t="s">
        <v>107795</v>
      </c>
      <c r="P41" s="41" t="s">
        <v>107792</v>
      </c>
      <c r="Q41" s="41" t="s">
        <v>107796</v>
      </c>
    </row>
    <row r="42" spans="1:17" ht="30" x14ac:dyDescent="0.2">
      <c r="A42" s="34">
        <v>80111600</v>
      </c>
      <c r="B42" s="35" t="s">
        <v>107846</v>
      </c>
      <c r="C42" s="36">
        <v>1</v>
      </c>
      <c r="D42" s="36">
        <v>1</v>
      </c>
      <c r="E42" s="37">
        <v>6</v>
      </c>
      <c r="F42" s="38" t="s">
        <v>221</v>
      </c>
      <c r="G42" s="37" t="s">
        <v>147</v>
      </c>
      <c r="H42" s="39">
        <v>1</v>
      </c>
      <c r="I42" s="40">
        <v>24000000</v>
      </c>
      <c r="J42" s="40">
        <v>24000000</v>
      </c>
      <c r="K42" s="41" t="s">
        <v>215</v>
      </c>
      <c r="L42" s="41" t="s">
        <v>215</v>
      </c>
      <c r="M42" s="42"/>
      <c r="N42" s="41" t="s">
        <v>15</v>
      </c>
      <c r="O42" s="41" t="s">
        <v>107795</v>
      </c>
      <c r="P42" s="41" t="s">
        <v>107792</v>
      </c>
      <c r="Q42" s="41" t="s">
        <v>107796</v>
      </c>
    </row>
    <row r="43" spans="1:17" ht="30" x14ac:dyDescent="0.2">
      <c r="A43" s="34">
        <v>80111600</v>
      </c>
      <c r="B43" s="35" t="s">
        <v>107846</v>
      </c>
      <c r="C43" s="7">
        <v>7</v>
      </c>
      <c r="D43" s="7">
        <v>7</v>
      </c>
      <c r="E43" s="7">
        <v>4</v>
      </c>
      <c r="F43" s="38" t="s">
        <v>221</v>
      </c>
      <c r="G43" s="37" t="s">
        <v>147</v>
      </c>
      <c r="H43" s="39">
        <v>1</v>
      </c>
      <c r="I43" s="40">
        <v>16000000</v>
      </c>
      <c r="J43" s="40">
        <v>16000000</v>
      </c>
      <c r="K43" s="41" t="s">
        <v>215</v>
      </c>
      <c r="L43" s="41" t="s">
        <v>215</v>
      </c>
      <c r="M43" s="42"/>
      <c r="N43" s="41" t="s">
        <v>15</v>
      </c>
      <c r="O43" s="41" t="s">
        <v>107795</v>
      </c>
      <c r="P43" s="41" t="s">
        <v>107792</v>
      </c>
      <c r="Q43" s="41" t="s">
        <v>107796</v>
      </c>
    </row>
    <row r="44" spans="1:17" ht="30" x14ac:dyDescent="0.2">
      <c r="A44" s="34">
        <v>80111600</v>
      </c>
      <c r="B44" s="35" t="s">
        <v>107846</v>
      </c>
      <c r="C44" s="36">
        <v>1</v>
      </c>
      <c r="D44" s="36">
        <v>1</v>
      </c>
      <c r="E44" s="37">
        <v>10</v>
      </c>
      <c r="F44" s="38" t="s">
        <v>221</v>
      </c>
      <c r="G44" s="37" t="s">
        <v>147</v>
      </c>
      <c r="H44" s="39">
        <v>1</v>
      </c>
      <c r="I44" s="40">
        <v>40000000</v>
      </c>
      <c r="J44" s="40">
        <v>40000000</v>
      </c>
      <c r="K44" s="41" t="s">
        <v>215</v>
      </c>
      <c r="L44" s="41" t="s">
        <v>215</v>
      </c>
      <c r="M44" s="42"/>
      <c r="N44" s="41" t="s">
        <v>15</v>
      </c>
      <c r="O44" s="41" t="s">
        <v>107795</v>
      </c>
      <c r="P44" s="41" t="s">
        <v>107792</v>
      </c>
      <c r="Q44" s="41" t="s">
        <v>107796</v>
      </c>
    </row>
    <row r="45" spans="1:17" ht="30" x14ac:dyDescent="0.2">
      <c r="A45" s="34">
        <v>80111600</v>
      </c>
      <c r="B45" s="35" t="s">
        <v>107850</v>
      </c>
      <c r="C45" s="36">
        <v>1</v>
      </c>
      <c r="D45" s="36">
        <v>1</v>
      </c>
      <c r="E45" s="37">
        <v>10</v>
      </c>
      <c r="F45" s="38" t="s">
        <v>221</v>
      </c>
      <c r="G45" s="37" t="s">
        <v>147</v>
      </c>
      <c r="H45" s="39">
        <v>1</v>
      </c>
      <c r="I45" s="40">
        <v>44900000</v>
      </c>
      <c r="J45" s="40">
        <v>44900000</v>
      </c>
      <c r="K45" s="41" t="s">
        <v>215</v>
      </c>
      <c r="L45" s="41" t="s">
        <v>215</v>
      </c>
      <c r="M45" s="42"/>
      <c r="N45" s="41" t="s">
        <v>15</v>
      </c>
      <c r="O45" s="41" t="s">
        <v>107795</v>
      </c>
      <c r="P45" s="41" t="s">
        <v>107792</v>
      </c>
      <c r="Q45" s="41" t="s">
        <v>107796</v>
      </c>
    </row>
    <row r="46" spans="1:17" ht="60" x14ac:dyDescent="0.2">
      <c r="A46" s="34">
        <v>80111600</v>
      </c>
      <c r="B46" s="35" t="s">
        <v>107851</v>
      </c>
      <c r="C46" s="36">
        <v>1</v>
      </c>
      <c r="D46" s="36">
        <v>1</v>
      </c>
      <c r="E46" s="37">
        <v>6</v>
      </c>
      <c r="F46" s="38" t="s">
        <v>221</v>
      </c>
      <c r="G46" s="37" t="s">
        <v>147</v>
      </c>
      <c r="H46" s="39">
        <v>1</v>
      </c>
      <c r="I46" s="40">
        <v>27000000</v>
      </c>
      <c r="J46" s="40">
        <v>27000000</v>
      </c>
      <c r="K46" s="41" t="s">
        <v>215</v>
      </c>
      <c r="L46" s="41" t="s">
        <v>215</v>
      </c>
      <c r="M46" s="42"/>
      <c r="N46" s="41" t="s">
        <v>15</v>
      </c>
      <c r="O46" s="41" t="s">
        <v>107795</v>
      </c>
      <c r="P46" s="41" t="s">
        <v>107792</v>
      </c>
      <c r="Q46" s="41" t="s">
        <v>107796</v>
      </c>
    </row>
    <row r="47" spans="1:17" ht="60" x14ac:dyDescent="0.2">
      <c r="A47" s="34">
        <v>80111600</v>
      </c>
      <c r="B47" s="35" t="s">
        <v>107851</v>
      </c>
      <c r="C47" s="7">
        <v>7</v>
      </c>
      <c r="D47" s="7">
        <v>7</v>
      </c>
      <c r="E47" s="7">
        <v>4</v>
      </c>
      <c r="F47" s="38" t="s">
        <v>221</v>
      </c>
      <c r="G47" s="37" t="s">
        <v>147</v>
      </c>
      <c r="H47" s="39">
        <v>1</v>
      </c>
      <c r="I47" s="40">
        <v>18000000</v>
      </c>
      <c r="J47" s="40">
        <v>18000000</v>
      </c>
      <c r="K47" s="41" t="s">
        <v>215</v>
      </c>
      <c r="L47" s="41" t="s">
        <v>215</v>
      </c>
      <c r="M47" s="42"/>
      <c r="N47" s="41" t="s">
        <v>15</v>
      </c>
      <c r="O47" s="41" t="s">
        <v>107795</v>
      </c>
      <c r="P47" s="41" t="s">
        <v>107792</v>
      </c>
      <c r="Q47" s="41" t="s">
        <v>107796</v>
      </c>
    </row>
    <row r="48" spans="1:17" ht="60" x14ac:dyDescent="0.2">
      <c r="A48" s="34">
        <v>80111600</v>
      </c>
      <c r="B48" s="35" t="s">
        <v>107851</v>
      </c>
      <c r="C48" s="36">
        <v>1</v>
      </c>
      <c r="D48" s="36">
        <v>1</v>
      </c>
      <c r="E48" s="37">
        <v>10</v>
      </c>
      <c r="F48" s="38" t="s">
        <v>221</v>
      </c>
      <c r="G48" s="37" t="s">
        <v>147</v>
      </c>
      <c r="H48" s="39">
        <v>1</v>
      </c>
      <c r="I48" s="40">
        <v>50000000</v>
      </c>
      <c r="J48" s="40">
        <v>50000000</v>
      </c>
      <c r="K48" s="41" t="s">
        <v>215</v>
      </c>
      <c r="L48" s="41" t="s">
        <v>215</v>
      </c>
      <c r="M48" s="42"/>
      <c r="N48" s="41" t="s">
        <v>15</v>
      </c>
      <c r="O48" s="41" t="s">
        <v>107795</v>
      </c>
      <c r="P48" s="41" t="s">
        <v>107792</v>
      </c>
      <c r="Q48" s="41" t="s">
        <v>107796</v>
      </c>
    </row>
    <row r="49" spans="1:17" ht="30" x14ac:dyDescent="0.2">
      <c r="A49" s="34">
        <v>80111600</v>
      </c>
      <c r="B49" s="35" t="s">
        <v>107852</v>
      </c>
      <c r="C49" s="36">
        <v>1</v>
      </c>
      <c r="D49" s="36">
        <v>1</v>
      </c>
      <c r="E49" s="37">
        <v>6</v>
      </c>
      <c r="F49" s="38" t="s">
        <v>221</v>
      </c>
      <c r="G49" s="37" t="s">
        <v>147</v>
      </c>
      <c r="H49" s="39">
        <v>1</v>
      </c>
      <c r="I49" s="40">
        <v>27810000</v>
      </c>
      <c r="J49" s="40">
        <v>27810000</v>
      </c>
      <c r="K49" s="41" t="s">
        <v>215</v>
      </c>
      <c r="L49" s="41" t="s">
        <v>215</v>
      </c>
      <c r="M49" s="42"/>
      <c r="N49" s="41" t="s">
        <v>15</v>
      </c>
      <c r="O49" s="41" t="s">
        <v>107795</v>
      </c>
      <c r="P49" s="41" t="s">
        <v>107792</v>
      </c>
      <c r="Q49" s="41" t="s">
        <v>107796</v>
      </c>
    </row>
    <row r="50" spans="1:17" ht="30" x14ac:dyDescent="0.2">
      <c r="A50" s="34">
        <v>80111600</v>
      </c>
      <c r="B50" s="35" t="s">
        <v>107852</v>
      </c>
      <c r="C50" s="7">
        <v>7</v>
      </c>
      <c r="D50" s="7">
        <v>7</v>
      </c>
      <c r="E50" s="37">
        <v>4</v>
      </c>
      <c r="F50" s="38" t="s">
        <v>221</v>
      </c>
      <c r="G50" s="37" t="s">
        <v>147</v>
      </c>
      <c r="H50" s="39">
        <v>1</v>
      </c>
      <c r="I50" s="40">
        <v>18540000</v>
      </c>
      <c r="J50" s="40">
        <v>18540000</v>
      </c>
      <c r="K50" s="41" t="s">
        <v>215</v>
      </c>
      <c r="L50" s="41" t="s">
        <v>215</v>
      </c>
      <c r="M50" s="42"/>
      <c r="N50" s="41" t="s">
        <v>15</v>
      </c>
      <c r="O50" s="41" t="s">
        <v>107795</v>
      </c>
      <c r="P50" s="41" t="s">
        <v>107792</v>
      </c>
      <c r="Q50" s="41" t="s">
        <v>107796</v>
      </c>
    </row>
    <row r="51" spans="1:17" ht="30" x14ac:dyDescent="0.2">
      <c r="A51" s="34">
        <v>80111600</v>
      </c>
      <c r="B51" s="35" t="s">
        <v>107846</v>
      </c>
      <c r="C51" s="36">
        <v>1</v>
      </c>
      <c r="D51" s="36">
        <v>1</v>
      </c>
      <c r="E51" s="37">
        <v>10</v>
      </c>
      <c r="F51" s="38" t="s">
        <v>221</v>
      </c>
      <c r="G51" s="37" t="s">
        <v>147</v>
      </c>
      <c r="H51" s="39">
        <v>1</v>
      </c>
      <c r="I51" s="40">
        <v>46350000</v>
      </c>
      <c r="J51" s="40">
        <v>46350000</v>
      </c>
      <c r="K51" s="41" t="s">
        <v>215</v>
      </c>
      <c r="L51" s="41" t="s">
        <v>215</v>
      </c>
      <c r="M51" s="42"/>
      <c r="N51" s="41" t="s">
        <v>15</v>
      </c>
      <c r="O51" s="41" t="s">
        <v>107795</v>
      </c>
      <c r="P51" s="41" t="s">
        <v>107792</v>
      </c>
      <c r="Q51" s="41" t="s">
        <v>107796</v>
      </c>
    </row>
    <row r="52" spans="1:17" ht="60" x14ac:dyDescent="0.2">
      <c r="A52" s="34">
        <v>80111600</v>
      </c>
      <c r="B52" s="35" t="s">
        <v>107851</v>
      </c>
      <c r="C52" s="36">
        <v>1</v>
      </c>
      <c r="D52" s="36">
        <v>1</v>
      </c>
      <c r="E52" s="37">
        <v>10</v>
      </c>
      <c r="F52" s="38" t="s">
        <v>221</v>
      </c>
      <c r="G52" s="37" t="s">
        <v>147</v>
      </c>
      <c r="H52" s="39">
        <v>1</v>
      </c>
      <c r="I52" s="40">
        <v>50000000</v>
      </c>
      <c r="J52" s="40">
        <v>50000000</v>
      </c>
      <c r="K52" s="41" t="s">
        <v>215</v>
      </c>
      <c r="L52" s="41" t="s">
        <v>215</v>
      </c>
      <c r="M52" s="42"/>
      <c r="N52" s="41" t="s">
        <v>15</v>
      </c>
      <c r="O52" s="41" t="s">
        <v>107795</v>
      </c>
      <c r="P52" s="41" t="s">
        <v>107792</v>
      </c>
      <c r="Q52" s="41" t="s">
        <v>107796</v>
      </c>
    </row>
    <row r="53" spans="1:17" ht="30" x14ac:dyDescent="0.2">
      <c r="A53" s="34">
        <v>80111600</v>
      </c>
      <c r="B53" s="35" t="s">
        <v>107846</v>
      </c>
      <c r="C53" s="36">
        <v>1</v>
      </c>
      <c r="D53" s="36">
        <v>1</v>
      </c>
      <c r="E53" s="37">
        <v>10</v>
      </c>
      <c r="F53" s="38" t="s">
        <v>221</v>
      </c>
      <c r="G53" s="37" t="s">
        <v>147</v>
      </c>
      <c r="H53" s="39">
        <v>1</v>
      </c>
      <c r="I53" s="40">
        <v>40000000</v>
      </c>
      <c r="J53" s="40">
        <v>40000000</v>
      </c>
      <c r="K53" s="41" t="s">
        <v>215</v>
      </c>
      <c r="L53" s="41" t="s">
        <v>215</v>
      </c>
      <c r="M53" s="42"/>
      <c r="N53" s="41" t="s">
        <v>15</v>
      </c>
      <c r="O53" s="41" t="s">
        <v>107795</v>
      </c>
      <c r="P53" s="41" t="s">
        <v>107792</v>
      </c>
      <c r="Q53" s="41" t="s">
        <v>107796</v>
      </c>
    </row>
    <row r="54" spans="1:17" ht="30" x14ac:dyDescent="0.2">
      <c r="A54" s="34">
        <v>80111600</v>
      </c>
      <c r="B54" s="35" t="s">
        <v>107844</v>
      </c>
      <c r="C54" s="36">
        <v>1</v>
      </c>
      <c r="D54" s="36">
        <v>1</v>
      </c>
      <c r="E54" s="37">
        <v>6</v>
      </c>
      <c r="F54" s="38" t="s">
        <v>221</v>
      </c>
      <c r="G54" s="37" t="s">
        <v>147</v>
      </c>
      <c r="H54" s="39">
        <v>1</v>
      </c>
      <c r="I54" s="40">
        <v>20526000</v>
      </c>
      <c r="J54" s="40">
        <v>20526000</v>
      </c>
      <c r="K54" s="41" t="s">
        <v>215</v>
      </c>
      <c r="L54" s="41" t="s">
        <v>215</v>
      </c>
      <c r="M54" s="42"/>
      <c r="N54" s="41" t="s">
        <v>15</v>
      </c>
      <c r="O54" s="41" t="s">
        <v>107795</v>
      </c>
      <c r="P54" s="41" t="s">
        <v>107792</v>
      </c>
      <c r="Q54" s="41" t="s">
        <v>107796</v>
      </c>
    </row>
    <row r="55" spans="1:17" ht="30" x14ac:dyDescent="0.2">
      <c r="A55" s="34">
        <v>80111600</v>
      </c>
      <c r="B55" s="35" t="s">
        <v>107844</v>
      </c>
      <c r="C55" s="7">
        <v>7</v>
      </c>
      <c r="D55" s="7">
        <v>7</v>
      </c>
      <c r="E55" s="37">
        <v>4</v>
      </c>
      <c r="F55" s="38" t="s">
        <v>221</v>
      </c>
      <c r="G55" s="37" t="s">
        <v>147</v>
      </c>
      <c r="H55" s="39">
        <v>1</v>
      </c>
      <c r="I55" s="40">
        <v>13684000</v>
      </c>
      <c r="J55" s="40">
        <v>13684000</v>
      </c>
      <c r="K55" s="41" t="s">
        <v>215</v>
      </c>
      <c r="L55" s="41" t="s">
        <v>215</v>
      </c>
      <c r="M55" s="42"/>
      <c r="N55" s="41" t="s">
        <v>15</v>
      </c>
      <c r="O55" s="41" t="s">
        <v>107795</v>
      </c>
      <c r="P55" s="41" t="s">
        <v>107792</v>
      </c>
      <c r="Q55" s="41" t="s">
        <v>107796</v>
      </c>
    </row>
    <row r="56" spans="1:17" ht="30" x14ac:dyDescent="0.2">
      <c r="A56" s="34">
        <v>80111600</v>
      </c>
      <c r="B56" s="35" t="s">
        <v>107846</v>
      </c>
      <c r="C56" s="36">
        <v>1</v>
      </c>
      <c r="D56" s="36">
        <v>1</v>
      </c>
      <c r="E56" s="37">
        <v>10</v>
      </c>
      <c r="F56" s="38" t="s">
        <v>221</v>
      </c>
      <c r="G56" s="37" t="s">
        <v>147</v>
      </c>
      <c r="H56" s="39">
        <v>1</v>
      </c>
      <c r="I56" s="40">
        <v>51500000</v>
      </c>
      <c r="J56" s="40">
        <v>51500000</v>
      </c>
      <c r="K56" s="41" t="s">
        <v>215</v>
      </c>
      <c r="L56" s="41" t="s">
        <v>215</v>
      </c>
      <c r="M56" s="42"/>
      <c r="N56" s="41" t="s">
        <v>15</v>
      </c>
      <c r="O56" s="41" t="s">
        <v>107795</v>
      </c>
      <c r="P56" s="41" t="s">
        <v>107792</v>
      </c>
      <c r="Q56" s="41" t="s">
        <v>107796</v>
      </c>
    </row>
    <row r="57" spans="1:17" ht="30" x14ac:dyDescent="0.2">
      <c r="A57" s="34">
        <v>80111600</v>
      </c>
      <c r="B57" s="35" t="s">
        <v>107846</v>
      </c>
      <c r="C57" s="36">
        <v>1</v>
      </c>
      <c r="D57" s="36">
        <v>1</v>
      </c>
      <c r="E57" s="37">
        <v>10</v>
      </c>
      <c r="F57" s="38" t="s">
        <v>221</v>
      </c>
      <c r="G57" s="37" t="s">
        <v>147</v>
      </c>
      <c r="H57" s="39">
        <v>1</v>
      </c>
      <c r="I57" s="40">
        <v>40000000</v>
      </c>
      <c r="J57" s="40">
        <v>40000000</v>
      </c>
      <c r="K57" s="41" t="s">
        <v>215</v>
      </c>
      <c r="L57" s="41" t="s">
        <v>215</v>
      </c>
      <c r="M57" s="42"/>
      <c r="N57" s="41" t="s">
        <v>15</v>
      </c>
      <c r="O57" s="41" t="s">
        <v>107795</v>
      </c>
      <c r="P57" s="41" t="s">
        <v>107792</v>
      </c>
      <c r="Q57" s="41" t="s">
        <v>107796</v>
      </c>
    </row>
    <row r="58" spans="1:17" ht="60" x14ac:dyDescent="0.2">
      <c r="A58" s="34">
        <v>80111600</v>
      </c>
      <c r="B58" s="35" t="s">
        <v>107851</v>
      </c>
      <c r="C58" s="36">
        <v>1</v>
      </c>
      <c r="D58" s="36">
        <v>1</v>
      </c>
      <c r="E58" s="37">
        <v>6</v>
      </c>
      <c r="F58" s="38" t="s">
        <v>221</v>
      </c>
      <c r="G58" s="37" t="s">
        <v>147</v>
      </c>
      <c r="H58" s="39">
        <v>1</v>
      </c>
      <c r="I58" s="40">
        <v>30900000</v>
      </c>
      <c r="J58" s="40">
        <v>30900000</v>
      </c>
      <c r="K58" s="41" t="s">
        <v>215</v>
      </c>
      <c r="L58" s="41" t="s">
        <v>215</v>
      </c>
      <c r="M58" s="42"/>
      <c r="N58" s="41" t="s">
        <v>15</v>
      </c>
      <c r="O58" s="41" t="s">
        <v>107795</v>
      </c>
      <c r="P58" s="41" t="s">
        <v>107792</v>
      </c>
      <c r="Q58" s="41" t="s">
        <v>107796</v>
      </c>
    </row>
    <row r="59" spans="1:17" ht="60" x14ac:dyDescent="0.2">
      <c r="A59" s="34">
        <v>80111600</v>
      </c>
      <c r="B59" s="35" t="s">
        <v>107851</v>
      </c>
      <c r="C59" s="7">
        <v>7</v>
      </c>
      <c r="D59" s="7">
        <v>7</v>
      </c>
      <c r="E59" s="7">
        <v>4</v>
      </c>
      <c r="F59" s="38" t="s">
        <v>221</v>
      </c>
      <c r="G59" s="37" t="s">
        <v>147</v>
      </c>
      <c r="H59" s="39">
        <v>1</v>
      </c>
      <c r="I59" s="40">
        <v>20600000</v>
      </c>
      <c r="J59" s="40">
        <v>20600000</v>
      </c>
      <c r="K59" s="41" t="s">
        <v>215</v>
      </c>
      <c r="L59" s="41" t="s">
        <v>215</v>
      </c>
      <c r="M59" s="42"/>
      <c r="N59" s="41" t="s">
        <v>15</v>
      </c>
      <c r="O59" s="41" t="s">
        <v>107795</v>
      </c>
      <c r="P59" s="41" t="s">
        <v>107792</v>
      </c>
      <c r="Q59" s="41" t="s">
        <v>107796</v>
      </c>
    </row>
    <row r="60" spans="1:17" ht="30" x14ac:dyDescent="0.2">
      <c r="A60" s="34">
        <v>80111600</v>
      </c>
      <c r="B60" s="35" t="s">
        <v>107849</v>
      </c>
      <c r="C60" s="36">
        <v>1</v>
      </c>
      <c r="D60" s="36">
        <v>1</v>
      </c>
      <c r="E60" s="37">
        <v>10</v>
      </c>
      <c r="F60" s="38" t="s">
        <v>221</v>
      </c>
      <c r="G60" s="37" t="s">
        <v>147</v>
      </c>
      <c r="H60" s="39">
        <v>1</v>
      </c>
      <c r="I60" s="40">
        <v>45000000</v>
      </c>
      <c r="J60" s="40">
        <v>45000000</v>
      </c>
      <c r="K60" s="41" t="s">
        <v>215</v>
      </c>
      <c r="L60" s="41" t="s">
        <v>215</v>
      </c>
      <c r="M60" s="42"/>
      <c r="N60" s="41" t="s">
        <v>15</v>
      </c>
      <c r="O60" s="41" t="s">
        <v>107795</v>
      </c>
      <c r="P60" s="41" t="s">
        <v>107792</v>
      </c>
      <c r="Q60" s="41" t="s">
        <v>107796</v>
      </c>
    </row>
    <row r="61" spans="1:17" ht="30" x14ac:dyDescent="0.2">
      <c r="A61" s="34">
        <v>80111600</v>
      </c>
      <c r="B61" s="35" t="s">
        <v>107850</v>
      </c>
      <c r="C61" s="36">
        <v>1</v>
      </c>
      <c r="D61" s="36">
        <v>1</v>
      </c>
      <c r="E61" s="37">
        <v>10</v>
      </c>
      <c r="F61" s="38" t="s">
        <v>221</v>
      </c>
      <c r="G61" s="37" t="s">
        <v>147</v>
      </c>
      <c r="H61" s="39">
        <v>1</v>
      </c>
      <c r="I61" s="40">
        <v>55000000</v>
      </c>
      <c r="J61" s="40">
        <v>55000000</v>
      </c>
      <c r="K61" s="41" t="s">
        <v>215</v>
      </c>
      <c r="L61" s="41" t="s">
        <v>215</v>
      </c>
      <c r="M61" s="42"/>
      <c r="N61" s="41" t="s">
        <v>15</v>
      </c>
      <c r="O61" s="41" t="s">
        <v>107795</v>
      </c>
      <c r="P61" s="41" t="s">
        <v>107792</v>
      </c>
      <c r="Q61" s="41" t="s">
        <v>107796</v>
      </c>
    </row>
    <row r="62" spans="1:17" ht="30" x14ac:dyDescent="0.2">
      <c r="A62" s="34">
        <v>80111600</v>
      </c>
      <c r="B62" s="35" t="s">
        <v>107846</v>
      </c>
      <c r="C62" s="36">
        <v>1</v>
      </c>
      <c r="D62" s="36">
        <v>1</v>
      </c>
      <c r="E62" s="37">
        <v>6</v>
      </c>
      <c r="F62" s="38" t="s">
        <v>221</v>
      </c>
      <c r="G62" s="37" t="s">
        <v>147</v>
      </c>
      <c r="H62" s="39">
        <v>1</v>
      </c>
      <c r="I62" s="40">
        <v>30000000</v>
      </c>
      <c r="J62" s="40">
        <v>30000000</v>
      </c>
      <c r="K62" s="41" t="s">
        <v>215</v>
      </c>
      <c r="L62" s="41" t="s">
        <v>215</v>
      </c>
      <c r="M62" s="42"/>
      <c r="N62" s="41" t="s">
        <v>15</v>
      </c>
      <c r="O62" s="41" t="s">
        <v>107795</v>
      </c>
      <c r="P62" s="41" t="s">
        <v>107792</v>
      </c>
      <c r="Q62" s="41" t="s">
        <v>107796</v>
      </c>
    </row>
    <row r="63" spans="1:17" ht="30" x14ac:dyDescent="0.2">
      <c r="A63" s="34">
        <v>80111600</v>
      </c>
      <c r="B63" s="35" t="s">
        <v>107846</v>
      </c>
      <c r="C63" s="7">
        <v>7</v>
      </c>
      <c r="D63" s="7">
        <v>7</v>
      </c>
      <c r="E63" s="7">
        <v>4</v>
      </c>
      <c r="F63" s="38" t="s">
        <v>221</v>
      </c>
      <c r="G63" s="37" t="s">
        <v>147</v>
      </c>
      <c r="H63" s="39">
        <v>1</v>
      </c>
      <c r="I63" s="40">
        <v>20000000</v>
      </c>
      <c r="J63" s="40">
        <v>20000000</v>
      </c>
      <c r="K63" s="41" t="s">
        <v>215</v>
      </c>
      <c r="L63" s="41" t="s">
        <v>215</v>
      </c>
      <c r="M63" s="42"/>
      <c r="N63" s="41" t="s">
        <v>15</v>
      </c>
      <c r="O63" s="41" t="s">
        <v>107795</v>
      </c>
      <c r="P63" s="41" t="s">
        <v>107792</v>
      </c>
      <c r="Q63" s="41" t="s">
        <v>107796</v>
      </c>
    </row>
    <row r="64" spans="1:17" ht="30" x14ac:dyDescent="0.2">
      <c r="A64" s="34">
        <v>80111600</v>
      </c>
      <c r="B64" s="35" t="s">
        <v>107846</v>
      </c>
      <c r="C64" s="36">
        <v>1</v>
      </c>
      <c r="D64" s="36">
        <v>1</v>
      </c>
      <c r="E64" s="37">
        <v>10</v>
      </c>
      <c r="F64" s="38" t="s">
        <v>221</v>
      </c>
      <c r="G64" s="37" t="s">
        <v>147</v>
      </c>
      <c r="H64" s="39">
        <v>1</v>
      </c>
      <c r="I64" s="40">
        <v>50000000</v>
      </c>
      <c r="J64" s="40">
        <v>50000000</v>
      </c>
      <c r="K64" s="41" t="s">
        <v>215</v>
      </c>
      <c r="L64" s="41" t="s">
        <v>215</v>
      </c>
      <c r="M64" s="42"/>
      <c r="N64" s="41" t="s">
        <v>15</v>
      </c>
      <c r="O64" s="41" t="s">
        <v>107795</v>
      </c>
      <c r="P64" s="41" t="s">
        <v>107792</v>
      </c>
      <c r="Q64" s="41" t="s">
        <v>107796</v>
      </c>
    </row>
    <row r="65" spans="1:17" ht="30" x14ac:dyDescent="0.2">
      <c r="A65" s="34">
        <v>80111600</v>
      </c>
      <c r="B65" s="35" t="s">
        <v>107850</v>
      </c>
      <c r="C65" s="36">
        <v>1</v>
      </c>
      <c r="D65" s="36">
        <v>1</v>
      </c>
      <c r="E65" s="37">
        <v>10</v>
      </c>
      <c r="F65" s="38" t="s">
        <v>221</v>
      </c>
      <c r="G65" s="37" t="s">
        <v>147</v>
      </c>
      <c r="H65" s="39">
        <v>1</v>
      </c>
      <c r="I65" s="40">
        <v>55000000</v>
      </c>
      <c r="J65" s="40">
        <v>55000000</v>
      </c>
      <c r="K65" s="41" t="s">
        <v>215</v>
      </c>
      <c r="L65" s="41" t="s">
        <v>215</v>
      </c>
      <c r="M65" s="42"/>
      <c r="N65" s="41" t="s">
        <v>15</v>
      </c>
      <c r="O65" s="41" t="s">
        <v>107795</v>
      </c>
      <c r="P65" s="41" t="s">
        <v>107792</v>
      </c>
      <c r="Q65" s="41" t="s">
        <v>107796</v>
      </c>
    </row>
    <row r="66" spans="1:17" ht="60" x14ac:dyDescent="0.2">
      <c r="A66" s="34">
        <v>80111600</v>
      </c>
      <c r="B66" s="35" t="s">
        <v>107851</v>
      </c>
      <c r="C66" s="36">
        <v>1</v>
      </c>
      <c r="D66" s="36">
        <v>1</v>
      </c>
      <c r="E66" s="37">
        <v>6</v>
      </c>
      <c r="F66" s="38" t="s">
        <v>221</v>
      </c>
      <c r="G66" s="37" t="s">
        <v>147</v>
      </c>
      <c r="H66" s="39">
        <v>1</v>
      </c>
      <c r="I66" s="40">
        <v>36000000</v>
      </c>
      <c r="J66" s="40">
        <v>36000000</v>
      </c>
      <c r="K66" s="41" t="s">
        <v>215</v>
      </c>
      <c r="L66" s="41" t="s">
        <v>215</v>
      </c>
      <c r="M66" s="42"/>
      <c r="N66" s="41" t="s">
        <v>15</v>
      </c>
      <c r="O66" s="41" t="s">
        <v>107795</v>
      </c>
      <c r="P66" s="41" t="s">
        <v>107792</v>
      </c>
      <c r="Q66" s="41" t="s">
        <v>107796</v>
      </c>
    </row>
    <row r="67" spans="1:17" ht="60" x14ac:dyDescent="0.2">
      <c r="A67" s="34">
        <v>80111600</v>
      </c>
      <c r="B67" s="35" t="s">
        <v>107851</v>
      </c>
      <c r="C67" s="7">
        <v>7</v>
      </c>
      <c r="D67" s="7">
        <v>7</v>
      </c>
      <c r="E67" s="7">
        <v>4</v>
      </c>
      <c r="F67" s="38" t="s">
        <v>221</v>
      </c>
      <c r="G67" s="37" t="s">
        <v>147</v>
      </c>
      <c r="H67" s="39">
        <v>1</v>
      </c>
      <c r="I67" s="40">
        <v>24000000</v>
      </c>
      <c r="J67" s="40">
        <v>24000000</v>
      </c>
      <c r="K67" s="41" t="s">
        <v>215</v>
      </c>
      <c r="L67" s="41" t="s">
        <v>215</v>
      </c>
      <c r="M67" s="42"/>
      <c r="N67" s="41" t="s">
        <v>15</v>
      </c>
      <c r="O67" s="41" t="s">
        <v>107795</v>
      </c>
      <c r="P67" s="41" t="s">
        <v>107792</v>
      </c>
      <c r="Q67" s="41" t="s">
        <v>107796</v>
      </c>
    </row>
    <row r="68" spans="1:17" ht="30" x14ac:dyDescent="0.2">
      <c r="A68" s="34">
        <v>80111600</v>
      </c>
      <c r="B68" s="35" t="s">
        <v>107846</v>
      </c>
      <c r="C68" s="36">
        <v>1</v>
      </c>
      <c r="D68" s="36">
        <v>1</v>
      </c>
      <c r="E68" s="37">
        <v>10</v>
      </c>
      <c r="F68" s="38" t="s">
        <v>221</v>
      </c>
      <c r="G68" s="37" t="s">
        <v>147</v>
      </c>
      <c r="H68" s="39">
        <v>1</v>
      </c>
      <c r="I68" s="40">
        <v>40000000</v>
      </c>
      <c r="J68" s="40">
        <v>40000000</v>
      </c>
      <c r="K68" s="41" t="s">
        <v>215</v>
      </c>
      <c r="L68" s="41" t="s">
        <v>215</v>
      </c>
      <c r="M68" s="42"/>
      <c r="N68" s="41" t="s">
        <v>15</v>
      </c>
      <c r="O68" s="41" t="s">
        <v>107795</v>
      </c>
      <c r="P68" s="41" t="s">
        <v>107792</v>
      </c>
      <c r="Q68" s="41" t="s">
        <v>107796</v>
      </c>
    </row>
    <row r="69" spans="1:17" ht="30" x14ac:dyDescent="0.2">
      <c r="A69" s="34">
        <v>80111600</v>
      </c>
      <c r="B69" s="35" t="s">
        <v>107848</v>
      </c>
      <c r="C69" s="36">
        <v>1</v>
      </c>
      <c r="D69" s="36">
        <v>1</v>
      </c>
      <c r="E69" s="37">
        <v>10</v>
      </c>
      <c r="F69" s="38" t="s">
        <v>221</v>
      </c>
      <c r="G69" s="37" t="s">
        <v>147</v>
      </c>
      <c r="H69" s="39">
        <v>1</v>
      </c>
      <c r="I69" s="40">
        <v>34210000</v>
      </c>
      <c r="J69" s="40">
        <v>34210000</v>
      </c>
      <c r="K69" s="41" t="s">
        <v>215</v>
      </c>
      <c r="L69" s="41" t="s">
        <v>215</v>
      </c>
      <c r="M69" s="42"/>
      <c r="N69" s="41" t="s">
        <v>15</v>
      </c>
      <c r="O69" s="41" t="s">
        <v>107795</v>
      </c>
      <c r="P69" s="41" t="s">
        <v>107792</v>
      </c>
      <c r="Q69" s="41" t="s">
        <v>107796</v>
      </c>
    </row>
    <row r="70" spans="1:17" ht="30" x14ac:dyDescent="0.2">
      <c r="A70" s="34">
        <v>80111600</v>
      </c>
      <c r="B70" s="35" t="s">
        <v>107846</v>
      </c>
      <c r="C70" s="36">
        <v>1</v>
      </c>
      <c r="D70" s="36">
        <v>1</v>
      </c>
      <c r="E70" s="37">
        <v>6</v>
      </c>
      <c r="F70" s="38" t="s">
        <v>221</v>
      </c>
      <c r="G70" s="37" t="s">
        <v>147</v>
      </c>
      <c r="H70" s="39">
        <v>1</v>
      </c>
      <c r="I70" s="40">
        <v>24000000</v>
      </c>
      <c r="J70" s="40">
        <v>24000000</v>
      </c>
      <c r="K70" s="41" t="s">
        <v>215</v>
      </c>
      <c r="L70" s="41" t="s">
        <v>215</v>
      </c>
      <c r="M70" s="42"/>
      <c r="N70" s="41" t="s">
        <v>15</v>
      </c>
      <c r="O70" s="41" t="s">
        <v>107795</v>
      </c>
      <c r="P70" s="41" t="s">
        <v>107792</v>
      </c>
      <c r="Q70" s="41" t="s">
        <v>107796</v>
      </c>
    </row>
    <row r="71" spans="1:17" ht="30" x14ac:dyDescent="0.2">
      <c r="A71" s="34">
        <v>80111600</v>
      </c>
      <c r="B71" s="35" t="s">
        <v>107846</v>
      </c>
      <c r="C71" s="7">
        <v>7</v>
      </c>
      <c r="D71" s="7">
        <v>7</v>
      </c>
      <c r="E71" s="7">
        <v>4</v>
      </c>
      <c r="F71" s="38" t="s">
        <v>221</v>
      </c>
      <c r="G71" s="37" t="s">
        <v>147</v>
      </c>
      <c r="H71" s="39">
        <v>1</v>
      </c>
      <c r="I71" s="40">
        <v>16000000</v>
      </c>
      <c r="J71" s="40">
        <v>16000000</v>
      </c>
      <c r="K71" s="41" t="s">
        <v>215</v>
      </c>
      <c r="L71" s="41" t="s">
        <v>215</v>
      </c>
      <c r="M71" s="42"/>
      <c r="N71" s="41" t="s">
        <v>15</v>
      </c>
      <c r="O71" s="41" t="s">
        <v>107795</v>
      </c>
      <c r="P71" s="41" t="s">
        <v>107792</v>
      </c>
      <c r="Q71" s="41" t="s">
        <v>107796</v>
      </c>
    </row>
    <row r="72" spans="1:17" ht="30" x14ac:dyDescent="0.2">
      <c r="A72" s="34">
        <v>80111600</v>
      </c>
      <c r="B72" s="35" t="s">
        <v>107850</v>
      </c>
      <c r="C72" s="36">
        <v>1</v>
      </c>
      <c r="D72" s="36">
        <v>1</v>
      </c>
      <c r="E72" s="37">
        <v>10</v>
      </c>
      <c r="F72" s="38" t="s">
        <v>221</v>
      </c>
      <c r="G72" s="37" t="s">
        <v>147</v>
      </c>
      <c r="H72" s="39">
        <v>1</v>
      </c>
      <c r="I72" s="40">
        <v>60000000</v>
      </c>
      <c r="J72" s="40">
        <v>60000000</v>
      </c>
      <c r="K72" s="41" t="s">
        <v>215</v>
      </c>
      <c r="L72" s="41" t="s">
        <v>215</v>
      </c>
      <c r="M72" s="42"/>
      <c r="N72" s="41" t="s">
        <v>15</v>
      </c>
      <c r="O72" s="41" t="s">
        <v>107795</v>
      </c>
      <c r="P72" s="41" t="s">
        <v>107792</v>
      </c>
      <c r="Q72" s="41" t="s">
        <v>107796</v>
      </c>
    </row>
    <row r="73" spans="1:17" ht="30" x14ac:dyDescent="0.2">
      <c r="A73" s="34">
        <v>80111600</v>
      </c>
      <c r="B73" s="35" t="s">
        <v>107850</v>
      </c>
      <c r="C73" s="36">
        <v>1</v>
      </c>
      <c r="D73" s="36">
        <v>1</v>
      </c>
      <c r="E73" s="37">
        <v>10</v>
      </c>
      <c r="F73" s="38" t="s">
        <v>221</v>
      </c>
      <c r="G73" s="37" t="s">
        <v>147</v>
      </c>
      <c r="H73" s="39">
        <v>1</v>
      </c>
      <c r="I73" s="40">
        <v>70000000</v>
      </c>
      <c r="J73" s="40">
        <v>70000000</v>
      </c>
      <c r="K73" s="41" t="s">
        <v>215</v>
      </c>
      <c r="L73" s="41" t="s">
        <v>215</v>
      </c>
      <c r="M73" s="42"/>
      <c r="N73" s="41" t="s">
        <v>15</v>
      </c>
      <c r="O73" s="41" t="s">
        <v>107795</v>
      </c>
      <c r="P73" s="41" t="s">
        <v>107792</v>
      </c>
      <c r="Q73" s="41" t="s">
        <v>107796</v>
      </c>
    </row>
    <row r="74" spans="1:17" ht="30" x14ac:dyDescent="0.2">
      <c r="A74" s="34">
        <v>80111600</v>
      </c>
      <c r="B74" s="35" t="s">
        <v>107850</v>
      </c>
      <c r="C74" s="36">
        <v>1</v>
      </c>
      <c r="D74" s="36">
        <v>1</v>
      </c>
      <c r="E74" s="37">
        <v>10</v>
      </c>
      <c r="F74" s="38" t="s">
        <v>221</v>
      </c>
      <c r="G74" s="37" t="s">
        <v>147</v>
      </c>
      <c r="H74" s="39">
        <v>1</v>
      </c>
      <c r="I74" s="40">
        <v>56650000</v>
      </c>
      <c r="J74" s="40">
        <v>56650000</v>
      </c>
      <c r="K74" s="41" t="s">
        <v>215</v>
      </c>
      <c r="L74" s="41" t="s">
        <v>215</v>
      </c>
      <c r="M74" s="42"/>
      <c r="N74" s="41" t="s">
        <v>15</v>
      </c>
      <c r="O74" s="41" t="s">
        <v>107795</v>
      </c>
      <c r="P74" s="41" t="s">
        <v>107792</v>
      </c>
      <c r="Q74" s="41" t="s">
        <v>107796</v>
      </c>
    </row>
    <row r="75" spans="1:17" ht="15" x14ac:dyDescent="0.2">
      <c r="A75" s="34">
        <v>80111600</v>
      </c>
      <c r="B75" s="35" t="s">
        <v>107853</v>
      </c>
      <c r="C75" s="36">
        <v>1</v>
      </c>
      <c r="D75" s="36">
        <v>1</v>
      </c>
      <c r="E75" s="37">
        <v>10</v>
      </c>
      <c r="F75" s="38" t="s">
        <v>221</v>
      </c>
      <c r="G75" s="37" t="s">
        <v>108216</v>
      </c>
      <c r="H75" s="39">
        <v>1</v>
      </c>
      <c r="I75" s="40">
        <v>139670000</v>
      </c>
      <c r="J75" s="40">
        <v>139670000</v>
      </c>
      <c r="K75" s="41" t="s">
        <v>215</v>
      </c>
      <c r="L75" s="41" t="s">
        <v>215</v>
      </c>
      <c r="M75" s="42"/>
      <c r="N75" s="41" t="s">
        <v>15</v>
      </c>
      <c r="O75" s="41" t="s">
        <v>107795</v>
      </c>
      <c r="P75" s="41" t="s">
        <v>107792</v>
      </c>
      <c r="Q75" s="41" t="s">
        <v>107796</v>
      </c>
    </row>
    <row r="76" spans="1:17" ht="60" x14ac:dyDescent="0.2">
      <c r="A76" s="34">
        <v>80111600</v>
      </c>
      <c r="B76" s="35" t="s">
        <v>107854</v>
      </c>
      <c r="C76" s="36">
        <v>1</v>
      </c>
      <c r="D76" s="36">
        <v>1</v>
      </c>
      <c r="E76" s="37">
        <v>10</v>
      </c>
      <c r="F76" s="38" t="s">
        <v>221</v>
      </c>
      <c r="G76" s="37" t="s">
        <v>154</v>
      </c>
      <c r="H76" s="39">
        <v>1</v>
      </c>
      <c r="I76" s="40">
        <v>482727000</v>
      </c>
      <c r="J76" s="40">
        <v>482727000</v>
      </c>
      <c r="K76" s="41" t="s">
        <v>215</v>
      </c>
      <c r="L76" s="41" t="s">
        <v>215</v>
      </c>
      <c r="M76" s="42"/>
      <c r="N76" s="41" t="s">
        <v>15</v>
      </c>
      <c r="O76" s="41" t="s">
        <v>107795</v>
      </c>
      <c r="P76" s="41" t="s">
        <v>107792</v>
      </c>
      <c r="Q76" s="41" t="s">
        <v>107796</v>
      </c>
    </row>
    <row r="77" spans="1:17" ht="30" x14ac:dyDescent="0.2">
      <c r="A77" s="34">
        <v>80111600</v>
      </c>
      <c r="B77" s="35" t="s">
        <v>107846</v>
      </c>
      <c r="C77" s="36">
        <v>1</v>
      </c>
      <c r="D77" s="36">
        <v>1</v>
      </c>
      <c r="E77" s="37">
        <v>6</v>
      </c>
      <c r="F77" s="38" t="s">
        <v>221</v>
      </c>
      <c r="G77" s="37" t="s">
        <v>147</v>
      </c>
      <c r="H77" s="39">
        <v>1</v>
      </c>
      <c r="I77" s="40">
        <v>24000000</v>
      </c>
      <c r="J77" s="40">
        <v>24000000</v>
      </c>
      <c r="K77" s="41" t="s">
        <v>215</v>
      </c>
      <c r="L77" s="41" t="s">
        <v>215</v>
      </c>
      <c r="M77" s="42"/>
      <c r="N77" s="41" t="s">
        <v>15</v>
      </c>
      <c r="O77" s="41" t="s">
        <v>107795</v>
      </c>
      <c r="P77" s="41" t="s">
        <v>107792</v>
      </c>
      <c r="Q77" s="41" t="s">
        <v>107796</v>
      </c>
    </row>
    <row r="78" spans="1:17" ht="30" x14ac:dyDescent="0.2">
      <c r="A78" s="34">
        <v>80111600</v>
      </c>
      <c r="B78" s="35" t="s">
        <v>107846</v>
      </c>
      <c r="C78" s="7">
        <v>7</v>
      </c>
      <c r="D78" s="7">
        <v>7</v>
      </c>
      <c r="E78" s="7">
        <v>4</v>
      </c>
      <c r="F78" s="38" t="s">
        <v>221</v>
      </c>
      <c r="G78" s="37" t="s">
        <v>147</v>
      </c>
      <c r="H78" s="39">
        <v>1</v>
      </c>
      <c r="I78" s="40">
        <v>16000000</v>
      </c>
      <c r="J78" s="40">
        <v>16000000</v>
      </c>
      <c r="K78" s="41" t="s">
        <v>215</v>
      </c>
      <c r="L78" s="41" t="s">
        <v>215</v>
      </c>
      <c r="M78" s="42"/>
      <c r="N78" s="41" t="s">
        <v>15</v>
      </c>
      <c r="O78" s="41" t="s">
        <v>107795</v>
      </c>
      <c r="P78" s="41" t="s">
        <v>107792</v>
      </c>
      <c r="Q78" s="41" t="s">
        <v>107796</v>
      </c>
    </row>
    <row r="79" spans="1:17" ht="30" x14ac:dyDescent="0.2">
      <c r="A79" s="34">
        <v>80111600</v>
      </c>
      <c r="B79" s="35" t="s">
        <v>107849</v>
      </c>
      <c r="C79" s="36">
        <v>1</v>
      </c>
      <c r="D79" s="36">
        <v>1</v>
      </c>
      <c r="E79" s="37">
        <v>8</v>
      </c>
      <c r="F79" s="38" t="s">
        <v>221</v>
      </c>
      <c r="G79" s="37" t="s">
        <v>147</v>
      </c>
      <c r="H79" s="39">
        <v>1</v>
      </c>
      <c r="I79" s="40">
        <v>36000000</v>
      </c>
      <c r="J79" s="40">
        <v>36000000</v>
      </c>
      <c r="K79" s="41" t="s">
        <v>215</v>
      </c>
      <c r="L79" s="41" t="s">
        <v>215</v>
      </c>
      <c r="M79" s="42"/>
      <c r="N79" s="41" t="s">
        <v>15</v>
      </c>
      <c r="O79" s="41" t="s">
        <v>107795</v>
      </c>
      <c r="P79" s="41" t="s">
        <v>107792</v>
      </c>
      <c r="Q79" s="41" t="s">
        <v>107796</v>
      </c>
    </row>
    <row r="80" spans="1:17" ht="30" x14ac:dyDescent="0.2">
      <c r="A80" s="34">
        <v>80111600</v>
      </c>
      <c r="B80" s="35" t="s">
        <v>107855</v>
      </c>
      <c r="C80" s="36">
        <v>1</v>
      </c>
      <c r="D80" s="36">
        <v>1</v>
      </c>
      <c r="E80" s="37">
        <v>8</v>
      </c>
      <c r="F80" s="38" t="s">
        <v>221</v>
      </c>
      <c r="G80" s="37" t="s">
        <v>147</v>
      </c>
      <c r="H80" s="39">
        <v>1</v>
      </c>
      <c r="I80" s="40">
        <v>26400000</v>
      </c>
      <c r="J80" s="40">
        <v>26400000</v>
      </c>
      <c r="K80" s="41" t="s">
        <v>215</v>
      </c>
      <c r="L80" s="41" t="s">
        <v>215</v>
      </c>
      <c r="M80" s="42"/>
      <c r="N80" s="41" t="s">
        <v>15</v>
      </c>
      <c r="O80" s="41" t="s">
        <v>107795</v>
      </c>
      <c r="P80" s="41" t="s">
        <v>107792</v>
      </c>
      <c r="Q80" s="41" t="s">
        <v>107796</v>
      </c>
    </row>
    <row r="81" spans="1:17" ht="30" x14ac:dyDescent="0.2">
      <c r="A81" s="34">
        <v>80111600</v>
      </c>
      <c r="B81" s="35" t="s">
        <v>107848</v>
      </c>
      <c r="C81" s="36">
        <v>1</v>
      </c>
      <c r="D81" s="36">
        <v>1</v>
      </c>
      <c r="E81" s="37">
        <v>10</v>
      </c>
      <c r="F81" s="38" t="s">
        <v>221</v>
      </c>
      <c r="G81" s="37" t="s">
        <v>147</v>
      </c>
      <c r="H81" s="39">
        <v>1</v>
      </c>
      <c r="I81" s="40">
        <v>34210000</v>
      </c>
      <c r="J81" s="40">
        <v>34210000</v>
      </c>
      <c r="K81" s="41" t="s">
        <v>215</v>
      </c>
      <c r="L81" s="41" t="s">
        <v>215</v>
      </c>
      <c r="M81" s="42"/>
      <c r="N81" s="41" t="s">
        <v>15</v>
      </c>
      <c r="O81" s="41" t="s">
        <v>107795</v>
      </c>
      <c r="P81" s="41" t="s">
        <v>107792</v>
      </c>
      <c r="Q81" s="41" t="s">
        <v>107796</v>
      </c>
    </row>
    <row r="82" spans="1:17" ht="45" x14ac:dyDescent="0.2">
      <c r="A82" s="34">
        <v>80111600</v>
      </c>
      <c r="B82" s="35" t="s">
        <v>107856</v>
      </c>
      <c r="C82" s="36">
        <v>1</v>
      </c>
      <c r="D82" s="36">
        <v>1</v>
      </c>
      <c r="E82" s="37">
        <v>6</v>
      </c>
      <c r="F82" s="38" t="s">
        <v>221</v>
      </c>
      <c r="G82" s="37" t="s">
        <v>147</v>
      </c>
      <c r="H82" s="39">
        <v>1</v>
      </c>
      <c r="I82" s="40">
        <v>23484000</v>
      </c>
      <c r="J82" s="40">
        <v>23484000</v>
      </c>
      <c r="K82" s="41" t="s">
        <v>215</v>
      </c>
      <c r="L82" s="41" t="s">
        <v>215</v>
      </c>
      <c r="M82" s="42"/>
      <c r="N82" s="41" t="s">
        <v>15</v>
      </c>
      <c r="O82" s="41" t="s">
        <v>107795</v>
      </c>
      <c r="P82" s="41" t="s">
        <v>107792</v>
      </c>
      <c r="Q82" s="41" t="s">
        <v>107796</v>
      </c>
    </row>
    <row r="83" spans="1:17" ht="45" x14ac:dyDescent="0.2">
      <c r="A83" s="34">
        <v>80111600</v>
      </c>
      <c r="B83" s="35" t="s">
        <v>107856</v>
      </c>
      <c r="C83" s="7">
        <v>7</v>
      </c>
      <c r="D83" s="7">
        <v>7</v>
      </c>
      <c r="E83" s="7">
        <v>4</v>
      </c>
      <c r="F83" s="38" t="s">
        <v>221</v>
      </c>
      <c r="G83" s="37" t="s">
        <v>147</v>
      </c>
      <c r="H83" s="39">
        <v>1</v>
      </c>
      <c r="I83" s="40">
        <v>15656000</v>
      </c>
      <c r="J83" s="40">
        <v>15656000</v>
      </c>
      <c r="K83" s="41" t="s">
        <v>215</v>
      </c>
      <c r="L83" s="41" t="s">
        <v>215</v>
      </c>
      <c r="M83" s="42"/>
      <c r="N83" s="41" t="s">
        <v>15</v>
      </c>
      <c r="O83" s="41" t="s">
        <v>107795</v>
      </c>
      <c r="P83" s="41" t="s">
        <v>107792</v>
      </c>
      <c r="Q83" s="41" t="s">
        <v>107796</v>
      </c>
    </row>
    <row r="84" spans="1:17" ht="45" x14ac:dyDescent="0.2">
      <c r="A84" s="34">
        <v>80111600</v>
      </c>
      <c r="B84" s="35" t="s">
        <v>107856</v>
      </c>
      <c r="C84" s="36">
        <v>1</v>
      </c>
      <c r="D84" s="36">
        <v>1</v>
      </c>
      <c r="E84" s="37">
        <v>10</v>
      </c>
      <c r="F84" s="38" t="s">
        <v>221</v>
      </c>
      <c r="G84" s="37" t="s">
        <v>147</v>
      </c>
      <c r="H84" s="39">
        <v>1</v>
      </c>
      <c r="I84" s="40">
        <v>46350000</v>
      </c>
      <c r="J84" s="40">
        <v>46350000</v>
      </c>
      <c r="K84" s="41" t="s">
        <v>215</v>
      </c>
      <c r="L84" s="41" t="s">
        <v>215</v>
      </c>
      <c r="M84" s="42"/>
      <c r="N84" s="41" t="s">
        <v>15</v>
      </c>
      <c r="O84" s="41" t="s">
        <v>107795</v>
      </c>
      <c r="P84" s="41" t="s">
        <v>107792</v>
      </c>
      <c r="Q84" s="41" t="s">
        <v>107796</v>
      </c>
    </row>
    <row r="85" spans="1:17" ht="30" x14ac:dyDescent="0.2">
      <c r="A85" s="34">
        <v>80111600</v>
      </c>
      <c r="B85" s="35" t="s">
        <v>107855</v>
      </c>
      <c r="C85" s="36">
        <v>1</v>
      </c>
      <c r="D85" s="36">
        <v>1</v>
      </c>
      <c r="E85" s="37">
        <f>7*30+15</f>
        <v>225</v>
      </c>
      <c r="F85" s="38" t="s">
        <v>215</v>
      </c>
      <c r="G85" s="37" t="s">
        <v>147</v>
      </c>
      <c r="H85" s="39">
        <v>1</v>
      </c>
      <c r="I85" s="40">
        <v>9495000</v>
      </c>
      <c r="J85" s="40">
        <v>9495000</v>
      </c>
      <c r="K85" s="41" t="s">
        <v>215</v>
      </c>
      <c r="L85" s="41" t="s">
        <v>215</v>
      </c>
      <c r="M85" s="42"/>
      <c r="N85" s="41" t="s">
        <v>15</v>
      </c>
      <c r="O85" s="41" t="s">
        <v>107795</v>
      </c>
      <c r="P85" s="41" t="s">
        <v>107792</v>
      </c>
      <c r="Q85" s="41" t="s">
        <v>107796</v>
      </c>
    </row>
    <row r="86" spans="1:17" ht="30" x14ac:dyDescent="0.2">
      <c r="A86" s="34">
        <v>80111600</v>
      </c>
      <c r="B86" s="35" t="s">
        <v>107855</v>
      </c>
      <c r="C86" s="36">
        <v>1</v>
      </c>
      <c r="D86" s="36">
        <v>1</v>
      </c>
      <c r="E86" s="37">
        <f t="shared" ref="E86:E91" si="0">7*30+15</f>
        <v>225</v>
      </c>
      <c r="F86" s="38" t="s">
        <v>215</v>
      </c>
      <c r="G86" s="37" t="s">
        <v>147</v>
      </c>
      <c r="H86" s="39">
        <v>1</v>
      </c>
      <c r="I86" s="40">
        <v>9495000</v>
      </c>
      <c r="J86" s="40">
        <v>9495000</v>
      </c>
      <c r="K86" s="41" t="s">
        <v>215</v>
      </c>
      <c r="L86" s="41" t="s">
        <v>215</v>
      </c>
      <c r="M86" s="42"/>
      <c r="N86" s="41" t="s">
        <v>15</v>
      </c>
      <c r="O86" s="41" t="s">
        <v>107795</v>
      </c>
      <c r="P86" s="41" t="s">
        <v>107792</v>
      </c>
      <c r="Q86" s="41" t="s">
        <v>107796</v>
      </c>
    </row>
    <row r="87" spans="1:17" ht="30" x14ac:dyDescent="0.2">
      <c r="A87" s="34">
        <v>80111600</v>
      </c>
      <c r="B87" s="35" t="s">
        <v>107855</v>
      </c>
      <c r="C87" s="36">
        <v>1</v>
      </c>
      <c r="D87" s="36">
        <v>1</v>
      </c>
      <c r="E87" s="37">
        <f t="shared" si="0"/>
        <v>225</v>
      </c>
      <c r="F87" s="38" t="s">
        <v>215</v>
      </c>
      <c r="G87" s="37" t="s">
        <v>147</v>
      </c>
      <c r="H87" s="39">
        <v>1</v>
      </c>
      <c r="I87" s="40">
        <v>9495000</v>
      </c>
      <c r="J87" s="40">
        <v>9495000</v>
      </c>
      <c r="K87" s="41" t="s">
        <v>215</v>
      </c>
      <c r="L87" s="41" t="s">
        <v>215</v>
      </c>
      <c r="M87" s="42"/>
      <c r="N87" s="41" t="s">
        <v>15</v>
      </c>
      <c r="O87" s="41" t="s">
        <v>107795</v>
      </c>
      <c r="P87" s="41" t="s">
        <v>107792</v>
      </c>
      <c r="Q87" s="41" t="s">
        <v>107796</v>
      </c>
    </row>
    <row r="88" spans="1:17" ht="30" x14ac:dyDescent="0.2">
      <c r="A88" s="34">
        <v>80111600</v>
      </c>
      <c r="B88" s="35" t="s">
        <v>107855</v>
      </c>
      <c r="C88" s="36">
        <v>1</v>
      </c>
      <c r="D88" s="36">
        <v>1</v>
      </c>
      <c r="E88" s="37">
        <f t="shared" si="0"/>
        <v>225</v>
      </c>
      <c r="F88" s="38" t="s">
        <v>215</v>
      </c>
      <c r="G88" s="37" t="s">
        <v>147</v>
      </c>
      <c r="H88" s="39">
        <v>1</v>
      </c>
      <c r="I88" s="40">
        <v>9495000</v>
      </c>
      <c r="J88" s="40">
        <v>9495000</v>
      </c>
      <c r="K88" s="41" t="s">
        <v>215</v>
      </c>
      <c r="L88" s="41" t="s">
        <v>215</v>
      </c>
      <c r="M88" s="42"/>
      <c r="N88" s="41" t="s">
        <v>15</v>
      </c>
      <c r="O88" s="41" t="s">
        <v>107795</v>
      </c>
      <c r="P88" s="41" t="s">
        <v>107792</v>
      </c>
      <c r="Q88" s="41" t="s">
        <v>107796</v>
      </c>
    </row>
    <row r="89" spans="1:17" ht="30" x14ac:dyDescent="0.2">
      <c r="A89" s="34">
        <v>80111600</v>
      </c>
      <c r="B89" s="35" t="s">
        <v>107855</v>
      </c>
      <c r="C89" s="36">
        <v>1</v>
      </c>
      <c r="D89" s="36">
        <v>1</v>
      </c>
      <c r="E89" s="37">
        <f t="shared" si="0"/>
        <v>225</v>
      </c>
      <c r="F89" s="38" t="s">
        <v>215</v>
      </c>
      <c r="G89" s="37" t="s">
        <v>147</v>
      </c>
      <c r="H89" s="39">
        <v>1</v>
      </c>
      <c r="I89" s="40">
        <v>9495000</v>
      </c>
      <c r="J89" s="40">
        <v>9495000</v>
      </c>
      <c r="K89" s="41" t="s">
        <v>215</v>
      </c>
      <c r="L89" s="41" t="s">
        <v>215</v>
      </c>
      <c r="M89" s="42"/>
      <c r="N89" s="41" t="s">
        <v>15</v>
      </c>
      <c r="O89" s="41" t="s">
        <v>107795</v>
      </c>
      <c r="P89" s="41" t="s">
        <v>107792</v>
      </c>
      <c r="Q89" s="41" t="s">
        <v>107796</v>
      </c>
    </row>
    <row r="90" spans="1:17" ht="30" x14ac:dyDescent="0.2">
      <c r="A90" s="34">
        <v>80111600</v>
      </c>
      <c r="B90" s="35" t="s">
        <v>107855</v>
      </c>
      <c r="C90" s="36">
        <v>1</v>
      </c>
      <c r="D90" s="36">
        <v>1</v>
      </c>
      <c r="E90" s="37">
        <f t="shared" si="0"/>
        <v>225</v>
      </c>
      <c r="F90" s="38" t="s">
        <v>215</v>
      </c>
      <c r="G90" s="37" t="s">
        <v>147</v>
      </c>
      <c r="H90" s="39">
        <v>1</v>
      </c>
      <c r="I90" s="40">
        <v>9495000</v>
      </c>
      <c r="J90" s="40">
        <v>9495000</v>
      </c>
      <c r="K90" s="41" t="s">
        <v>215</v>
      </c>
      <c r="L90" s="41" t="s">
        <v>215</v>
      </c>
      <c r="M90" s="42"/>
      <c r="N90" s="41" t="s">
        <v>15</v>
      </c>
      <c r="O90" s="41" t="s">
        <v>107795</v>
      </c>
      <c r="P90" s="41" t="s">
        <v>107792</v>
      </c>
      <c r="Q90" s="41" t="s">
        <v>107796</v>
      </c>
    </row>
    <row r="91" spans="1:17" ht="30" x14ac:dyDescent="0.2">
      <c r="A91" s="34">
        <v>80111600</v>
      </c>
      <c r="B91" s="35" t="s">
        <v>107855</v>
      </c>
      <c r="C91" s="36">
        <v>1</v>
      </c>
      <c r="D91" s="36">
        <v>1</v>
      </c>
      <c r="E91" s="37">
        <f t="shared" si="0"/>
        <v>225</v>
      </c>
      <c r="F91" s="38" t="s">
        <v>215</v>
      </c>
      <c r="G91" s="37" t="s">
        <v>147</v>
      </c>
      <c r="H91" s="39">
        <v>1</v>
      </c>
      <c r="I91" s="40">
        <v>9495000</v>
      </c>
      <c r="J91" s="40">
        <v>9495000</v>
      </c>
      <c r="K91" s="41" t="s">
        <v>215</v>
      </c>
      <c r="L91" s="41" t="s">
        <v>215</v>
      </c>
      <c r="M91" s="42"/>
      <c r="N91" s="41" t="s">
        <v>15</v>
      </c>
      <c r="O91" s="41" t="s">
        <v>107795</v>
      </c>
      <c r="P91" s="41" t="s">
        <v>107792</v>
      </c>
      <c r="Q91" s="41" t="s">
        <v>107796</v>
      </c>
    </row>
    <row r="92" spans="1:17" ht="150" x14ac:dyDescent="0.2">
      <c r="A92" s="44">
        <v>86101710</v>
      </c>
      <c r="B92" s="35" t="s">
        <v>107857</v>
      </c>
      <c r="C92" s="36">
        <v>2</v>
      </c>
      <c r="D92" s="36">
        <v>6</v>
      </c>
      <c r="E92" s="36">
        <v>6</v>
      </c>
      <c r="F92" s="38" t="s">
        <v>221</v>
      </c>
      <c r="G92" s="37" t="s">
        <v>147</v>
      </c>
      <c r="H92" s="39">
        <v>1</v>
      </c>
      <c r="I92" s="40">
        <v>456100309</v>
      </c>
      <c r="J92" s="40">
        <v>456100309</v>
      </c>
      <c r="K92" s="41" t="s">
        <v>215</v>
      </c>
      <c r="L92" s="41" t="s">
        <v>215</v>
      </c>
      <c r="M92" s="42"/>
      <c r="N92" s="41" t="s">
        <v>15</v>
      </c>
      <c r="O92" s="41" t="s">
        <v>107800</v>
      </c>
      <c r="P92" s="41" t="s">
        <v>107792</v>
      </c>
      <c r="Q92" s="41" t="s">
        <v>107801</v>
      </c>
    </row>
    <row r="93" spans="1:17" ht="60" x14ac:dyDescent="0.2">
      <c r="A93" s="44" t="s">
        <v>107842</v>
      </c>
      <c r="B93" s="35" t="s">
        <v>107858</v>
      </c>
      <c r="C93" s="36">
        <v>5</v>
      </c>
      <c r="D93" s="36">
        <v>6</v>
      </c>
      <c r="E93" s="36">
        <v>6</v>
      </c>
      <c r="F93" s="38" t="s">
        <v>221</v>
      </c>
      <c r="G93" s="37" t="s">
        <v>147</v>
      </c>
      <c r="H93" s="39">
        <v>1</v>
      </c>
      <c r="I93" s="40">
        <v>35000000</v>
      </c>
      <c r="J93" s="40">
        <v>35000000</v>
      </c>
      <c r="K93" s="41" t="s">
        <v>215</v>
      </c>
      <c r="L93" s="41" t="s">
        <v>215</v>
      </c>
      <c r="M93" s="42"/>
      <c r="N93" s="41" t="s">
        <v>15</v>
      </c>
      <c r="O93" s="41" t="s">
        <v>107800</v>
      </c>
      <c r="P93" s="41" t="s">
        <v>107792</v>
      </c>
      <c r="Q93" s="41" t="s">
        <v>107801</v>
      </c>
    </row>
    <row r="94" spans="1:17" ht="45" x14ac:dyDescent="0.2">
      <c r="A94" s="44">
        <v>80111600</v>
      </c>
      <c r="B94" s="35" t="s">
        <v>107859</v>
      </c>
      <c r="C94" s="36">
        <v>1</v>
      </c>
      <c r="D94" s="36">
        <v>1</v>
      </c>
      <c r="E94" s="36">
        <v>6</v>
      </c>
      <c r="F94" s="38" t="s">
        <v>221</v>
      </c>
      <c r="G94" s="37" t="s">
        <v>147</v>
      </c>
      <c r="H94" s="39">
        <v>1</v>
      </c>
      <c r="I94" s="40">
        <v>27600000</v>
      </c>
      <c r="J94" s="40">
        <v>27600000</v>
      </c>
      <c r="K94" s="41" t="s">
        <v>215</v>
      </c>
      <c r="L94" s="41" t="s">
        <v>215</v>
      </c>
      <c r="M94" s="42"/>
      <c r="N94" s="41" t="s">
        <v>15</v>
      </c>
      <c r="O94" s="41" t="s">
        <v>107800</v>
      </c>
      <c r="P94" s="41" t="s">
        <v>107792</v>
      </c>
      <c r="Q94" s="41" t="s">
        <v>107801</v>
      </c>
    </row>
    <row r="95" spans="1:17" ht="45" x14ac:dyDescent="0.2">
      <c r="A95" s="44">
        <v>80111600</v>
      </c>
      <c r="B95" s="35" t="s">
        <v>107860</v>
      </c>
      <c r="C95" s="36">
        <v>1</v>
      </c>
      <c r="D95" s="36">
        <v>1</v>
      </c>
      <c r="E95" s="36">
        <v>6</v>
      </c>
      <c r="F95" s="38" t="s">
        <v>221</v>
      </c>
      <c r="G95" s="37" t="s">
        <v>147</v>
      </c>
      <c r="H95" s="39">
        <v>1</v>
      </c>
      <c r="I95" s="40">
        <v>23400000</v>
      </c>
      <c r="J95" s="40">
        <v>23400000</v>
      </c>
      <c r="K95" s="41" t="s">
        <v>215</v>
      </c>
      <c r="L95" s="41" t="s">
        <v>215</v>
      </c>
      <c r="M95" s="42"/>
      <c r="N95" s="41" t="s">
        <v>15</v>
      </c>
      <c r="O95" s="41" t="s">
        <v>107800</v>
      </c>
      <c r="P95" s="41" t="s">
        <v>107792</v>
      </c>
      <c r="Q95" s="41" t="s">
        <v>107801</v>
      </c>
    </row>
    <row r="96" spans="1:17" ht="75" x14ac:dyDescent="0.2">
      <c r="A96" s="34">
        <v>80111600</v>
      </c>
      <c r="B96" s="35" t="s">
        <v>107861</v>
      </c>
      <c r="C96" s="36">
        <v>1</v>
      </c>
      <c r="D96" s="36">
        <v>1</v>
      </c>
      <c r="E96" s="36">
        <v>6</v>
      </c>
      <c r="F96" s="38" t="s">
        <v>221</v>
      </c>
      <c r="G96" s="37" t="s">
        <v>147</v>
      </c>
      <c r="H96" s="39">
        <v>1</v>
      </c>
      <c r="I96" s="40">
        <v>37800000</v>
      </c>
      <c r="J96" s="40">
        <v>37800000</v>
      </c>
      <c r="K96" s="41" t="s">
        <v>215</v>
      </c>
      <c r="L96" s="41" t="s">
        <v>215</v>
      </c>
      <c r="M96" s="42"/>
      <c r="N96" s="41" t="s">
        <v>15</v>
      </c>
      <c r="O96" s="41" t="s">
        <v>107800</v>
      </c>
      <c r="P96" s="41" t="s">
        <v>107792</v>
      </c>
      <c r="Q96" s="41" t="s">
        <v>107801</v>
      </c>
    </row>
    <row r="97" spans="1:17" ht="75" x14ac:dyDescent="0.2">
      <c r="A97" s="34">
        <v>80111600</v>
      </c>
      <c r="B97" s="35" t="s">
        <v>107861</v>
      </c>
      <c r="C97" s="7">
        <v>7</v>
      </c>
      <c r="D97" s="7">
        <v>7</v>
      </c>
      <c r="E97" s="36">
        <v>4</v>
      </c>
      <c r="F97" s="38" t="s">
        <v>221</v>
      </c>
      <c r="G97" s="37" t="s">
        <v>147</v>
      </c>
      <c r="H97" s="39">
        <v>1</v>
      </c>
      <c r="I97" s="40">
        <v>25200000</v>
      </c>
      <c r="J97" s="40">
        <v>25200000</v>
      </c>
      <c r="K97" s="41" t="s">
        <v>215</v>
      </c>
      <c r="L97" s="41" t="s">
        <v>215</v>
      </c>
      <c r="M97" s="42"/>
      <c r="N97" s="41" t="s">
        <v>15</v>
      </c>
      <c r="O97" s="41" t="s">
        <v>107800</v>
      </c>
      <c r="P97" s="41" t="s">
        <v>107792</v>
      </c>
      <c r="Q97" s="41" t="s">
        <v>107801</v>
      </c>
    </row>
    <row r="98" spans="1:17" ht="60" x14ac:dyDescent="0.2">
      <c r="A98" s="34" t="s">
        <v>107799</v>
      </c>
      <c r="B98" s="35" t="s">
        <v>107862</v>
      </c>
      <c r="C98" s="36">
        <v>1</v>
      </c>
      <c r="D98" s="36">
        <v>1</v>
      </c>
      <c r="E98" s="36">
        <v>8</v>
      </c>
      <c r="F98" s="38" t="s">
        <v>221</v>
      </c>
      <c r="G98" s="37" t="s">
        <v>108216</v>
      </c>
      <c r="H98" s="39">
        <v>1</v>
      </c>
      <c r="I98" s="40">
        <f>44900000+49184500+15000000+25820400+22014390+95000000</f>
        <v>251919290</v>
      </c>
      <c r="J98" s="40">
        <f>44900000+49184500+15000000+25820400+22014390+95000000</f>
        <v>251919290</v>
      </c>
      <c r="K98" s="41" t="s">
        <v>215</v>
      </c>
      <c r="L98" s="41" t="s">
        <v>215</v>
      </c>
      <c r="M98" s="42"/>
      <c r="N98" s="41" t="s">
        <v>15</v>
      </c>
      <c r="O98" s="41" t="s">
        <v>108274</v>
      </c>
      <c r="P98" s="41" t="s">
        <v>107792</v>
      </c>
      <c r="Q98" s="41" t="s">
        <v>107801</v>
      </c>
    </row>
    <row r="99" spans="1:17" ht="45" x14ac:dyDescent="0.2">
      <c r="A99" s="44">
        <v>80111600</v>
      </c>
      <c r="B99" s="35" t="s">
        <v>107863</v>
      </c>
      <c r="C99" s="36">
        <v>1</v>
      </c>
      <c r="D99" s="36">
        <v>1</v>
      </c>
      <c r="E99" s="37">
        <v>12</v>
      </c>
      <c r="F99" s="38" t="s">
        <v>221</v>
      </c>
      <c r="G99" s="37" t="s">
        <v>147</v>
      </c>
      <c r="H99" s="39">
        <v>1</v>
      </c>
      <c r="I99" s="40">
        <v>51294000</v>
      </c>
      <c r="J99" s="40">
        <v>51294000</v>
      </c>
      <c r="K99" s="41" t="s">
        <v>215</v>
      </c>
      <c r="L99" s="41" t="s">
        <v>215</v>
      </c>
      <c r="M99" s="42"/>
      <c r="N99" s="41" t="s">
        <v>15</v>
      </c>
      <c r="O99" s="41" t="s">
        <v>107800</v>
      </c>
      <c r="P99" s="41" t="s">
        <v>107792</v>
      </c>
      <c r="Q99" s="41" t="s">
        <v>107801</v>
      </c>
    </row>
    <row r="100" spans="1:17" ht="60" x14ac:dyDescent="0.2">
      <c r="A100" s="44">
        <v>80111600</v>
      </c>
      <c r="B100" s="35" t="s">
        <v>107864</v>
      </c>
      <c r="C100" s="36">
        <v>1</v>
      </c>
      <c r="D100" s="36">
        <v>1</v>
      </c>
      <c r="E100" s="37">
        <v>11</v>
      </c>
      <c r="F100" s="38" t="s">
        <v>221</v>
      </c>
      <c r="G100" s="37" t="s">
        <v>147</v>
      </c>
      <c r="H100" s="39">
        <v>1</v>
      </c>
      <c r="I100" s="40">
        <v>45320000</v>
      </c>
      <c r="J100" s="40">
        <v>45320000</v>
      </c>
      <c r="K100" s="41" t="s">
        <v>215</v>
      </c>
      <c r="L100" s="41" t="s">
        <v>215</v>
      </c>
      <c r="M100" s="42"/>
      <c r="N100" s="41" t="s">
        <v>15</v>
      </c>
      <c r="O100" s="41" t="s">
        <v>107800</v>
      </c>
      <c r="P100" s="41" t="s">
        <v>107792</v>
      </c>
      <c r="Q100" s="41" t="s">
        <v>107801</v>
      </c>
    </row>
    <row r="101" spans="1:17" ht="45" x14ac:dyDescent="0.2">
      <c r="A101" s="44">
        <v>80111600</v>
      </c>
      <c r="B101" s="35" t="s">
        <v>107863</v>
      </c>
      <c r="C101" s="36">
        <v>1</v>
      </c>
      <c r="D101" s="36">
        <v>1</v>
      </c>
      <c r="E101" s="37">
        <v>12</v>
      </c>
      <c r="F101" s="38" t="s">
        <v>221</v>
      </c>
      <c r="G101" s="37" t="s">
        <v>147</v>
      </c>
      <c r="H101" s="39">
        <v>1</v>
      </c>
      <c r="I101" s="40">
        <v>44496000</v>
      </c>
      <c r="J101" s="40">
        <v>44496000</v>
      </c>
      <c r="K101" s="41" t="s">
        <v>215</v>
      </c>
      <c r="L101" s="41" t="s">
        <v>215</v>
      </c>
      <c r="M101" s="42"/>
      <c r="N101" s="41" t="s">
        <v>15</v>
      </c>
      <c r="O101" s="41" t="s">
        <v>107800</v>
      </c>
      <c r="P101" s="41" t="s">
        <v>107792</v>
      </c>
      <c r="Q101" s="41" t="s">
        <v>107801</v>
      </c>
    </row>
    <row r="102" spans="1:17" ht="75" x14ac:dyDescent="0.2">
      <c r="A102" s="44">
        <v>80111600</v>
      </c>
      <c r="B102" s="35" t="s">
        <v>107865</v>
      </c>
      <c r="C102" s="36">
        <v>1</v>
      </c>
      <c r="D102" s="36">
        <v>1</v>
      </c>
      <c r="E102" s="37">
        <v>12</v>
      </c>
      <c r="F102" s="38" t="s">
        <v>221</v>
      </c>
      <c r="G102" s="37" t="s">
        <v>147</v>
      </c>
      <c r="H102" s="39">
        <v>1</v>
      </c>
      <c r="I102" s="40">
        <v>51294000</v>
      </c>
      <c r="J102" s="40">
        <v>51294000</v>
      </c>
      <c r="K102" s="41" t="s">
        <v>215</v>
      </c>
      <c r="L102" s="41" t="s">
        <v>215</v>
      </c>
      <c r="M102" s="42"/>
      <c r="N102" s="41" t="s">
        <v>15</v>
      </c>
      <c r="O102" s="41" t="s">
        <v>107800</v>
      </c>
      <c r="P102" s="41" t="s">
        <v>107792</v>
      </c>
      <c r="Q102" s="41" t="s">
        <v>107801</v>
      </c>
    </row>
    <row r="103" spans="1:17" ht="30" x14ac:dyDescent="0.2">
      <c r="A103" s="44">
        <v>80111600</v>
      </c>
      <c r="B103" s="35" t="s">
        <v>107855</v>
      </c>
      <c r="C103" s="36">
        <v>1</v>
      </c>
      <c r="D103" s="36">
        <v>1</v>
      </c>
      <c r="E103" s="37">
        <v>12</v>
      </c>
      <c r="F103" s="38" t="s">
        <v>221</v>
      </c>
      <c r="G103" s="37" t="s">
        <v>147</v>
      </c>
      <c r="H103" s="39">
        <v>1</v>
      </c>
      <c r="I103" s="40">
        <v>41052000</v>
      </c>
      <c r="J103" s="40">
        <v>41052000</v>
      </c>
      <c r="K103" s="41" t="s">
        <v>215</v>
      </c>
      <c r="L103" s="41" t="s">
        <v>215</v>
      </c>
      <c r="M103" s="42"/>
      <c r="N103" s="41" t="s">
        <v>15</v>
      </c>
      <c r="O103" s="41" t="s">
        <v>107800</v>
      </c>
      <c r="P103" s="41" t="s">
        <v>107792</v>
      </c>
      <c r="Q103" s="41" t="s">
        <v>107801</v>
      </c>
    </row>
    <row r="104" spans="1:17" ht="60" x14ac:dyDescent="0.2">
      <c r="A104" s="44">
        <v>80111600</v>
      </c>
      <c r="B104" s="35" t="s">
        <v>107866</v>
      </c>
      <c r="C104" s="36">
        <v>1</v>
      </c>
      <c r="D104" s="36">
        <v>1</v>
      </c>
      <c r="E104" s="37">
        <v>12</v>
      </c>
      <c r="F104" s="38" t="s">
        <v>221</v>
      </c>
      <c r="G104" s="37" t="s">
        <v>147</v>
      </c>
      <c r="H104" s="39">
        <v>1</v>
      </c>
      <c r="I104" s="40">
        <v>46080000</v>
      </c>
      <c r="J104" s="40">
        <v>46080000</v>
      </c>
      <c r="K104" s="41" t="s">
        <v>215</v>
      </c>
      <c r="L104" s="41" t="s">
        <v>215</v>
      </c>
      <c r="M104" s="42"/>
      <c r="N104" s="41" t="s">
        <v>15</v>
      </c>
      <c r="O104" s="41" t="s">
        <v>107800</v>
      </c>
      <c r="P104" s="41" t="s">
        <v>107792</v>
      </c>
      <c r="Q104" s="41" t="s">
        <v>107801</v>
      </c>
    </row>
    <row r="105" spans="1:17" ht="60" x14ac:dyDescent="0.2">
      <c r="A105" s="44">
        <v>80111600</v>
      </c>
      <c r="B105" s="35" t="s">
        <v>107867</v>
      </c>
      <c r="C105" s="36">
        <v>1</v>
      </c>
      <c r="D105" s="36">
        <v>1</v>
      </c>
      <c r="E105" s="37">
        <v>5</v>
      </c>
      <c r="F105" s="38" t="s">
        <v>221</v>
      </c>
      <c r="G105" s="37" t="s">
        <v>147</v>
      </c>
      <c r="H105" s="39">
        <v>1</v>
      </c>
      <c r="I105" s="40">
        <v>21382800</v>
      </c>
      <c r="J105" s="40">
        <v>21382800</v>
      </c>
      <c r="K105" s="41" t="s">
        <v>215</v>
      </c>
      <c r="L105" s="41" t="s">
        <v>215</v>
      </c>
      <c r="M105" s="42"/>
      <c r="N105" s="41" t="s">
        <v>15</v>
      </c>
      <c r="O105" s="41" t="s">
        <v>107800</v>
      </c>
      <c r="P105" s="41" t="s">
        <v>107792</v>
      </c>
      <c r="Q105" s="41" t="s">
        <v>107801</v>
      </c>
    </row>
    <row r="106" spans="1:17" ht="60" x14ac:dyDescent="0.2">
      <c r="A106" s="44">
        <v>80111600</v>
      </c>
      <c r="B106" s="35" t="s">
        <v>107867</v>
      </c>
      <c r="C106" s="7">
        <v>7</v>
      </c>
      <c r="D106" s="7">
        <v>7</v>
      </c>
      <c r="E106" s="37">
        <v>6</v>
      </c>
      <c r="F106" s="38" t="s">
        <v>221</v>
      </c>
      <c r="G106" s="37" t="s">
        <v>147</v>
      </c>
      <c r="H106" s="39">
        <v>1</v>
      </c>
      <c r="I106" s="40">
        <v>25659360</v>
      </c>
      <c r="J106" s="40">
        <v>25659360</v>
      </c>
      <c r="K106" s="41" t="s">
        <v>215</v>
      </c>
      <c r="L106" s="41" t="s">
        <v>215</v>
      </c>
      <c r="M106" s="42"/>
      <c r="N106" s="41" t="s">
        <v>15</v>
      </c>
      <c r="O106" s="41" t="s">
        <v>107800</v>
      </c>
      <c r="P106" s="41" t="s">
        <v>107792</v>
      </c>
      <c r="Q106" s="41" t="s">
        <v>107801</v>
      </c>
    </row>
    <row r="107" spans="1:17" ht="90" x14ac:dyDescent="0.2">
      <c r="A107" s="44">
        <v>80111600</v>
      </c>
      <c r="B107" s="35" t="s">
        <v>107868</v>
      </c>
      <c r="C107" s="36">
        <v>1</v>
      </c>
      <c r="D107" s="36">
        <v>1</v>
      </c>
      <c r="E107" s="37">
        <v>12</v>
      </c>
      <c r="F107" s="38" t="s">
        <v>221</v>
      </c>
      <c r="G107" s="37" t="s">
        <v>147</v>
      </c>
      <c r="H107" s="39">
        <v>1</v>
      </c>
      <c r="I107" s="40">
        <v>51294000</v>
      </c>
      <c r="J107" s="40">
        <v>51294000</v>
      </c>
      <c r="K107" s="41" t="s">
        <v>215</v>
      </c>
      <c r="L107" s="41" t="s">
        <v>215</v>
      </c>
      <c r="M107" s="42"/>
      <c r="N107" s="41" t="s">
        <v>15</v>
      </c>
      <c r="O107" s="41" t="s">
        <v>107800</v>
      </c>
      <c r="P107" s="41" t="s">
        <v>107792</v>
      </c>
      <c r="Q107" s="41" t="s">
        <v>107801</v>
      </c>
    </row>
    <row r="108" spans="1:17" ht="60" x14ac:dyDescent="0.2">
      <c r="A108" s="44">
        <v>80111600</v>
      </c>
      <c r="B108" s="35" t="s">
        <v>107869</v>
      </c>
      <c r="C108" s="36">
        <v>1</v>
      </c>
      <c r="D108" s="36">
        <v>1</v>
      </c>
      <c r="E108" s="37">
        <v>6</v>
      </c>
      <c r="F108" s="38" t="s">
        <v>221</v>
      </c>
      <c r="G108" s="37" t="s">
        <v>147</v>
      </c>
      <c r="H108" s="39">
        <v>1</v>
      </c>
      <c r="I108" s="40">
        <v>24000000</v>
      </c>
      <c r="J108" s="40">
        <v>24000000</v>
      </c>
      <c r="K108" s="41" t="s">
        <v>215</v>
      </c>
      <c r="L108" s="41" t="s">
        <v>215</v>
      </c>
      <c r="M108" s="42"/>
      <c r="N108" s="41" t="s">
        <v>15</v>
      </c>
      <c r="O108" s="41" t="s">
        <v>107800</v>
      </c>
      <c r="P108" s="41" t="s">
        <v>107792</v>
      </c>
      <c r="Q108" s="41" t="s">
        <v>107801</v>
      </c>
    </row>
    <row r="109" spans="1:17" ht="60" x14ac:dyDescent="0.2">
      <c r="A109" s="44">
        <v>80111600</v>
      </c>
      <c r="B109" s="35" t="s">
        <v>107870</v>
      </c>
      <c r="C109" s="7">
        <v>7</v>
      </c>
      <c r="D109" s="7">
        <v>7</v>
      </c>
      <c r="E109" s="37">
        <v>6</v>
      </c>
      <c r="F109" s="38" t="s">
        <v>221</v>
      </c>
      <c r="G109" s="37" t="s">
        <v>147</v>
      </c>
      <c r="H109" s="39">
        <v>1</v>
      </c>
      <c r="I109" s="40">
        <v>24000000</v>
      </c>
      <c r="J109" s="40">
        <v>24000000</v>
      </c>
      <c r="K109" s="41" t="s">
        <v>215</v>
      </c>
      <c r="L109" s="41" t="s">
        <v>215</v>
      </c>
      <c r="M109" s="42"/>
      <c r="N109" s="41" t="s">
        <v>15</v>
      </c>
      <c r="O109" s="41" t="s">
        <v>107800</v>
      </c>
      <c r="P109" s="41" t="s">
        <v>107792</v>
      </c>
      <c r="Q109" s="41" t="s">
        <v>107801</v>
      </c>
    </row>
    <row r="110" spans="1:17" ht="60" x14ac:dyDescent="0.2">
      <c r="A110" s="44">
        <v>80111600</v>
      </c>
      <c r="B110" s="35" t="s">
        <v>107871</v>
      </c>
      <c r="C110" s="36">
        <v>1</v>
      </c>
      <c r="D110" s="36">
        <v>1</v>
      </c>
      <c r="E110" s="37">
        <v>6</v>
      </c>
      <c r="F110" s="38" t="s">
        <v>221</v>
      </c>
      <c r="G110" s="37" t="s">
        <v>147</v>
      </c>
      <c r="H110" s="39">
        <v>1</v>
      </c>
      <c r="I110" s="40">
        <v>24000000</v>
      </c>
      <c r="J110" s="40">
        <v>24000000</v>
      </c>
      <c r="K110" s="41" t="s">
        <v>215</v>
      </c>
      <c r="L110" s="41" t="s">
        <v>215</v>
      </c>
      <c r="M110" s="42"/>
      <c r="N110" s="41" t="s">
        <v>15</v>
      </c>
      <c r="O110" s="41" t="s">
        <v>107800</v>
      </c>
      <c r="P110" s="41" t="s">
        <v>107792</v>
      </c>
      <c r="Q110" s="41" t="s">
        <v>107801</v>
      </c>
    </row>
    <row r="111" spans="1:17" ht="60" x14ac:dyDescent="0.2">
      <c r="A111" s="44">
        <v>80111600</v>
      </c>
      <c r="B111" s="35" t="s">
        <v>107871</v>
      </c>
      <c r="C111" s="7">
        <v>7</v>
      </c>
      <c r="D111" s="7">
        <v>7</v>
      </c>
      <c r="E111" s="37">
        <v>6</v>
      </c>
      <c r="F111" s="38" t="s">
        <v>221</v>
      </c>
      <c r="G111" s="37" t="s">
        <v>147</v>
      </c>
      <c r="H111" s="39">
        <v>1</v>
      </c>
      <c r="I111" s="40">
        <v>24000000</v>
      </c>
      <c r="J111" s="40">
        <v>24000000</v>
      </c>
      <c r="K111" s="41" t="s">
        <v>215</v>
      </c>
      <c r="L111" s="41" t="s">
        <v>215</v>
      </c>
      <c r="M111" s="42"/>
      <c r="N111" s="41" t="s">
        <v>15</v>
      </c>
      <c r="O111" s="41" t="s">
        <v>107800</v>
      </c>
      <c r="P111" s="41" t="s">
        <v>107792</v>
      </c>
      <c r="Q111" s="41" t="s">
        <v>107801</v>
      </c>
    </row>
    <row r="112" spans="1:17" ht="105" x14ac:dyDescent="0.2">
      <c r="A112" s="44">
        <v>80111600</v>
      </c>
      <c r="B112" s="35" t="s">
        <v>107872</v>
      </c>
      <c r="C112" s="36">
        <v>1</v>
      </c>
      <c r="D112" s="36">
        <v>1</v>
      </c>
      <c r="E112" s="37">
        <v>12</v>
      </c>
      <c r="F112" s="38" t="s">
        <v>221</v>
      </c>
      <c r="G112" s="37" t="s">
        <v>147</v>
      </c>
      <c r="H112" s="39">
        <v>1</v>
      </c>
      <c r="I112" s="40">
        <v>51294000</v>
      </c>
      <c r="J112" s="40">
        <v>51294000</v>
      </c>
      <c r="K112" s="41" t="s">
        <v>215</v>
      </c>
      <c r="L112" s="41" t="s">
        <v>215</v>
      </c>
      <c r="M112" s="42"/>
      <c r="N112" s="41" t="s">
        <v>15</v>
      </c>
      <c r="O112" s="41" t="s">
        <v>107800</v>
      </c>
      <c r="P112" s="41" t="s">
        <v>107792</v>
      </c>
      <c r="Q112" s="41" t="s">
        <v>107801</v>
      </c>
    </row>
    <row r="113" spans="1:17" ht="75" x14ac:dyDescent="0.2">
      <c r="A113" s="44">
        <v>80111600</v>
      </c>
      <c r="B113" s="35" t="s">
        <v>107873</v>
      </c>
      <c r="C113" s="36">
        <v>1</v>
      </c>
      <c r="D113" s="36">
        <v>1</v>
      </c>
      <c r="E113" s="37">
        <v>12</v>
      </c>
      <c r="F113" s="38" t="s">
        <v>221</v>
      </c>
      <c r="G113" s="37" t="s">
        <v>147</v>
      </c>
      <c r="H113" s="39">
        <v>1</v>
      </c>
      <c r="I113" s="40">
        <v>51912000</v>
      </c>
      <c r="J113" s="40">
        <v>51912000</v>
      </c>
      <c r="K113" s="41" t="s">
        <v>215</v>
      </c>
      <c r="L113" s="41" t="s">
        <v>215</v>
      </c>
      <c r="M113" s="42"/>
      <c r="N113" s="41" t="s">
        <v>15</v>
      </c>
      <c r="O113" s="41" t="s">
        <v>107800</v>
      </c>
      <c r="P113" s="41" t="s">
        <v>107792</v>
      </c>
      <c r="Q113" s="41" t="s">
        <v>107801</v>
      </c>
    </row>
    <row r="114" spans="1:17" ht="60" x14ac:dyDescent="0.2">
      <c r="A114" s="44">
        <v>80111600</v>
      </c>
      <c r="B114" s="35" t="s">
        <v>107874</v>
      </c>
      <c r="C114" s="36">
        <v>1</v>
      </c>
      <c r="D114" s="36">
        <v>1</v>
      </c>
      <c r="E114" s="37">
        <v>12</v>
      </c>
      <c r="F114" s="38" t="s">
        <v>221</v>
      </c>
      <c r="G114" s="37" t="s">
        <v>147</v>
      </c>
      <c r="H114" s="39">
        <v>1</v>
      </c>
      <c r="I114" s="40">
        <v>49440000</v>
      </c>
      <c r="J114" s="40">
        <v>49440000</v>
      </c>
      <c r="K114" s="41" t="s">
        <v>215</v>
      </c>
      <c r="L114" s="41" t="s">
        <v>215</v>
      </c>
      <c r="M114" s="42"/>
      <c r="N114" s="41" t="s">
        <v>15</v>
      </c>
      <c r="O114" s="41" t="s">
        <v>107800</v>
      </c>
      <c r="P114" s="41" t="s">
        <v>107792</v>
      </c>
      <c r="Q114" s="41" t="s">
        <v>107801</v>
      </c>
    </row>
    <row r="115" spans="1:17" ht="60" x14ac:dyDescent="0.2">
      <c r="A115" s="44">
        <v>80111600</v>
      </c>
      <c r="B115" s="35" t="s">
        <v>107875</v>
      </c>
      <c r="C115" s="36">
        <v>1</v>
      </c>
      <c r="D115" s="36">
        <v>1</v>
      </c>
      <c r="E115" s="37">
        <v>6</v>
      </c>
      <c r="F115" s="38" t="s">
        <v>221</v>
      </c>
      <c r="G115" s="37" t="s">
        <v>147</v>
      </c>
      <c r="H115" s="39">
        <v>1</v>
      </c>
      <c r="I115" s="40">
        <v>24720000</v>
      </c>
      <c r="J115" s="40">
        <v>24720000</v>
      </c>
      <c r="K115" s="41" t="s">
        <v>215</v>
      </c>
      <c r="L115" s="41" t="s">
        <v>215</v>
      </c>
      <c r="M115" s="42"/>
      <c r="N115" s="41" t="s">
        <v>15</v>
      </c>
      <c r="O115" s="41" t="s">
        <v>107800</v>
      </c>
      <c r="P115" s="41" t="s">
        <v>107792</v>
      </c>
      <c r="Q115" s="41" t="s">
        <v>107801</v>
      </c>
    </row>
    <row r="116" spans="1:17" ht="60" x14ac:dyDescent="0.2">
      <c r="A116" s="44">
        <v>80111600</v>
      </c>
      <c r="B116" s="35" t="s">
        <v>107876</v>
      </c>
      <c r="C116" s="36">
        <v>1</v>
      </c>
      <c r="D116" s="36">
        <v>1</v>
      </c>
      <c r="E116" s="37">
        <v>12</v>
      </c>
      <c r="F116" s="38" t="s">
        <v>221</v>
      </c>
      <c r="G116" s="37" t="s">
        <v>147</v>
      </c>
      <c r="H116" s="39">
        <v>1</v>
      </c>
      <c r="I116" s="40">
        <v>40170000</v>
      </c>
      <c r="J116" s="40">
        <v>40170000</v>
      </c>
      <c r="K116" s="41" t="s">
        <v>215</v>
      </c>
      <c r="L116" s="41" t="s">
        <v>215</v>
      </c>
      <c r="M116" s="42"/>
      <c r="N116" s="41" t="s">
        <v>15</v>
      </c>
      <c r="O116" s="41" t="s">
        <v>107800</v>
      </c>
      <c r="P116" s="41" t="s">
        <v>107792</v>
      </c>
      <c r="Q116" s="41" t="s">
        <v>107801</v>
      </c>
    </row>
    <row r="117" spans="1:17" ht="60" x14ac:dyDescent="0.2">
      <c r="A117" s="44">
        <v>80111600</v>
      </c>
      <c r="B117" s="35" t="s">
        <v>107877</v>
      </c>
      <c r="C117" s="36">
        <v>1</v>
      </c>
      <c r="D117" s="36">
        <v>1</v>
      </c>
      <c r="E117" s="37">
        <v>6</v>
      </c>
      <c r="F117" s="38" t="s">
        <v>221</v>
      </c>
      <c r="G117" s="37" t="s">
        <v>147</v>
      </c>
      <c r="H117" s="39">
        <v>1</v>
      </c>
      <c r="I117" s="40">
        <v>22248000</v>
      </c>
      <c r="J117" s="40">
        <v>22248000</v>
      </c>
      <c r="K117" s="41" t="s">
        <v>215</v>
      </c>
      <c r="L117" s="41" t="s">
        <v>215</v>
      </c>
      <c r="M117" s="42"/>
      <c r="N117" s="41" t="s">
        <v>15</v>
      </c>
      <c r="O117" s="41" t="s">
        <v>107800</v>
      </c>
      <c r="P117" s="41" t="s">
        <v>107792</v>
      </c>
      <c r="Q117" s="41" t="s">
        <v>107801</v>
      </c>
    </row>
    <row r="118" spans="1:17" ht="60" x14ac:dyDescent="0.2">
      <c r="A118" s="44">
        <v>80111600</v>
      </c>
      <c r="B118" s="35" t="s">
        <v>107877</v>
      </c>
      <c r="C118" s="7">
        <v>7</v>
      </c>
      <c r="D118" s="7">
        <v>7</v>
      </c>
      <c r="E118" s="37">
        <v>6</v>
      </c>
      <c r="F118" s="38" t="s">
        <v>221</v>
      </c>
      <c r="G118" s="37" t="s">
        <v>147</v>
      </c>
      <c r="H118" s="39">
        <v>1</v>
      </c>
      <c r="I118" s="40">
        <v>22248000</v>
      </c>
      <c r="J118" s="40">
        <v>22248000</v>
      </c>
      <c r="K118" s="41" t="s">
        <v>215</v>
      </c>
      <c r="L118" s="41" t="s">
        <v>215</v>
      </c>
      <c r="M118" s="42"/>
      <c r="N118" s="41" t="s">
        <v>15</v>
      </c>
      <c r="O118" s="41" t="s">
        <v>107800</v>
      </c>
      <c r="P118" s="41" t="s">
        <v>107792</v>
      </c>
      <c r="Q118" s="41" t="s">
        <v>107801</v>
      </c>
    </row>
    <row r="119" spans="1:17" ht="75" x14ac:dyDescent="0.2">
      <c r="A119" s="44">
        <v>80111600</v>
      </c>
      <c r="B119" s="35" t="s">
        <v>107878</v>
      </c>
      <c r="C119" s="36">
        <v>1</v>
      </c>
      <c r="D119" s="36">
        <v>1</v>
      </c>
      <c r="E119" s="37">
        <v>6</v>
      </c>
      <c r="F119" s="38" t="s">
        <v>221</v>
      </c>
      <c r="G119" s="37" t="s">
        <v>147</v>
      </c>
      <c r="H119" s="39">
        <v>1</v>
      </c>
      <c r="I119" s="40">
        <v>22800000</v>
      </c>
      <c r="J119" s="40">
        <v>22800000</v>
      </c>
      <c r="K119" s="41" t="s">
        <v>215</v>
      </c>
      <c r="L119" s="41" t="s">
        <v>215</v>
      </c>
      <c r="M119" s="42"/>
      <c r="N119" s="41" t="s">
        <v>15</v>
      </c>
      <c r="O119" s="41" t="s">
        <v>107800</v>
      </c>
      <c r="P119" s="41" t="s">
        <v>107792</v>
      </c>
      <c r="Q119" s="41" t="s">
        <v>107801</v>
      </c>
    </row>
    <row r="120" spans="1:17" ht="75" x14ac:dyDescent="0.2">
      <c r="A120" s="44">
        <v>80111600</v>
      </c>
      <c r="B120" s="35" t="s">
        <v>107879</v>
      </c>
      <c r="C120" s="7">
        <v>7</v>
      </c>
      <c r="D120" s="7">
        <v>7</v>
      </c>
      <c r="E120" s="37">
        <v>6</v>
      </c>
      <c r="F120" s="38" t="s">
        <v>221</v>
      </c>
      <c r="G120" s="37" t="s">
        <v>147</v>
      </c>
      <c r="H120" s="39">
        <v>1</v>
      </c>
      <c r="I120" s="40">
        <v>25662000</v>
      </c>
      <c r="J120" s="40">
        <v>25662000</v>
      </c>
      <c r="K120" s="41" t="s">
        <v>215</v>
      </c>
      <c r="L120" s="41" t="s">
        <v>215</v>
      </c>
      <c r="M120" s="42"/>
      <c r="N120" s="41" t="s">
        <v>15</v>
      </c>
      <c r="O120" s="41" t="s">
        <v>107800</v>
      </c>
      <c r="P120" s="41" t="s">
        <v>107792</v>
      </c>
      <c r="Q120" s="41" t="s">
        <v>107801</v>
      </c>
    </row>
    <row r="121" spans="1:17" ht="30" x14ac:dyDescent="0.2">
      <c r="A121" s="44">
        <v>80111600</v>
      </c>
      <c r="B121" s="35" t="s">
        <v>107855</v>
      </c>
      <c r="C121" s="36">
        <v>1</v>
      </c>
      <c r="D121" s="36">
        <v>1</v>
      </c>
      <c r="E121" s="37">
        <v>12</v>
      </c>
      <c r="F121" s="38" t="s">
        <v>221</v>
      </c>
      <c r="G121" s="37" t="s">
        <v>147</v>
      </c>
      <c r="H121" s="39">
        <v>1</v>
      </c>
      <c r="I121" s="40">
        <v>41052000</v>
      </c>
      <c r="J121" s="40">
        <v>41052000</v>
      </c>
      <c r="K121" s="41" t="s">
        <v>215</v>
      </c>
      <c r="L121" s="41" t="s">
        <v>215</v>
      </c>
      <c r="M121" s="42"/>
      <c r="N121" s="41" t="s">
        <v>15</v>
      </c>
      <c r="O121" s="41" t="s">
        <v>107800</v>
      </c>
      <c r="P121" s="41" t="s">
        <v>107792</v>
      </c>
      <c r="Q121" s="41" t="s">
        <v>107801</v>
      </c>
    </row>
    <row r="122" spans="1:17" ht="60" x14ac:dyDescent="0.2">
      <c r="A122" s="44">
        <v>80111600</v>
      </c>
      <c r="B122" s="35" t="s">
        <v>107880</v>
      </c>
      <c r="C122" s="36">
        <v>1</v>
      </c>
      <c r="D122" s="36">
        <v>1</v>
      </c>
      <c r="E122" s="37">
        <v>11</v>
      </c>
      <c r="F122" s="38" t="s">
        <v>221</v>
      </c>
      <c r="G122" s="37" t="s">
        <v>147</v>
      </c>
      <c r="H122" s="39">
        <v>1</v>
      </c>
      <c r="I122" s="40">
        <v>40788000</v>
      </c>
      <c r="J122" s="40">
        <v>40788000</v>
      </c>
      <c r="K122" s="41" t="s">
        <v>215</v>
      </c>
      <c r="L122" s="41" t="s">
        <v>215</v>
      </c>
      <c r="M122" s="42"/>
      <c r="N122" s="41" t="s">
        <v>15</v>
      </c>
      <c r="O122" s="41" t="s">
        <v>107800</v>
      </c>
      <c r="P122" s="41" t="s">
        <v>107792</v>
      </c>
      <c r="Q122" s="41" t="s">
        <v>107801</v>
      </c>
    </row>
    <row r="123" spans="1:17" ht="45" x14ac:dyDescent="0.2">
      <c r="A123" s="44">
        <v>80111600</v>
      </c>
      <c r="B123" s="35" t="s">
        <v>107881</v>
      </c>
      <c r="C123" s="36">
        <v>1</v>
      </c>
      <c r="D123" s="36">
        <v>1</v>
      </c>
      <c r="E123" s="37">
        <v>12</v>
      </c>
      <c r="F123" s="38" t="s">
        <v>221</v>
      </c>
      <c r="G123" s="37" t="s">
        <v>147</v>
      </c>
      <c r="H123" s="39">
        <v>1</v>
      </c>
      <c r="I123" s="40">
        <v>26895360</v>
      </c>
      <c r="J123" s="40">
        <v>26895360</v>
      </c>
      <c r="K123" s="41" t="s">
        <v>215</v>
      </c>
      <c r="L123" s="41" t="s">
        <v>215</v>
      </c>
      <c r="M123" s="42"/>
      <c r="N123" s="41" t="s">
        <v>15</v>
      </c>
      <c r="O123" s="41" t="s">
        <v>107800</v>
      </c>
      <c r="P123" s="41" t="s">
        <v>107792</v>
      </c>
      <c r="Q123" s="41" t="s">
        <v>107801</v>
      </c>
    </row>
    <row r="124" spans="1:17" ht="60" x14ac:dyDescent="0.2">
      <c r="A124" s="45">
        <v>80111600</v>
      </c>
      <c r="B124" s="35" t="s">
        <v>107882</v>
      </c>
      <c r="C124" s="36">
        <v>1</v>
      </c>
      <c r="D124" s="36">
        <v>1</v>
      </c>
      <c r="E124" s="6">
        <v>12</v>
      </c>
      <c r="F124" s="38" t="s">
        <v>221</v>
      </c>
      <c r="G124" s="37" t="s">
        <v>147</v>
      </c>
      <c r="H124" s="39">
        <v>1</v>
      </c>
      <c r="I124" s="40">
        <v>48204000</v>
      </c>
      <c r="J124" s="40">
        <v>48204000</v>
      </c>
      <c r="K124" s="41" t="s">
        <v>215</v>
      </c>
      <c r="L124" s="41" t="s">
        <v>215</v>
      </c>
      <c r="M124" s="42"/>
      <c r="N124" s="41" t="s">
        <v>15</v>
      </c>
      <c r="O124" s="41" t="s">
        <v>107800</v>
      </c>
      <c r="P124" s="41" t="s">
        <v>107792</v>
      </c>
      <c r="Q124" s="41" t="s">
        <v>107801</v>
      </c>
    </row>
    <row r="125" spans="1:17" ht="90" x14ac:dyDescent="0.2">
      <c r="A125" s="45">
        <v>80111600</v>
      </c>
      <c r="B125" s="35" t="s">
        <v>107883</v>
      </c>
      <c r="C125" s="36">
        <v>1</v>
      </c>
      <c r="D125" s="36">
        <v>1</v>
      </c>
      <c r="E125" s="6">
        <v>12</v>
      </c>
      <c r="F125" s="38" t="s">
        <v>221</v>
      </c>
      <c r="G125" s="37" t="s">
        <v>147</v>
      </c>
      <c r="H125" s="39">
        <v>1</v>
      </c>
      <c r="I125" s="40">
        <v>53880000</v>
      </c>
      <c r="J125" s="40">
        <v>53880000</v>
      </c>
      <c r="K125" s="41" t="s">
        <v>215</v>
      </c>
      <c r="L125" s="41" t="s">
        <v>215</v>
      </c>
      <c r="M125" s="42"/>
      <c r="N125" s="41" t="s">
        <v>15</v>
      </c>
      <c r="O125" s="41" t="s">
        <v>107800</v>
      </c>
      <c r="P125" s="41" t="s">
        <v>107792</v>
      </c>
      <c r="Q125" s="41" t="s">
        <v>107801</v>
      </c>
    </row>
    <row r="126" spans="1:17" ht="30" x14ac:dyDescent="0.2">
      <c r="A126" s="45">
        <v>80111600</v>
      </c>
      <c r="B126" s="35" t="s">
        <v>107884</v>
      </c>
      <c r="C126" s="36">
        <v>1</v>
      </c>
      <c r="D126" s="36">
        <v>1</v>
      </c>
      <c r="E126" s="6">
        <v>12</v>
      </c>
      <c r="F126" s="38" t="s">
        <v>221</v>
      </c>
      <c r="G126" s="37" t="s">
        <v>147</v>
      </c>
      <c r="H126" s="39">
        <v>1</v>
      </c>
      <c r="I126" s="40">
        <v>49440000</v>
      </c>
      <c r="J126" s="40">
        <v>49440000</v>
      </c>
      <c r="K126" s="41" t="s">
        <v>215</v>
      </c>
      <c r="L126" s="41" t="s">
        <v>215</v>
      </c>
      <c r="M126" s="42"/>
      <c r="N126" s="41" t="s">
        <v>15</v>
      </c>
      <c r="O126" s="41" t="s">
        <v>107800</v>
      </c>
      <c r="P126" s="41" t="s">
        <v>107792</v>
      </c>
      <c r="Q126" s="41" t="s">
        <v>107801</v>
      </c>
    </row>
    <row r="127" spans="1:17" ht="90" x14ac:dyDescent="0.2">
      <c r="A127" s="45">
        <v>80111600</v>
      </c>
      <c r="B127" s="35" t="s">
        <v>107885</v>
      </c>
      <c r="C127" s="36">
        <v>1</v>
      </c>
      <c r="D127" s="36">
        <v>1</v>
      </c>
      <c r="E127" s="6">
        <v>12</v>
      </c>
      <c r="F127" s="38" t="s">
        <v>221</v>
      </c>
      <c r="G127" s="37" t="s">
        <v>147</v>
      </c>
      <c r="H127" s="39">
        <v>1</v>
      </c>
      <c r="I127" s="40">
        <v>49440000</v>
      </c>
      <c r="J127" s="40">
        <v>49440000</v>
      </c>
      <c r="K127" s="41" t="s">
        <v>215</v>
      </c>
      <c r="L127" s="41" t="s">
        <v>215</v>
      </c>
      <c r="M127" s="42"/>
      <c r="N127" s="41" t="s">
        <v>15</v>
      </c>
      <c r="O127" s="41" t="s">
        <v>107800</v>
      </c>
      <c r="P127" s="41" t="s">
        <v>107792</v>
      </c>
      <c r="Q127" s="41" t="s">
        <v>107801</v>
      </c>
    </row>
    <row r="128" spans="1:17" ht="45" x14ac:dyDescent="0.2">
      <c r="A128" s="45">
        <v>80111600</v>
      </c>
      <c r="B128" s="35" t="s">
        <v>107886</v>
      </c>
      <c r="C128" s="36">
        <v>1</v>
      </c>
      <c r="D128" s="36">
        <v>1</v>
      </c>
      <c r="E128" s="6">
        <v>12</v>
      </c>
      <c r="F128" s="38" t="s">
        <v>221</v>
      </c>
      <c r="G128" s="37" t="s">
        <v>147</v>
      </c>
      <c r="H128" s="39">
        <v>1</v>
      </c>
      <c r="I128" s="40">
        <v>43260000</v>
      </c>
      <c r="J128" s="40">
        <v>43260000</v>
      </c>
      <c r="K128" s="41" t="s">
        <v>215</v>
      </c>
      <c r="L128" s="41" t="s">
        <v>215</v>
      </c>
      <c r="M128" s="42"/>
      <c r="N128" s="41" t="s">
        <v>15</v>
      </c>
      <c r="O128" s="41" t="s">
        <v>107800</v>
      </c>
      <c r="P128" s="41" t="s">
        <v>107792</v>
      </c>
      <c r="Q128" s="41" t="s">
        <v>107801</v>
      </c>
    </row>
    <row r="129" spans="1:17" ht="75" x14ac:dyDescent="0.2">
      <c r="A129" s="45">
        <v>80111600</v>
      </c>
      <c r="B129" s="35" t="s">
        <v>107887</v>
      </c>
      <c r="C129" s="36">
        <v>1</v>
      </c>
      <c r="D129" s="36">
        <v>1</v>
      </c>
      <c r="E129" s="6">
        <v>12</v>
      </c>
      <c r="F129" s="38" t="s">
        <v>221</v>
      </c>
      <c r="G129" s="37" t="s">
        <v>147</v>
      </c>
      <c r="H129" s="39">
        <v>1</v>
      </c>
      <c r="I129" s="40">
        <v>44496000</v>
      </c>
      <c r="J129" s="40">
        <v>44496000</v>
      </c>
      <c r="K129" s="41" t="s">
        <v>215</v>
      </c>
      <c r="L129" s="41" t="s">
        <v>215</v>
      </c>
      <c r="M129" s="42"/>
      <c r="N129" s="41" t="s">
        <v>15</v>
      </c>
      <c r="O129" s="41" t="s">
        <v>107800</v>
      </c>
      <c r="P129" s="41" t="s">
        <v>107792</v>
      </c>
      <c r="Q129" s="41" t="s">
        <v>107801</v>
      </c>
    </row>
    <row r="130" spans="1:17" ht="135" x14ac:dyDescent="0.2">
      <c r="A130" s="45">
        <v>80111600</v>
      </c>
      <c r="B130" s="35" t="s">
        <v>107888</v>
      </c>
      <c r="C130" s="36">
        <v>1</v>
      </c>
      <c r="D130" s="36">
        <v>1</v>
      </c>
      <c r="E130" s="6">
        <v>6</v>
      </c>
      <c r="F130" s="38" t="s">
        <v>221</v>
      </c>
      <c r="G130" s="37" t="s">
        <v>147</v>
      </c>
      <c r="H130" s="39">
        <v>1</v>
      </c>
      <c r="I130" s="40">
        <v>30000000</v>
      </c>
      <c r="J130" s="40">
        <v>30000000</v>
      </c>
      <c r="K130" s="41" t="s">
        <v>215</v>
      </c>
      <c r="L130" s="41" t="s">
        <v>215</v>
      </c>
      <c r="M130" s="42"/>
      <c r="N130" s="41" t="s">
        <v>15</v>
      </c>
      <c r="O130" s="41" t="s">
        <v>107800</v>
      </c>
      <c r="P130" s="41" t="s">
        <v>107792</v>
      </c>
      <c r="Q130" s="41" t="s">
        <v>107801</v>
      </c>
    </row>
    <row r="131" spans="1:17" ht="30" x14ac:dyDescent="0.2">
      <c r="A131" s="5">
        <v>80111600</v>
      </c>
      <c r="B131" s="35" t="s">
        <v>107889</v>
      </c>
      <c r="C131" s="36">
        <v>1</v>
      </c>
      <c r="D131" s="36">
        <v>1</v>
      </c>
      <c r="E131" s="6">
        <v>12</v>
      </c>
      <c r="F131" s="38" t="s">
        <v>221</v>
      </c>
      <c r="G131" s="37" t="s">
        <v>147</v>
      </c>
      <c r="H131" s="39">
        <v>1</v>
      </c>
      <c r="I131" s="40">
        <v>2000000</v>
      </c>
      <c r="J131" s="40">
        <v>2000000</v>
      </c>
      <c r="K131" s="41" t="s">
        <v>215</v>
      </c>
      <c r="L131" s="41" t="s">
        <v>215</v>
      </c>
      <c r="M131" s="42"/>
      <c r="N131" s="41" t="s">
        <v>15</v>
      </c>
      <c r="O131" s="41" t="s">
        <v>107800</v>
      </c>
      <c r="P131" s="41" t="s">
        <v>107792</v>
      </c>
      <c r="Q131" s="41" t="s">
        <v>107801</v>
      </c>
    </row>
    <row r="132" spans="1:17" ht="75" x14ac:dyDescent="0.2">
      <c r="A132" s="5">
        <v>80111630</v>
      </c>
      <c r="B132" s="35" t="s">
        <v>107890</v>
      </c>
      <c r="C132" s="7">
        <v>7</v>
      </c>
      <c r="D132" s="6">
        <v>9</v>
      </c>
      <c r="E132" s="6">
        <v>3</v>
      </c>
      <c r="F132" s="38" t="s">
        <v>221</v>
      </c>
      <c r="G132" s="37" t="s">
        <v>108216</v>
      </c>
      <c r="H132" s="39">
        <v>1</v>
      </c>
      <c r="I132" s="40">
        <v>15000000</v>
      </c>
      <c r="J132" s="40">
        <v>15000000</v>
      </c>
      <c r="K132" s="41" t="s">
        <v>215</v>
      </c>
      <c r="L132" s="41" t="s">
        <v>215</v>
      </c>
      <c r="M132" s="42"/>
      <c r="N132" s="41" t="s">
        <v>15</v>
      </c>
      <c r="O132" s="41" t="s">
        <v>107800</v>
      </c>
      <c r="P132" s="41" t="s">
        <v>107792</v>
      </c>
      <c r="Q132" s="41" t="s">
        <v>107801</v>
      </c>
    </row>
    <row r="133" spans="1:17" ht="75" x14ac:dyDescent="0.2">
      <c r="A133" s="46">
        <v>80111631</v>
      </c>
      <c r="B133" s="47" t="s">
        <v>107891</v>
      </c>
      <c r="C133" s="6">
        <v>6</v>
      </c>
      <c r="D133" s="7">
        <v>7</v>
      </c>
      <c r="E133" s="6">
        <v>6</v>
      </c>
      <c r="F133" s="38" t="s">
        <v>221</v>
      </c>
      <c r="G133" s="37" t="s">
        <v>108216</v>
      </c>
      <c r="H133" s="39">
        <v>1</v>
      </c>
      <c r="I133" s="40">
        <v>81683270</v>
      </c>
      <c r="J133" s="40">
        <v>81683270</v>
      </c>
      <c r="K133" s="41" t="s">
        <v>215</v>
      </c>
      <c r="L133" s="41" t="s">
        <v>215</v>
      </c>
      <c r="M133" s="42"/>
      <c r="N133" s="41" t="s">
        <v>15</v>
      </c>
      <c r="O133" s="41" t="s">
        <v>107800</v>
      </c>
      <c r="P133" s="41" t="s">
        <v>107792</v>
      </c>
      <c r="Q133" s="41" t="s">
        <v>107801</v>
      </c>
    </row>
    <row r="134" spans="1:17" ht="75" x14ac:dyDescent="0.2">
      <c r="A134" s="5">
        <v>81112101</v>
      </c>
      <c r="B134" s="35" t="s">
        <v>107892</v>
      </c>
      <c r="C134" s="6">
        <v>9</v>
      </c>
      <c r="D134" s="6">
        <v>9</v>
      </c>
      <c r="E134" s="6">
        <v>12</v>
      </c>
      <c r="F134" s="38" t="s">
        <v>221</v>
      </c>
      <c r="G134" s="6" t="s">
        <v>86</v>
      </c>
      <c r="H134" s="39">
        <v>1</v>
      </c>
      <c r="I134" s="40">
        <v>4000000</v>
      </c>
      <c r="J134" s="40">
        <v>4000000</v>
      </c>
      <c r="K134" s="41" t="s">
        <v>215</v>
      </c>
      <c r="L134" s="41" t="s">
        <v>215</v>
      </c>
      <c r="M134" s="42"/>
      <c r="N134" s="41" t="s">
        <v>15</v>
      </c>
      <c r="O134" s="41" t="s">
        <v>107800</v>
      </c>
      <c r="P134" s="41" t="s">
        <v>107792</v>
      </c>
      <c r="Q134" s="41" t="s">
        <v>107801</v>
      </c>
    </row>
    <row r="135" spans="1:17" ht="105" x14ac:dyDescent="0.2">
      <c r="A135" s="45">
        <v>80111600</v>
      </c>
      <c r="B135" s="35" t="s">
        <v>107893</v>
      </c>
      <c r="C135" s="36">
        <v>1</v>
      </c>
      <c r="D135" s="36">
        <v>1</v>
      </c>
      <c r="E135" s="7">
        <v>6</v>
      </c>
      <c r="F135" s="38" t="s">
        <v>221</v>
      </c>
      <c r="G135" s="37" t="s">
        <v>147</v>
      </c>
      <c r="H135" s="39">
        <v>1</v>
      </c>
      <c r="I135" s="40">
        <v>19800000</v>
      </c>
      <c r="J135" s="40">
        <v>19800000</v>
      </c>
      <c r="K135" s="41" t="s">
        <v>215</v>
      </c>
      <c r="L135" s="41" t="s">
        <v>215</v>
      </c>
      <c r="M135" s="42"/>
      <c r="N135" s="41" t="s">
        <v>15</v>
      </c>
      <c r="O135" s="41" t="s">
        <v>107800</v>
      </c>
      <c r="P135" s="41" t="s">
        <v>107792</v>
      </c>
      <c r="Q135" s="41" t="s">
        <v>107801</v>
      </c>
    </row>
    <row r="136" spans="1:17" ht="105" x14ac:dyDescent="0.2">
      <c r="A136" s="45">
        <v>80111600</v>
      </c>
      <c r="B136" s="35" t="s">
        <v>107893</v>
      </c>
      <c r="C136" s="7">
        <v>7</v>
      </c>
      <c r="D136" s="7">
        <v>7</v>
      </c>
      <c r="E136" s="7">
        <v>5</v>
      </c>
      <c r="F136" s="38" t="s">
        <v>221</v>
      </c>
      <c r="G136" s="37" t="s">
        <v>147</v>
      </c>
      <c r="H136" s="39">
        <v>1</v>
      </c>
      <c r="I136" s="40">
        <v>16500000</v>
      </c>
      <c r="J136" s="40">
        <v>16500000</v>
      </c>
      <c r="K136" s="41" t="s">
        <v>215</v>
      </c>
      <c r="L136" s="41" t="s">
        <v>215</v>
      </c>
      <c r="M136" s="42"/>
      <c r="N136" s="41" t="s">
        <v>15</v>
      </c>
      <c r="O136" s="41" t="s">
        <v>107800</v>
      </c>
      <c r="P136" s="41" t="s">
        <v>107792</v>
      </c>
      <c r="Q136" s="41" t="s">
        <v>107801</v>
      </c>
    </row>
    <row r="137" spans="1:17" ht="135" x14ac:dyDescent="0.2">
      <c r="A137" s="45">
        <v>80111600</v>
      </c>
      <c r="B137" s="35" t="s">
        <v>107894</v>
      </c>
      <c r="C137" s="36">
        <v>1</v>
      </c>
      <c r="D137" s="36">
        <v>1</v>
      </c>
      <c r="E137" s="7">
        <v>11</v>
      </c>
      <c r="F137" s="38" t="s">
        <v>221</v>
      </c>
      <c r="G137" s="37" t="s">
        <v>147</v>
      </c>
      <c r="H137" s="39">
        <v>1</v>
      </c>
      <c r="I137" s="40">
        <v>45320000</v>
      </c>
      <c r="J137" s="40">
        <v>45320000</v>
      </c>
      <c r="K137" s="41" t="s">
        <v>215</v>
      </c>
      <c r="L137" s="41" t="s">
        <v>215</v>
      </c>
      <c r="M137" s="42"/>
      <c r="N137" s="41" t="s">
        <v>15</v>
      </c>
      <c r="O137" s="41" t="s">
        <v>107800</v>
      </c>
      <c r="P137" s="41" t="s">
        <v>107792</v>
      </c>
      <c r="Q137" s="41" t="s">
        <v>107801</v>
      </c>
    </row>
    <row r="138" spans="1:17" ht="120" x14ac:dyDescent="0.2">
      <c r="A138" s="45">
        <v>80111600</v>
      </c>
      <c r="B138" s="35" t="s">
        <v>107895</v>
      </c>
      <c r="C138" s="36">
        <v>1</v>
      </c>
      <c r="D138" s="36">
        <v>1</v>
      </c>
      <c r="E138" s="7">
        <v>6</v>
      </c>
      <c r="F138" s="38" t="s">
        <v>221</v>
      </c>
      <c r="G138" s="37" t="s">
        <v>147</v>
      </c>
      <c r="H138" s="39">
        <v>1</v>
      </c>
      <c r="I138" s="40">
        <v>19800000</v>
      </c>
      <c r="J138" s="40">
        <v>19800000</v>
      </c>
      <c r="K138" s="41" t="s">
        <v>215</v>
      </c>
      <c r="L138" s="41" t="s">
        <v>215</v>
      </c>
      <c r="M138" s="42"/>
      <c r="N138" s="41" t="s">
        <v>15</v>
      </c>
      <c r="O138" s="41" t="s">
        <v>107800</v>
      </c>
      <c r="P138" s="41" t="s">
        <v>107792</v>
      </c>
      <c r="Q138" s="41" t="s">
        <v>107801</v>
      </c>
    </row>
    <row r="139" spans="1:17" ht="120" x14ac:dyDescent="0.2">
      <c r="A139" s="45">
        <v>80111600</v>
      </c>
      <c r="B139" s="35" t="s">
        <v>107895</v>
      </c>
      <c r="C139" s="7">
        <v>7</v>
      </c>
      <c r="D139" s="7">
        <v>7</v>
      </c>
      <c r="E139" s="7">
        <v>5</v>
      </c>
      <c r="F139" s="38" t="s">
        <v>221</v>
      </c>
      <c r="G139" s="37" t="s">
        <v>147</v>
      </c>
      <c r="H139" s="39">
        <v>1</v>
      </c>
      <c r="I139" s="40">
        <v>16500000</v>
      </c>
      <c r="J139" s="40">
        <v>16500000</v>
      </c>
      <c r="K139" s="41" t="s">
        <v>215</v>
      </c>
      <c r="L139" s="41" t="s">
        <v>215</v>
      </c>
      <c r="M139" s="42"/>
      <c r="N139" s="41" t="s">
        <v>15</v>
      </c>
      <c r="O139" s="41" t="s">
        <v>107800</v>
      </c>
      <c r="P139" s="41" t="s">
        <v>107792</v>
      </c>
      <c r="Q139" s="41" t="s">
        <v>107801</v>
      </c>
    </row>
    <row r="140" spans="1:17" ht="120" x14ac:dyDescent="0.2">
      <c r="A140" s="45">
        <v>80111600</v>
      </c>
      <c r="B140" s="35" t="s">
        <v>107896</v>
      </c>
      <c r="C140" s="36">
        <v>1</v>
      </c>
      <c r="D140" s="36">
        <v>1</v>
      </c>
      <c r="E140" s="7">
        <v>11</v>
      </c>
      <c r="F140" s="38" t="s">
        <v>221</v>
      </c>
      <c r="G140" s="37" t="s">
        <v>147</v>
      </c>
      <c r="H140" s="39">
        <v>1</v>
      </c>
      <c r="I140" s="40">
        <v>67980000</v>
      </c>
      <c r="J140" s="40">
        <v>67980000</v>
      </c>
      <c r="K140" s="41" t="s">
        <v>215</v>
      </c>
      <c r="L140" s="41" t="s">
        <v>215</v>
      </c>
      <c r="M140" s="42"/>
      <c r="N140" s="41" t="s">
        <v>15</v>
      </c>
      <c r="O140" s="41" t="s">
        <v>107800</v>
      </c>
      <c r="P140" s="41" t="s">
        <v>107792</v>
      </c>
      <c r="Q140" s="41" t="s">
        <v>107801</v>
      </c>
    </row>
    <row r="141" spans="1:17" ht="120" x14ac:dyDescent="0.2">
      <c r="A141" s="45">
        <v>80111600</v>
      </c>
      <c r="B141" s="35" t="s">
        <v>107897</v>
      </c>
      <c r="C141" s="36">
        <v>1</v>
      </c>
      <c r="D141" s="36">
        <v>1</v>
      </c>
      <c r="E141" s="7">
        <v>6</v>
      </c>
      <c r="F141" s="38" t="s">
        <v>221</v>
      </c>
      <c r="G141" s="37" t="s">
        <v>147</v>
      </c>
      <c r="H141" s="39">
        <v>1</v>
      </c>
      <c r="I141" s="40">
        <v>22248000</v>
      </c>
      <c r="J141" s="40">
        <v>22248000</v>
      </c>
      <c r="K141" s="41" t="s">
        <v>215</v>
      </c>
      <c r="L141" s="41" t="s">
        <v>215</v>
      </c>
      <c r="M141" s="42"/>
      <c r="N141" s="41" t="s">
        <v>15</v>
      </c>
      <c r="O141" s="41" t="s">
        <v>107800</v>
      </c>
      <c r="P141" s="41" t="s">
        <v>107792</v>
      </c>
      <c r="Q141" s="41" t="s">
        <v>107801</v>
      </c>
    </row>
    <row r="142" spans="1:17" ht="120" x14ac:dyDescent="0.2">
      <c r="A142" s="45">
        <v>80111600</v>
      </c>
      <c r="B142" s="35" t="s">
        <v>107898</v>
      </c>
      <c r="C142" s="7">
        <v>7</v>
      </c>
      <c r="D142" s="7">
        <v>7</v>
      </c>
      <c r="E142" s="7">
        <v>5</v>
      </c>
      <c r="F142" s="38" t="s">
        <v>221</v>
      </c>
      <c r="G142" s="37" t="s">
        <v>147</v>
      </c>
      <c r="H142" s="39">
        <v>1</v>
      </c>
      <c r="I142" s="40">
        <v>18540000</v>
      </c>
      <c r="J142" s="40">
        <v>18540000</v>
      </c>
      <c r="K142" s="41" t="s">
        <v>215</v>
      </c>
      <c r="L142" s="41" t="s">
        <v>215</v>
      </c>
      <c r="M142" s="42"/>
      <c r="N142" s="41" t="s">
        <v>15</v>
      </c>
      <c r="O142" s="41" t="s">
        <v>107800</v>
      </c>
      <c r="P142" s="41" t="s">
        <v>107792</v>
      </c>
      <c r="Q142" s="41" t="s">
        <v>107801</v>
      </c>
    </row>
    <row r="143" spans="1:17" ht="120" x14ac:dyDescent="0.2">
      <c r="A143" s="45">
        <v>80111600</v>
      </c>
      <c r="B143" s="35" t="s">
        <v>107899</v>
      </c>
      <c r="C143" s="36">
        <v>1</v>
      </c>
      <c r="D143" s="36">
        <v>1</v>
      </c>
      <c r="E143" s="7">
        <v>6</v>
      </c>
      <c r="F143" s="38" t="s">
        <v>221</v>
      </c>
      <c r="G143" s="37" t="s">
        <v>147</v>
      </c>
      <c r="H143" s="39">
        <v>1</v>
      </c>
      <c r="I143" s="40">
        <v>24720000</v>
      </c>
      <c r="J143" s="40">
        <v>24720000</v>
      </c>
      <c r="K143" s="41" t="s">
        <v>215</v>
      </c>
      <c r="L143" s="41" t="s">
        <v>215</v>
      </c>
      <c r="M143" s="42"/>
      <c r="N143" s="41" t="s">
        <v>15</v>
      </c>
      <c r="O143" s="41" t="s">
        <v>107800</v>
      </c>
      <c r="P143" s="41" t="s">
        <v>107792</v>
      </c>
      <c r="Q143" s="41" t="s">
        <v>107801</v>
      </c>
    </row>
    <row r="144" spans="1:17" ht="120" x14ac:dyDescent="0.2">
      <c r="A144" s="45">
        <v>80111600</v>
      </c>
      <c r="B144" s="35" t="s">
        <v>107900</v>
      </c>
      <c r="C144" s="7">
        <v>7</v>
      </c>
      <c r="D144" s="7">
        <v>7</v>
      </c>
      <c r="E144" s="7">
        <v>5</v>
      </c>
      <c r="F144" s="38" t="s">
        <v>221</v>
      </c>
      <c r="G144" s="37" t="s">
        <v>147</v>
      </c>
      <c r="H144" s="39">
        <v>1</v>
      </c>
      <c r="I144" s="40">
        <v>20600000</v>
      </c>
      <c r="J144" s="40">
        <v>20600000</v>
      </c>
      <c r="K144" s="41" t="s">
        <v>215</v>
      </c>
      <c r="L144" s="41" t="s">
        <v>215</v>
      </c>
      <c r="M144" s="42"/>
      <c r="N144" s="41" t="s">
        <v>15</v>
      </c>
      <c r="O144" s="41" t="s">
        <v>107800</v>
      </c>
      <c r="P144" s="41" t="s">
        <v>107792</v>
      </c>
      <c r="Q144" s="41" t="s">
        <v>107801</v>
      </c>
    </row>
    <row r="145" spans="1:17" ht="135" x14ac:dyDescent="0.2">
      <c r="A145" s="45">
        <v>80111600</v>
      </c>
      <c r="B145" s="35" t="s">
        <v>107901</v>
      </c>
      <c r="C145" s="36">
        <v>1</v>
      </c>
      <c r="D145" s="36">
        <v>1</v>
      </c>
      <c r="E145" s="7">
        <v>11</v>
      </c>
      <c r="F145" s="38" t="s">
        <v>221</v>
      </c>
      <c r="G145" s="37" t="s">
        <v>147</v>
      </c>
      <c r="H145" s="39">
        <v>1</v>
      </c>
      <c r="I145" s="40">
        <v>45320000</v>
      </c>
      <c r="J145" s="40">
        <v>45320000</v>
      </c>
      <c r="K145" s="41" t="s">
        <v>215</v>
      </c>
      <c r="L145" s="41" t="s">
        <v>215</v>
      </c>
      <c r="M145" s="42"/>
      <c r="N145" s="41" t="s">
        <v>15</v>
      </c>
      <c r="O145" s="41" t="s">
        <v>107800</v>
      </c>
      <c r="P145" s="41" t="s">
        <v>107792</v>
      </c>
      <c r="Q145" s="41" t="s">
        <v>107801</v>
      </c>
    </row>
    <row r="146" spans="1:17" ht="135" x14ac:dyDescent="0.2">
      <c r="A146" s="7">
        <v>80111600</v>
      </c>
      <c r="B146" s="35" t="s">
        <v>107902</v>
      </c>
      <c r="C146" s="36">
        <v>1</v>
      </c>
      <c r="D146" s="36">
        <v>1</v>
      </c>
      <c r="E146" s="7">
        <v>6</v>
      </c>
      <c r="F146" s="38" t="s">
        <v>221</v>
      </c>
      <c r="G146" s="37" t="s">
        <v>147</v>
      </c>
      <c r="H146" s="39">
        <v>1</v>
      </c>
      <c r="I146" s="40">
        <v>22248000</v>
      </c>
      <c r="J146" s="40">
        <v>22248000</v>
      </c>
      <c r="K146" s="41" t="s">
        <v>215</v>
      </c>
      <c r="L146" s="41" t="s">
        <v>215</v>
      </c>
      <c r="M146" s="42"/>
      <c r="N146" s="41" t="s">
        <v>15</v>
      </c>
      <c r="O146" s="41" t="s">
        <v>107800</v>
      </c>
      <c r="P146" s="41" t="s">
        <v>107792</v>
      </c>
      <c r="Q146" s="41" t="s">
        <v>107801</v>
      </c>
    </row>
    <row r="147" spans="1:17" ht="135" x14ac:dyDescent="0.2">
      <c r="A147" s="7">
        <v>80111600</v>
      </c>
      <c r="B147" s="35" t="s">
        <v>107902</v>
      </c>
      <c r="C147" s="7">
        <v>7</v>
      </c>
      <c r="D147" s="7">
        <v>7</v>
      </c>
      <c r="E147" s="7">
        <v>5</v>
      </c>
      <c r="F147" s="38" t="s">
        <v>221</v>
      </c>
      <c r="G147" s="37" t="s">
        <v>147</v>
      </c>
      <c r="H147" s="39">
        <v>1</v>
      </c>
      <c r="I147" s="40">
        <v>18540000</v>
      </c>
      <c r="J147" s="40">
        <v>18540000</v>
      </c>
      <c r="K147" s="41" t="s">
        <v>215</v>
      </c>
      <c r="L147" s="41" t="s">
        <v>215</v>
      </c>
      <c r="M147" s="42"/>
      <c r="N147" s="41" t="s">
        <v>15</v>
      </c>
      <c r="O147" s="41" t="s">
        <v>107800</v>
      </c>
      <c r="P147" s="41" t="s">
        <v>107792</v>
      </c>
      <c r="Q147" s="41" t="s">
        <v>107801</v>
      </c>
    </row>
    <row r="148" spans="1:17" ht="135" x14ac:dyDescent="0.2">
      <c r="A148" s="45">
        <v>80111600</v>
      </c>
      <c r="B148" s="35" t="s">
        <v>107903</v>
      </c>
      <c r="C148" s="36">
        <v>1</v>
      </c>
      <c r="D148" s="36">
        <v>1</v>
      </c>
      <c r="E148" s="7">
        <v>6</v>
      </c>
      <c r="F148" s="38" t="s">
        <v>221</v>
      </c>
      <c r="G148" s="37" t="s">
        <v>147</v>
      </c>
      <c r="H148" s="39">
        <v>1</v>
      </c>
      <c r="I148" s="40">
        <v>24720000</v>
      </c>
      <c r="J148" s="40">
        <v>24720000</v>
      </c>
      <c r="K148" s="41" t="s">
        <v>215</v>
      </c>
      <c r="L148" s="41" t="s">
        <v>215</v>
      </c>
      <c r="M148" s="42"/>
      <c r="N148" s="41" t="s">
        <v>15</v>
      </c>
      <c r="O148" s="41" t="s">
        <v>107800</v>
      </c>
      <c r="P148" s="41" t="s">
        <v>107792</v>
      </c>
      <c r="Q148" s="41" t="s">
        <v>107801</v>
      </c>
    </row>
    <row r="149" spans="1:17" ht="135" x14ac:dyDescent="0.2">
      <c r="A149" s="45">
        <v>80111600</v>
      </c>
      <c r="B149" s="35" t="s">
        <v>107903</v>
      </c>
      <c r="C149" s="7">
        <v>7</v>
      </c>
      <c r="D149" s="7">
        <v>7</v>
      </c>
      <c r="E149" s="7">
        <v>5</v>
      </c>
      <c r="F149" s="38" t="s">
        <v>221</v>
      </c>
      <c r="G149" s="37" t="s">
        <v>147</v>
      </c>
      <c r="H149" s="39">
        <v>1</v>
      </c>
      <c r="I149" s="40">
        <v>20600000</v>
      </c>
      <c r="J149" s="40">
        <v>20600000</v>
      </c>
      <c r="K149" s="41" t="s">
        <v>215</v>
      </c>
      <c r="L149" s="41" t="s">
        <v>215</v>
      </c>
      <c r="M149" s="42"/>
      <c r="N149" s="41" t="s">
        <v>15</v>
      </c>
      <c r="O149" s="41" t="s">
        <v>107800</v>
      </c>
      <c r="P149" s="41" t="s">
        <v>107792</v>
      </c>
      <c r="Q149" s="41" t="s">
        <v>107801</v>
      </c>
    </row>
    <row r="150" spans="1:17" ht="135" x14ac:dyDescent="0.2">
      <c r="A150" s="45">
        <v>80111600</v>
      </c>
      <c r="B150" s="35" t="s">
        <v>107904</v>
      </c>
      <c r="C150" s="36">
        <v>1</v>
      </c>
      <c r="D150" s="36">
        <v>1</v>
      </c>
      <c r="E150" s="7">
        <v>6</v>
      </c>
      <c r="F150" s="38" t="s">
        <v>221</v>
      </c>
      <c r="G150" s="37" t="s">
        <v>147</v>
      </c>
      <c r="H150" s="39">
        <v>1</v>
      </c>
      <c r="I150" s="40">
        <v>24720000</v>
      </c>
      <c r="J150" s="40">
        <v>24720000</v>
      </c>
      <c r="K150" s="41" t="s">
        <v>215</v>
      </c>
      <c r="L150" s="41" t="s">
        <v>215</v>
      </c>
      <c r="M150" s="42"/>
      <c r="N150" s="41" t="s">
        <v>15</v>
      </c>
      <c r="O150" s="41" t="s">
        <v>107800</v>
      </c>
      <c r="P150" s="41" t="s">
        <v>107792</v>
      </c>
      <c r="Q150" s="41" t="s">
        <v>107801</v>
      </c>
    </row>
    <row r="151" spans="1:17" ht="135" x14ac:dyDescent="0.2">
      <c r="A151" s="45">
        <v>80111600</v>
      </c>
      <c r="B151" s="35" t="s">
        <v>107905</v>
      </c>
      <c r="C151" s="7">
        <v>7</v>
      </c>
      <c r="D151" s="7">
        <v>7</v>
      </c>
      <c r="E151" s="7">
        <v>5</v>
      </c>
      <c r="F151" s="38" t="s">
        <v>221</v>
      </c>
      <c r="G151" s="37" t="s">
        <v>147</v>
      </c>
      <c r="H151" s="39">
        <v>1</v>
      </c>
      <c r="I151" s="40">
        <v>20600000</v>
      </c>
      <c r="J151" s="40">
        <v>20600000</v>
      </c>
      <c r="K151" s="41" t="s">
        <v>215</v>
      </c>
      <c r="L151" s="41" t="s">
        <v>215</v>
      </c>
      <c r="M151" s="42"/>
      <c r="N151" s="41" t="s">
        <v>15</v>
      </c>
      <c r="O151" s="41" t="s">
        <v>107800</v>
      </c>
      <c r="P151" s="41" t="s">
        <v>107792</v>
      </c>
      <c r="Q151" s="41" t="s">
        <v>107801</v>
      </c>
    </row>
    <row r="152" spans="1:17" ht="120" x14ac:dyDescent="0.2">
      <c r="A152" s="45">
        <v>80111600</v>
      </c>
      <c r="B152" s="35" t="s">
        <v>107906</v>
      </c>
      <c r="C152" s="36">
        <v>1</v>
      </c>
      <c r="D152" s="36">
        <v>1</v>
      </c>
      <c r="E152" s="7">
        <v>6</v>
      </c>
      <c r="F152" s="38" t="s">
        <v>221</v>
      </c>
      <c r="G152" s="37" t="s">
        <v>147</v>
      </c>
      <c r="H152" s="39">
        <v>1</v>
      </c>
      <c r="I152" s="40">
        <v>22248000</v>
      </c>
      <c r="J152" s="40">
        <v>22248000</v>
      </c>
      <c r="K152" s="41" t="s">
        <v>215</v>
      </c>
      <c r="L152" s="41" t="s">
        <v>215</v>
      </c>
      <c r="M152" s="42"/>
      <c r="N152" s="41" t="s">
        <v>15</v>
      </c>
      <c r="O152" s="41" t="s">
        <v>107800</v>
      </c>
      <c r="P152" s="41" t="s">
        <v>107792</v>
      </c>
      <c r="Q152" s="41" t="s">
        <v>107801</v>
      </c>
    </row>
    <row r="153" spans="1:17" ht="120" x14ac:dyDescent="0.2">
      <c r="A153" s="45">
        <v>80111600</v>
      </c>
      <c r="B153" s="35" t="s">
        <v>107907</v>
      </c>
      <c r="C153" s="7">
        <v>7</v>
      </c>
      <c r="D153" s="7">
        <v>7</v>
      </c>
      <c r="E153" s="7">
        <v>5</v>
      </c>
      <c r="F153" s="38" t="s">
        <v>221</v>
      </c>
      <c r="G153" s="37" t="s">
        <v>147</v>
      </c>
      <c r="H153" s="39">
        <v>1</v>
      </c>
      <c r="I153" s="40">
        <v>18540000</v>
      </c>
      <c r="J153" s="40">
        <v>18540000</v>
      </c>
      <c r="K153" s="41" t="s">
        <v>215</v>
      </c>
      <c r="L153" s="41" t="s">
        <v>215</v>
      </c>
      <c r="M153" s="42"/>
      <c r="N153" s="41" t="s">
        <v>15</v>
      </c>
      <c r="O153" s="41" t="s">
        <v>107800</v>
      </c>
      <c r="P153" s="41" t="s">
        <v>107792</v>
      </c>
      <c r="Q153" s="41" t="s">
        <v>107801</v>
      </c>
    </row>
    <row r="154" spans="1:17" ht="120" x14ac:dyDescent="0.2">
      <c r="A154" s="45">
        <v>80111600</v>
      </c>
      <c r="B154" s="35" t="s">
        <v>107908</v>
      </c>
      <c r="C154" s="36">
        <v>1</v>
      </c>
      <c r="D154" s="36">
        <v>1</v>
      </c>
      <c r="E154" s="7">
        <v>6</v>
      </c>
      <c r="F154" s="38" t="s">
        <v>221</v>
      </c>
      <c r="G154" s="37" t="s">
        <v>147</v>
      </c>
      <c r="H154" s="39">
        <v>1</v>
      </c>
      <c r="I154" s="40">
        <v>24720000</v>
      </c>
      <c r="J154" s="40">
        <v>24720000</v>
      </c>
      <c r="K154" s="41" t="s">
        <v>215</v>
      </c>
      <c r="L154" s="41" t="s">
        <v>215</v>
      </c>
      <c r="M154" s="42"/>
      <c r="N154" s="41" t="s">
        <v>15</v>
      </c>
      <c r="O154" s="41" t="s">
        <v>107800</v>
      </c>
      <c r="P154" s="41" t="s">
        <v>107792</v>
      </c>
      <c r="Q154" s="41" t="s">
        <v>107801</v>
      </c>
    </row>
    <row r="155" spans="1:17" ht="120" x14ac:dyDescent="0.2">
      <c r="A155" s="45">
        <v>80111600</v>
      </c>
      <c r="B155" s="35" t="s">
        <v>107908</v>
      </c>
      <c r="C155" s="7">
        <v>7</v>
      </c>
      <c r="D155" s="7">
        <v>7</v>
      </c>
      <c r="E155" s="7">
        <v>5</v>
      </c>
      <c r="F155" s="38" t="s">
        <v>221</v>
      </c>
      <c r="G155" s="37" t="s">
        <v>147</v>
      </c>
      <c r="H155" s="39">
        <v>1</v>
      </c>
      <c r="I155" s="40">
        <v>20600000</v>
      </c>
      <c r="J155" s="40">
        <v>20600000</v>
      </c>
      <c r="K155" s="41" t="s">
        <v>215</v>
      </c>
      <c r="L155" s="41" t="s">
        <v>215</v>
      </c>
      <c r="M155" s="42"/>
      <c r="N155" s="41" t="s">
        <v>15</v>
      </c>
      <c r="O155" s="41" t="s">
        <v>107800</v>
      </c>
      <c r="P155" s="41" t="s">
        <v>107792</v>
      </c>
      <c r="Q155" s="41" t="s">
        <v>107801</v>
      </c>
    </row>
    <row r="156" spans="1:17" ht="105" x14ac:dyDescent="0.2">
      <c r="A156" s="45">
        <v>80111600</v>
      </c>
      <c r="B156" s="35" t="s">
        <v>107909</v>
      </c>
      <c r="C156" s="36">
        <v>1</v>
      </c>
      <c r="D156" s="36">
        <v>1</v>
      </c>
      <c r="E156" s="7">
        <v>6</v>
      </c>
      <c r="F156" s="38" t="s">
        <v>221</v>
      </c>
      <c r="G156" s="37" t="s">
        <v>147</v>
      </c>
      <c r="H156" s="39">
        <v>1</v>
      </c>
      <c r="I156" s="40">
        <v>19800000</v>
      </c>
      <c r="J156" s="40">
        <v>19800000</v>
      </c>
      <c r="K156" s="41" t="s">
        <v>215</v>
      </c>
      <c r="L156" s="41" t="s">
        <v>215</v>
      </c>
      <c r="M156" s="42"/>
      <c r="N156" s="41" t="s">
        <v>15</v>
      </c>
      <c r="O156" s="41" t="s">
        <v>107800</v>
      </c>
      <c r="P156" s="41" t="s">
        <v>107792</v>
      </c>
      <c r="Q156" s="41" t="s">
        <v>107801</v>
      </c>
    </row>
    <row r="157" spans="1:17" ht="105" x14ac:dyDescent="0.2">
      <c r="A157" s="45">
        <v>80111600</v>
      </c>
      <c r="B157" s="35" t="s">
        <v>107909</v>
      </c>
      <c r="C157" s="7">
        <v>7</v>
      </c>
      <c r="D157" s="7">
        <v>7</v>
      </c>
      <c r="E157" s="7">
        <v>5</v>
      </c>
      <c r="F157" s="38" t="s">
        <v>221</v>
      </c>
      <c r="G157" s="37" t="s">
        <v>147</v>
      </c>
      <c r="H157" s="39">
        <v>1</v>
      </c>
      <c r="I157" s="40">
        <v>16500000</v>
      </c>
      <c r="J157" s="40">
        <v>16500000</v>
      </c>
      <c r="K157" s="41" t="s">
        <v>215</v>
      </c>
      <c r="L157" s="41" t="s">
        <v>215</v>
      </c>
      <c r="M157" s="42"/>
      <c r="N157" s="41" t="s">
        <v>15</v>
      </c>
      <c r="O157" s="41" t="s">
        <v>107800</v>
      </c>
      <c r="P157" s="41" t="s">
        <v>107792</v>
      </c>
      <c r="Q157" s="41" t="s">
        <v>107801</v>
      </c>
    </row>
    <row r="158" spans="1:17" ht="120" x14ac:dyDescent="0.2">
      <c r="A158" s="45">
        <v>80111600</v>
      </c>
      <c r="B158" s="35" t="s">
        <v>107910</v>
      </c>
      <c r="C158" s="36">
        <v>1</v>
      </c>
      <c r="D158" s="36">
        <v>1</v>
      </c>
      <c r="E158" s="7">
        <v>6</v>
      </c>
      <c r="F158" s="38" t="s">
        <v>221</v>
      </c>
      <c r="G158" s="37" t="s">
        <v>147</v>
      </c>
      <c r="H158" s="39">
        <v>1</v>
      </c>
      <c r="I158" s="40">
        <v>24720000</v>
      </c>
      <c r="J158" s="40">
        <v>24720000</v>
      </c>
      <c r="K158" s="41" t="s">
        <v>215</v>
      </c>
      <c r="L158" s="41" t="s">
        <v>215</v>
      </c>
      <c r="M158" s="42"/>
      <c r="N158" s="41" t="s">
        <v>15</v>
      </c>
      <c r="O158" s="41" t="s">
        <v>107800</v>
      </c>
      <c r="P158" s="41" t="s">
        <v>107792</v>
      </c>
      <c r="Q158" s="41" t="s">
        <v>107801</v>
      </c>
    </row>
    <row r="159" spans="1:17" ht="120" x14ac:dyDescent="0.2">
      <c r="A159" s="45">
        <v>80111600</v>
      </c>
      <c r="B159" s="35" t="s">
        <v>107910</v>
      </c>
      <c r="C159" s="7">
        <v>7</v>
      </c>
      <c r="D159" s="7">
        <v>7</v>
      </c>
      <c r="E159" s="7">
        <v>5</v>
      </c>
      <c r="F159" s="38" t="s">
        <v>221</v>
      </c>
      <c r="G159" s="37" t="s">
        <v>147</v>
      </c>
      <c r="H159" s="39">
        <v>1</v>
      </c>
      <c r="I159" s="40">
        <v>20600000</v>
      </c>
      <c r="J159" s="40">
        <v>20600000</v>
      </c>
      <c r="K159" s="41" t="s">
        <v>215</v>
      </c>
      <c r="L159" s="41" t="s">
        <v>215</v>
      </c>
      <c r="M159" s="42"/>
      <c r="N159" s="41" t="s">
        <v>15</v>
      </c>
      <c r="O159" s="41" t="s">
        <v>107800</v>
      </c>
      <c r="P159" s="41" t="s">
        <v>107792</v>
      </c>
      <c r="Q159" s="41" t="s">
        <v>107801</v>
      </c>
    </row>
    <row r="160" spans="1:17" ht="135" x14ac:dyDescent="0.2">
      <c r="A160" s="45">
        <v>80111600</v>
      </c>
      <c r="B160" s="35" t="s">
        <v>107911</v>
      </c>
      <c r="C160" s="36">
        <v>1</v>
      </c>
      <c r="D160" s="36">
        <v>1</v>
      </c>
      <c r="E160" s="7">
        <v>6</v>
      </c>
      <c r="F160" s="38" t="s">
        <v>221</v>
      </c>
      <c r="G160" s="37" t="s">
        <v>147</v>
      </c>
      <c r="H160" s="39">
        <v>1</v>
      </c>
      <c r="I160" s="40">
        <v>21000000</v>
      </c>
      <c r="J160" s="40">
        <v>21000000</v>
      </c>
      <c r="K160" s="41" t="s">
        <v>215</v>
      </c>
      <c r="L160" s="41" t="s">
        <v>215</v>
      </c>
      <c r="M160" s="42"/>
      <c r="N160" s="41" t="s">
        <v>15</v>
      </c>
      <c r="O160" s="41" t="s">
        <v>107800</v>
      </c>
      <c r="P160" s="41" t="s">
        <v>107792</v>
      </c>
      <c r="Q160" s="41" t="s">
        <v>107801</v>
      </c>
    </row>
    <row r="161" spans="1:17" ht="135" x14ac:dyDescent="0.2">
      <c r="A161" s="45">
        <v>80111600</v>
      </c>
      <c r="B161" s="35" t="s">
        <v>107911</v>
      </c>
      <c r="C161" s="7">
        <v>7</v>
      </c>
      <c r="D161" s="7">
        <v>7</v>
      </c>
      <c r="E161" s="7">
        <v>5</v>
      </c>
      <c r="F161" s="38" t="s">
        <v>221</v>
      </c>
      <c r="G161" s="37" t="s">
        <v>147</v>
      </c>
      <c r="H161" s="39">
        <v>1</v>
      </c>
      <c r="I161" s="40">
        <v>17500000</v>
      </c>
      <c r="J161" s="40">
        <v>17500000</v>
      </c>
      <c r="K161" s="41" t="s">
        <v>215</v>
      </c>
      <c r="L161" s="41" t="s">
        <v>215</v>
      </c>
      <c r="M161" s="42"/>
      <c r="N161" s="41" t="s">
        <v>15</v>
      </c>
      <c r="O161" s="41" t="s">
        <v>107800</v>
      </c>
      <c r="P161" s="41" t="s">
        <v>107792</v>
      </c>
      <c r="Q161" s="41" t="s">
        <v>107801</v>
      </c>
    </row>
    <row r="162" spans="1:17" ht="120" x14ac:dyDescent="0.2">
      <c r="A162" s="45">
        <v>80111600</v>
      </c>
      <c r="B162" s="35" t="s">
        <v>107912</v>
      </c>
      <c r="C162" s="36">
        <v>1</v>
      </c>
      <c r="D162" s="36">
        <v>1</v>
      </c>
      <c r="E162" s="7">
        <v>6</v>
      </c>
      <c r="F162" s="38" t="s">
        <v>221</v>
      </c>
      <c r="G162" s="37" t="s">
        <v>147</v>
      </c>
      <c r="H162" s="39">
        <v>1</v>
      </c>
      <c r="I162" s="40">
        <v>20400000</v>
      </c>
      <c r="J162" s="40">
        <v>20400000</v>
      </c>
      <c r="K162" s="41" t="s">
        <v>215</v>
      </c>
      <c r="L162" s="41" t="s">
        <v>215</v>
      </c>
      <c r="M162" s="42"/>
      <c r="N162" s="41" t="s">
        <v>15</v>
      </c>
      <c r="O162" s="41" t="s">
        <v>107800</v>
      </c>
      <c r="P162" s="41" t="s">
        <v>107792</v>
      </c>
      <c r="Q162" s="41" t="s">
        <v>107801</v>
      </c>
    </row>
    <row r="163" spans="1:17" ht="120" x14ac:dyDescent="0.2">
      <c r="A163" s="45">
        <v>80111600</v>
      </c>
      <c r="B163" s="35" t="s">
        <v>107912</v>
      </c>
      <c r="C163" s="7">
        <v>7</v>
      </c>
      <c r="D163" s="7">
        <v>7</v>
      </c>
      <c r="E163" s="7">
        <v>5</v>
      </c>
      <c r="F163" s="38" t="s">
        <v>221</v>
      </c>
      <c r="G163" s="37" t="s">
        <v>147</v>
      </c>
      <c r="H163" s="39">
        <v>1</v>
      </c>
      <c r="I163" s="40">
        <v>17000000</v>
      </c>
      <c r="J163" s="40">
        <v>17000000</v>
      </c>
      <c r="K163" s="41" t="s">
        <v>215</v>
      </c>
      <c r="L163" s="41" t="s">
        <v>215</v>
      </c>
      <c r="M163" s="42"/>
      <c r="N163" s="41" t="s">
        <v>15</v>
      </c>
      <c r="O163" s="41" t="s">
        <v>107800</v>
      </c>
      <c r="P163" s="41" t="s">
        <v>107792</v>
      </c>
      <c r="Q163" s="41" t="s">
        <v>107801</v>
      </c>
    </row>
    <row r="164" spans="1:17" ht="120" x14ac:dyDescent="0.2">
      <c r="A164" s="45">
        <v>80111600</v>
      </c>
      <c r="B164" s="35" t="s">
        <v>107913</v>
      </c>
      <c r="C164" s="36">
        <v>1</v>
      </c>
      <c r="D164" s="36">
        <v>1</v>
      </c>
      <c r="E164" s="7">
        <v>8</v>
      </c>
      <c r="F164" s="38" t="s">
        <v>221</v>
      </c>
      <c r="G164" s="37" t="s">
        <v>147</v>
      </c>
      <c r="H164" s="39">
        <v>1</v>
      </c>
      <c r="I164" s="40">
        <v>17120000</v>
      </c>
      <c r="J164" s="40">
        <v>17120000</v>
      </c>
      <c r="K164" s="41" t="s">
        <v>215</v>
      </c>
      <c r="L164" s="41" t="s">
        <v>215</v>
      </c>
      <c r="M164" s="42"/>
      <c r="N164" s="41" t="s">
        <v>15</v>
      </c>
      <c r="O164" s="41" t="s">
        <v>107800</v>
      </c>
      <c r="P164" s="41" t="s">
        <v>107792</v>
      </c>
      <c r="Q164" s="41" t="s">
        <v>107801</v>
      </c>
    </row>
    <row r="165" spans="1:17" ht="120" x14ac:dyDescent="0.2">
      <c r="A165" s="45">
        <v>80111600</v>
      </c>
      <c r="B165" s="35" t="s">
        <v>107914</v>
      </c>
      <c r="C165" s="36">
        <v>1</v>
      </c>
      <c r="D165" s="36">
        <v>1</v>
      </c>
      <c r="E165" s="7">
        <v>6</v>
      </c>
      <c r="F165" s="38" t="s">
        <v>221</v>
      </c>
      <c r="G165" s="37" t="s">
        <v>147</v>
      </c>
      <c r="H165" s="39">
        <v>1</v>
      </c>
      <c r="I165" s="40">
        <v>19800000</v>
      </c>
      <c r="J165" s="40">
        <v>19800000</v>
      </c>
      <c r="K165" s="41" t="s">
        <v>215</v>
      </c>
      <c r="L165" s="41" t="s">
        <v>215</v>
      </c>
      <c r="M165" s="42"/>
      <c r="N165" s="41" t="s">
        <v>15</v>
      </c>
      <c r="O165" s="41" t="s">
        <v>107800</v>
      </c>
      <c r="P165" s="41" t="s">
        <v>107792</v>
      </c>
      <c r="Q165" s="41" t="s">
        <v>107801</v>
      </c>
    </row>
    <row r="166" spans="1:17" ht="120" x14ac:dyDescent="0.2">
      <c r="A166" s="45">
        <v>80111600</v>
      </c>
      <c r="B166" s="35" t="s">
        <v>107914</v>
      </c>
      <c r="C166" s="7">
        <v>7</v>
      </c>
      <c r="D166" s="7">
        <v>7</v>
      </c>
      <c r="E166" s="7">
        <v>5</v>
      </c>
      <c r="F166" s="38" t="s">
        <v>221</v>
      </c>
      <c r="G166" s="37" t="s">
        <v>147</v>
      </c>
      <c r="H166" s="39">
        <v>1</v>
      </c>
      <c r="I166" s="40">
        <v>16500000</v>
      </c>
      <c r="J166" s="40">
        <v>16500000</v>
      </c>
      <c r="K166" s="41" t="s">
        <v>215</v>
      </c>
      <c r="L166" s="41" t="s">
        <v>215</v>
      </c>
      <c r="M166" s="42"/>
      <c r="N166" s="41" t="s">
        <v>15</v>
      </c>
      <c r="O166" s="41" t="s">
        <v>107800</v>
      </c>
      <c r="P166" s="41" t="s">
        <v>107792</v>
      </c>
      <c r="Q166" s="41" t="s">
        <v>107801</v>
      </c>
    </row>
    <row r="167" spans="1:17" ht="120" x14ac:dyDescent="0.2">
      <c r="A167" s="45">
        <v>80111600</v>
      </c>
      <c r="B167" s="35" t="s">
        <v>107915</v>
      </c>
      <c r="C167" s="36">
        <v>1</v>
      </c>
      <c r="D167" s="36">
        <v>1</v>
      </c>
      <c r="E167" s="7">
        <v>6</v>
      </c>
      <c r="F167" s="38" t="s">
        <v>221</v>
      </c>
      <c r="G167" s="37" t="s">
        <v>147</v>
      </c>
      <c r="H167" s="39">
        <v>1</v>
      </c>
      <c r="I167" s="40">
        <v>24720000</v>
      </c>
      <c r="J167" s="40">
        <v>24720000</v>
      </c>
      <c r="K167" s="41" t="s">
        <v>215</v>
      </c>
      <c r="L167" s="41" t="s">
        <v>215</v>
      </c>
      <c r="M167" s="42"/>
      <c r="N167" s="41" t="s">
        <v>15</v>
      </c>
      <c r="O167" s="41" t="s">
        <v>107800</v>
      </c>
      <c r="P167" s="41" t="s">
        <v>107792</v>
      </c>
      <c r="Q167" s="41" t="s">
        <v>107801</v>
      </c>
    </row>
    <row r="168" spans="1:17" ht="120" x14ac:dyDescent="0.2">
      <c r="A168" s="45">
        <v>80111600</v>
      </c>
      <c r="B168" s="35" t="s">
        <v>107915</v>
      </c>
      <c r="C168" s="7">
        <v>7</v>
      </c>
      <c r="D168" s="7">
        <v>7</v>
      </c>
      <c r="E168" s="7">
        <v>5</v>
      </c>
      <c r="F168" s="38" t="s">
        <v>221</v>
      </c>
      <c r="G168" s="37" t="s">
        <v>147</v>
      </c>
      <c r="H168" s="39">
        <v>1</v>
      </c>
      <c r="I168" s="40">
        <v>20600000</v>
      </c>
      <c r="J168" s="40">
        <v>20600000</v>
      </c>
      <c r="K168" s="41" t="s">
        <v>215</v>
      </c>
      <c r="L168" s="41" t="s">
        <v>215</v>
      </c>
      <c r="M168" s="42"/>
      <c r="N168" s="41" t="s">
        <v>15</v>
      </c>
      <c r="O168" s="41" t="s">
        <v>107800</v>
      </c>
      <c r="P168" s="41" t="s">
        <v>107792</v>
      </c>
      <c r="Q168" s="41" t="s">
        <v>107801</v>
      </c>
    </row>
    <row r="169" spans="1:17" ht="120" x14ac:dyDescent="0.2">
      <c r="A169" s="45">
        <v>80111600</v>
      </c>
      <c r="B169" s="35" t="s">
        <v>107916</v>
      </c>
      <c r="C169" s="36">
        <v>1</v>
      </c>
      <c r="D169" s="36">
        <v>1</v>
      </c>
      <c r="E169" s="7">
        <v>6</v>
      </c>
      <c r="F169" s="38" t="s">
        <v>221</v>
      </c>
      <c r="G169" s="37" t="s">
        <v>147</v>
      </c>
      <c r="H169" s="39">
        <v>1</v>
      </c>
      <c r="I169" s="40">
        <v>24720000</v>
      </c>
      <c r="J169" s="40">
        <v>24720000</v>
      </c>
      <c r="K169" s="41" t="s">
        <v>215</v>
      </c>
      <c r="L169" s="41" t="s">
        <v>215</v>
      </c>
      <c r="M169" s="42"/>
      <c r="N169" s="41" t="s">
        <v>15</v>
      </c>
      <c r="O169" s="41" t="s">
        <v>107800</v>
      </c>
      <c r="P169" s="41" t="s">
        <v>107792</v>
      </c>
      <c r="Q169" s="41" t="s">
        <v>107801</v>
      </c>
    </row>
    <row r="170" spans="1:17" ht="120" x14ac:dyDescent="0.2">
      <c r="A170" s="45">
        <v>80111600</v>
      </c>
      <c r="B170" s="35" t="s">
        <v>107916</v>
      </c>
      <c r="C170" s="7">
        <v>7</v>
      </c>
      <c r="D170" s="7">
        <v>7</v>
      </c>
      <c r="E170" s="7">
        <v>5</v>
      </c>
      <c r="F170" s="38" t="s">
        <v>221</v>
      </c>
      <c r="G170" s="37" t="s">
        <v>147</v>
      </c>
      <c r="H170" s="39">
        <v>1</v>
      </c>
      <c r="I170" s="40">
        <v>20600000</v>
      </c>
      <c r="J170" s="40">
        <v>20600000</v>
      </c>
      <c r="K170" s="41" t="s">
        <v>215</v>
      </c>
      <c r="L170" s="41" t="s">
        <v>215</v>
      </c>
      <c r="M170" s="42"/>
      <c r="N170" s="41" t="s">
        <v>15</v>
      </c>
      <c r="O170" s="41" t="s">
        <v>107800</v>
      </c>
      <c r="P170" s="41" t="s">
        <v>107792</v>
      </c>
      <c r="Q170" s="41" t="s">
        <v>107801</v>
      </c>
    </row>
    <row r="171" spans="1:17" ht="135" x14ac:dyDescent="0.2">
      <c r="A171" s="45">
        <v>80111600</v>
      </c>
      <c r="B171" s="35" t="s">
        <v>107917</v>
      </c>
      <c r="C171" s="36">
        <v>1</v>
      </c>
      <c r="D171" s="36">
        <v>1</v>
      </c>
      <c r="E171" s="7">
        <v>6</v>
      </c>
      <c r="F171" s="38" t="s">
        <v>221</v>
      </c>
      <c r="G171" s="37" t="s">
        <v>147</v>
      </c>
      <c r="H171" s="39">
        <v>1</v>
      </c>
      <c r="I171" s="40">
        <v>24720000</v>
      </c>
      <c r="J171" s="40">
        <v>24720000</v>
      </c>
      <c r="K171" s="41" t="s">
        <v>215</v>
      </c>
      <c r="L171" s="41" t="s">
        <v>215</v>
      </c>
      <c r="M171" s="42"/>
      <c r="N171" s="41" t="s">
        <v>15</v>
      </c>
      <c r="O171" s="41" t="s">
        <v>107800</v>
      </c>
      <c r="P171" s="41" t="s">
        <v>107792</v>
      </c>
      <c r="Q171" s="41" t="s">
        <v>107801</v>
      </c>
    </row>
    <row r="172" spans="1:17" ht="150" x14ac:dyDescent="0.2">
      <c r="A172" s="7">
        <v>80111600</v>
      </c>
      <c r="B172" s="35" t="s">
        <v>107918</v>
      </c>
      <c r="C172" s="36">
        <v>1</v>
      </c>
      <c r="D172" s="36">
        <v>1</v>
      </c>
      <c r="E172" s="6">
        <v>6</v>
      </c>
      <c r="F172" s="38" t="s">
        <v>221</v>
      </c>
      <c r="G172" s="37" t="s">
        <v>147</v>
      </c>
      <c r="H172" s="39">
        <v>1</v>
      </c>
      <c r="I172" s="40">
        <v>16080000</v>
      </c>
      <c r="J172" s="40">
        <v>16080000</v>
      </c>
      <c r="K172" s="41" t="s">
        <v>215</v>
      </c>
      <c r="L172" s="41" t="s">
        <v>215</v>
      </c>
      <c r="M172" s="42"/>
      <c r="N172" s="41" t="s">
        <v>15</v>
      </c>
      <c r="O172" s="41" t="s">
        <v>107800</v>
      </c>
      <c r="P172" s="41" t="s">
        <v>107792</v>
      </c>
      <c r="Q172" s="41" t="s">
        <v>107801</v>
      </c>
    </row>
    <row r="173" spans="1:17" ht="150" x14ac:dyDescent="0.2">
      <c r="A173" s="45">
        <v>80111600</v>
      </c>
      <c r="B173" s="35" t="s">
        <v>107918</v>
      </c>
      <c r="C173" s="7">
        <v>7</v>
      </c>
      <c r="D173" s="7">
        <v>7</v>
      </c>
      <c r="E173" s="7">
        <v>4</v>
      </c>
      <c r="F173" s="38" t="s">
        <v>221</v>
      </c>
      <c r="G173" s="37" t="s">
        <v>147</v>
      </c>
      <c r="H173" s="39">
        <v>1</v>
      </c>
      <c r="I173" s="40">
        <v>10720000</v>
      </c>
      <c r="J173" s="40">
        <v>10720000</v>
      </c>
      <c r="K173" s="41" t="s">
        <v>215</v>
      </c>
      <c r="L173" s="41" t="s">
        <v>215</v>
      </c>
      <c r="M173" s="42"/>
      <c r="N173" s="41" t="s">
        <v>15</v>
      </c>
      <c r="O173" s="41" t="s">
        <v>107800</v>
      </c>
      <c r="P173" s="41" t="s">
        <v>107792</v>
      </c>
      <c r="Q173" s="41" t="s">
        <v>107801</v>
      </c>
    </row>
    <row r="174" spans="1:17" ht="120" x14ac:dyDescent="0.2">
      <c r="A174" s="45">
        <v>80111600</v>
      </c>
      <c r="B174" s="35" t="s">
        <v>107919</v>
      </c>
      <c r="C174" s="36">
        <v>1</v>
      </c>
      <c r="D174" s="36">
        <v>1</v>
      </c>
      <c r="E174" s="7">
        <v>6</v>
      </c>
      <c r="F174" s="38" t="s">
        <v>221</v>
      </c>
      <c r="G174" s="37" t="s">
        <v>147</v>
      </c>
      <c r="H174" s="39">
        <v>1</v>
      </c>
      <c r="I174" s="40">
        <v>20520000</v>
      </c>
      <c r="J174" s="40">
        <v>20520000</v>
      </c>
      <c r="K174" s="41" t="s">
        <v>215</v>
      </c>
      <c r="L174" s="41" t="s">
        <v>215</v>
      </c>
      <c r="M174" s="42"/>
      <c r="N174" s="41" t="s">
        <v>15</v>
      </c>
      <c r="O174" s="41" t="s">
        <v>107800</v>
      </c>
      <c r="P174" s="41" t="s">
        <v>107792</v>
      </c>
      <c r="Q174" s="41" t="s">
        <v>107801</v>
      </c>
    </row>
    <row r="175" spans="1:17" ht="120" x14ac:dyDescent="0.2">
      <c r="A175" s="45">
        <v>80111600</v>
      </c>
      <c r="B175" s="35" t="s">
        <v>107919</v>
      </c>
      <c r="C175" s="7">
        <v>7</v>
      </c>
      <c r="D175" s="7">
        <v>7</v>
      </c>
      <c r="E175" s="7">
        <v>5</v>
      </c>
      <c r="F175" s="38" t="s">
        <v>221</v>
      </c>
      <c r="G175" s="37" t="s">
        <v>147</v>
      </c>
      <c r="H175" s="39">
        <v>1</v>
      </c>
      <c r="I175" s="40">
        <v>17100000</v>
      </c>
      <c r="J175" s="40">
        <v>17100000</v>
      </c>
      <c r="K175" s="41" t="s">
        <v>215</v>
      </c>
      <c r="L175" s="41" t="s">
        <v>215</v>
      </c>
      <c r="M175" s="42"/>
      <c r="N175" s="41" t="s">
        <v>15</v>
      </c>
      <c r="O175" s="41" t="s">
        <v>107800</v>
      </c>
      <c r="P175" s="41" t="s">
        <v>107792</v>
      </c>
      <c r="Q175" s="41" t="s">
        <v>107801</v>
      </c>
    </row>
    <row r="176" spans="1:17" ht="150" x14ac:dyDescent="0.2">
      <c r="A176" s="45">
        <v>80111600</v>
      </c>
      <c r="B176" s="35" t="s">
        <v>107920</v>
      </c>
      <c r="C176" s="36">
        <v>1</v>
      </c>
      <c r="D176" s="36">
        <v>1</v>
      </c>
      <c r="E176" s="7">
        <v>11</v>
      </c>
      <c r="F176" s="38" t="s">
        <v>221</v>
      </c>
      <c r="G176" s="37" t="s">
        <v>147</v>
      </c>
      <c r="H176" s="39">
        <v>1</v>
      </c>
      <c r="I176" s="40">
        <v>47630000</v>
      </c>
      <c r="J176" s="40">
        <v>47630000</v>
      </c>
      <c r="K176" s="41" t="s">
        <v>215</v>
      </c>
      <c r="L176" s="41" t="s">
        <v>215</v>
      </c>
      <c r="M176" s="42"/>
      <c r="N176" s="41" t="s">
        <v>15</v>
      </c>
      <c r="O176" s="41" t="s">
        <v>107800</v>
      </c>
      <c r="P176" s="41" t="s">
        <v>107792</v>
      </c>
      <c r="Q176" s="41" t="s">
        <v>107801</v>
      </c>
    </row>
    <row r="177" spans="1:17" ht="105" x14ac:dyDescent="0.2">
      <c r="A177" s="45">
        <v>80111600</v>
      </c>
      <c r="B177" s="35" t="s">
        <v>107921</v>
      </c>
      <c r="C177" s="36">
        <v>1</v>
      </c>
      <c r="D177" s="36">
        <v>1</v>
      </c>
      <c r="E177" s="7">
        <v>6</v>
      </c>
      <c r="F177" s="38" t="s">
        <v>221</v>
      </c>
      <c r="G177" s="37" t="s">
        <v>147</v>
      </c>
      <c r="H177" s="39">
        <v>1</v>
      </c>
      <c r="I177" s="40">
        <v>12840000</v>
      </c>
      <c r="J177" s="40">
        <v>12840000</v>
      </c>
      <c r="K177" s="41" t="s">
        <v>215</v>
      </c>
      <c r="L177" s="41" t="s">
        <v>215</v>
      </c>
      <c r="M177" s="42"/>
      <c r="N177" s="41" t="s">
        <v>15</v>
      </c>
      <c r="O177" s="41" t="s">
        <v>107800</v>
      </c>
      <c r="P177" s="41" t="s">
        <v>107792</v>
      </c>
      <c r="Q177" s="41" t="s">
        <v>107801</v>
      </c>
    </row>
    <row r="178" spans="1:17" ht="105" x14ac:dyDescent="0.2">
      <c r="A178" s="45">
        <v>80111600</v>
      </c>
      <c r="B178" s="35" t="s">
        <v>107921</v>
      </c>
      <c r="C178" s="7">
        <v>7</v>
      </c>
      <c r="D178" s="7">
        <v>7</v>
      </c>
      <c r="E178" s="7">
        <v>5</v>
      </c>
      <c r="F178" s="38" t="s">
        <v>221</v>
      </c>
      <c r="G178" s="37" t="s">
        <v>147</v>
      </c>
      <c r="H178" s="39">
        <v>1</v>
      </c>
      <c r="I178" s="40">
        <v>10700000</v>
      </c>
      <c r="J178" s="40">
        <v>10700000</v>
      </c>
      <c r="K178" s="41" t="s">
        <v>215</v>
      </c>
      <c r="L178" s="41" t="s">
        <v>215</v>
      </c>
      <c r="M178" s="42"/>
      <c r="N178" s="41" t="s">
        <v>15</v>
      </c>
      <c r="O178" s="41" t="s">
        <v>107800</v>
      </c>
      <c r="P178" s="41" t="s">
        <v>107792</v>
      </c>
      <c r="Q178" s="41" t="s">
        <v>107801</v>
      </c>
    </row>
    <row r="179" spans="1:17" ht="150" x14ac:dyDescent="0.2">
      <c r="A179" s="45">
        <v>80111600</v>
      </c>
      <c r="B179" s="35" t="s">
        <v>107922</v>
      </c>
      <c r="C179" s="36">
        <v>1</v>
      </c>
      <c r="D179" s="36">
        <v>1</v>
      </c>
      <c r="E179" s="7">
        <v>11</v>
      </c>
      <c r="F179" s="38" t="s">
        <v>221</v>
      </c>
      <c r="G179" s="37" t="s">
        <v>147</v>
      </c>
      <c r="H179" s="39">
        <v>1</v>
      </c>
      <c r="I179" s="40">
        <v>49390000</v>
      </c>
      <c r="J179" s="40">
        <v>49390000</v>
      </c>
      <c r="K179" s="41" t="s">
        <v>215</v>
      </c>
      <c r="L179" s="41" t="s">
        <v>215</v>
      </c>
      <c r="M179" s="42"/>
      <c r="N179" s="41" t="s">
        <v>15</v>
      </c>
      <c r="O179" s="41" t="s">
        <v>107800</v>
      </c>
      <c r="P179" s="41" t="s">
        <v>107792</v>
      </c>
      <c r="Q179" s="41" t="s">
        <v>107801</v>
      </c>
    </row>
    <row r="180" spans="1:17" ht="90" x14ac:dyDescent="0.2">
      <c r="A180" s="45">
        <v>80111600</v>
      </c>
      <c r="B180" s="35" t="s">
        <v>107923</v>
      </c>
      <c r="C180" s="36">
        <v>1</v>
      </c>
      <c r="D180" s="36">
        <v>1</v>
      </c>
      <c r="E180" s="7">
        <v>6</v>
      </c>
      <c r="F180" s="38" t="s">
        <v>221</v>
      </c>
      <c r="G180" s="37" t="s">
        <v>147</v>
      </c>
      <c r="H180" s="39">
        <v>1</v>
      </c>
      <c r="I180" s="40">
        <v>12840000</v>
      </c>
      <c r="J180" s="40">
        <v>12840000</v>
      </c>
      <c r="K180" s="41" t="s">
        <v>215</v>
      </c>
      <c r="L180" s="41" t="s">
        <v>215</v>
      </c>
      <c r="M180" s="42"/>
      <c r="N180" s="41" t="s">
        <v>15</v>
      </c>
      <c r="O180" s="41" t="s">
        <v>107800</v>
      </c>
      <c r="P180" s="41" t="s">
        <v>107792</v>
      </c>
      <c r="Q180" s="41" t="s">
        <v>107801</v>
      </c>
    </row>
    <row r="181" spans="1:17" ht="90" x14ac:dyDescent="0.2">
      <c r="A181" s="45">
        <v>80111600</v>
      </c>
      <c r="B181" s="35" t="s">
        <v>107923</v>
      </c>
      <c r="C181" s="7">
        <v>7</v>
      </c>
      <c r="D181" s="7">
        <v>7</v>
      </c>
      <c r="E181" s="7">
        <v>5</v>
      </c>
      <c r="F181" s="38" t="s">
        <v>221</v>
      </c>
      <c r="G181" s="37" t="s">
        <v>147</v>
      </c>
      <c r="H181" s="39">
        <v>1</v>
      </c>
      <c r="I181" s="40">
        <v>10700000</v>
      </c>
      <c r="J181" s="40">
        <v>10700000</v>
      </c>
      <c r="K181" s="41" t="s">
        <v>215</v>
      </c>
      <c r="L181" s="41" t="s">
        <v>215</v>
      </c>
      <c r="M181" s="42"/>
      <c r="N181" s="41" t="s">
        <v>15</v>
      </c>
      <c r="O181" s="41" t="s">
        <v>107800</v>
      </c>
      <c r="P181" s="41" t="s">
        <v>107792</v>
      </c>
      <c r="Q181" s="41" t="s">
        <v>107801</v>
      </c>
    </row>
    <row r="182" spans="1:17" ht="120" x14ac:dyDescent="0.2">
      <c r="A182" s="45">
        <v>80111600</v>
      </c>
      <c r="B182" s="35" t="s">
        <v>107924</v>
      </c>
      <c r="C182" s="36">
        <v>1</v>
      </c>
      <c r="D182" s="36">
        <v>1</v>
      </c>
      <c r="E182" s="7">
        <v>6</v>
      </c>
      <c r="F182" s="38" t="s">
        <v>221</v>
      </c>
      <c r="G182" s="37" t="s">
        <v>147</v>
      </c>
      <c r="H182" s="39">
        <v>1</v>
      </c>
      <c r="I182" s="40">
        <v>30900000</v>
      </c>
      <c r="J182" s="40">
        <v>30900000</v>
      </c>
      <c r="K182" s="41" t="s">
        <v>215</v>
      </c>
      <c r="L182" s="41" t="s">
        <v>215</v>
      </c>
      <c r="M182" s="42"/>
      <c r="N182" s="41" t="s">
        <v>15</v>
      </c>
      <c r="O182" s="41" t="s">
        <v>107800</v>
      </c>
      <c r="P182" s="41" t="s">
        <v>107792</v>
      </c>
      <c r="Q182" s="41" t="s">
        <v>107801</v>
      </c>
    </row>
    <row r="183" spans="1:17" ht="120" x14ac:dyDescent="0.2">
      <c r="A183" s="45">
        <v>80111600</v>
      </c>
      <c r="B183" s="35" t="s">
        <v>107924</v>
      </c>
      <c r="C183" s="7">
        <v>7</v>
      </c>
      <c r="D183" s="7">
        <v>7</v>
      </c>
      <c r="E183" s="7">
        <v>5</v>
      </c>
      <c r="F183" s="38" t="s">
        <v>221</v>
      </c>
      <c r="G183" s="37" t="s">
        <v>147</v>
      </c>
      <c r="H183" s="39">
        <v>1</v>
      </c>
      <c r="I183" s="40">
        <v>25750000</v>
      </c>
      <c r="J183" s="40">
        <v>25750000</v>
      </c>
      <c r="K183" s="41" t="s">
        <v>215</v>
      </c>
      <c r="L183" s="41" t="s">
        <v>215</v>
      </c>
      <c r="M183" s="42"/>
      <c r="N183" s="41" t="s">
        <v>15</v>
      </c>
      <c r="O183" s="41" t="s">
        <v>107800</v>
      </c>
      <c r="P183" s="41" t="s">
        <v>107792</v>
      </c>
      <c r="Q183" s="41" t="s">
        <v>107801</v>
      </c>
    </row>
    <row r="184" spans="1:17" ht="150" x14ac:dyDescent="0.2">
      <c r="A184" s="45">
        <v>80111600</v>
      </c>
      <c r="B184" s="35" t="s">
        <v>107925</v>
      </c>
      <c r="C184" s="36">
        <v>1</v>
      </c>
      <c r="D184" s="36">
        <v>1</v>
      </c>
      <c r="E184" s="7">
        <v>11</v>
      </c>
      <c r="F184" s="38" t="s">
        <v>221</v>
      </c>
      <c r="G184" s="37" t="s">
        <v>147</v>
      </c>
      <c r="H184" s="39">
        <v>1</v>
      </c>
      <c r="I184" s="40">
        <v>56650000</v>
      </c>
      <c r="J184" s="40">
        <v>56650000</v>
      </c>
      <c r="K184" s="41" t="s">
        <v>215</v>
      </c>
      <c r="L184" s="41" t="s">
        <v>215</v>
      </c>
      <c r="M184" s="42"/>
      <c r="N184" s="41" t="s">
        <v>15</v>
      </c>
      <c r="O184" s="41" t="s">
        <v>107800</v>
      </c>
      <c r="P184" s="41" t="s">
        <v>107792</v>
      </c>
      <c r="Q184" s="41" t="s">
        <v>107801</v>
      </c>
    </row>
    <row r="185" spans="1:17" ht="60" x14ac:dyDescent="0.2">
      <c r="A185" s="34" t="s">
        <v>107811</v>
      </c>
      <c r="B185" s="35" t="s">
        <v>107812</v>
      </c>
      <c r="C185" s="36">
        <v>1</v>
      </c>
      <c r="D185" s="37">
        <v>2</v>
      </c>
      <c r="E185" s="36">
        <v>11</v>
      </c>
      <c r="F185" s="38" t="s">
        <v>221</v>
      </c>
      <c r="G185" s="6" t="s">
        <v>86</v>
      </c>
      <c r="H185" s="39">
        <v>1</v>
      </c>
      <c r="I185" s="40">
        <v>5426000</v>
      </c>
      <c r="J185" s="40">
        <v>5426000</v>
      </c>
      <c r="K185" s="41" t="s">
        <v>215</v>
      </c>
      <c r="L185" s="41" t="s">
        <v>215</v>
      </c>
      <c r="M185" s="42"/>
      <c r="N185" s="41" t="s">
        <v>15</v>
      </c>
      <c r="O185" s="41" t="s">
        <v>107800</v>
      </c>
      <c r="P185" s="41" t="s">
        <v>107792</v>
      </c>
      <c r="Q185" s="41" t="s">
        <v>107801</v>
      </c>
    </row>
    <row r="186" spans="1:17" ht="90" x14ac:dyDescent="0.2">
      <c r="A186" s="34">
        <v>78111800</v>
      </c>
      <c r="B186" s="35" t="s">
        <v>107926</v>
      </c>
      <c r="C186" s="36">
        <v>1</v>
      </c>
      <c r="D186" s="37">
        <v>2</v>
      </c>
      <c r="E186" s="36">
        <v>11</v>
      </c>
      <c r="F186" s="38" t="s">
        <v>221</v>
      </c>
      <c r="G186" s="37" t="s">
        <v>79</v>
      </c>
      <c r="H186" s="39">
        <v>1</v>
      </c>
      <c r="I186" s="40">
        <f>40000000+22488179+68360000+9874750+35511831</f>
        <v>176234760</v>
      </c>
      <c r="J186" s="40">
        <f>40000000+22488179+68360000+9874750+35511831</f>
        <v>176234760</v>
      </c>
      <c r="K186" s="41" t="s">
        <v>215</v>
      </c>
      <c r="L186" s="41" t="s">
        <v>215</v>
      </c>
      <c r="M186" s="42"/>
      <c r="N186" s="41" t="s">
        <v>15</v>
      </c>
      <c r="O186" s="41" t="s">
        <v>108273</v>
      </c>
      <c r="P186" s="41" t="s">
        <v>107792</v>
      </c>
      <c r="Q186" s="41" t="s">
        <v>107801</v>
      </c>
    </row>
    <row r="187" spans="1:17" ht="75" x14ac:dyDescent="0.2">
      <c r="A187" s="44" t="s">
        <v>107799</v>
      </c>
      <c r="B187" s="35" t="s">
        <v>107927</v>
      </c>
      <c r="C187" s="36">
        <v>5</v>
      </c>
      <c r="D187" s="36">
        <v>6</v>
      </c>
      <c r="E187" s="37">
        <v>7</v>
      </c>
      <c r="F187" s="38" t="s">
        <v>221</v>
      </c>
      <c r="G187" s="37" t="s">
        <v>108216</v>
      </c>
      <c r="H187" s="39">
        <v>1</v>
      </c>
      <c r="I187" s="40">
        <v>80000000</v>
      </c>
      <c r="J187" s="40">
        <v>80000000</v>
      </c>
      <c r="K187" s="41" t="s">
        <v>215</v>
      </c>
      <c r="L187" s="41" t="s">
        <v>215</v>
      </c>
      <c r="M187" s="42"/>
      <c r="N187" s="41" t="s">
        <v>15</v>
      </c>
      <c r="O187" s="41" t="s">
        <v>107800</v>
      </c>
      <c r="P187" s="41" t="s">
        <v>107792</v>
      </c>
      <c r="Q187" s="41" t="s">
        <v>107801</v>
      </c>
    </row>
    <row r="188" spans="1:17" ht="15" x14ac:dyDescent="0.2">
      <c r="A188" s="45" t="s">
        <v>107799</v>
      </c>
      <c r="B188" s="35" t="s">
        <v>107928</v>
      </c>
      <c r="C188" s="36">
        <v>2</v>
      </c>
      <c r="D188" s="6">
        <v>4</v>
      </c>
      <c r="E188" s="6">
        <v>3</v>
      </c>
      <c r="F188" s="38" t="s">
        <v>221</v>
      </c>
      <c r="G188" s="37" t="s">
        <v>147</v>
      </c>
      <c r="H188" s="39">
        <v>1</v>
      </c>
      <c r="I188" s="40">
        <v>300000000</v>
      </c>
      <c r="J188" s="40">
        <v>300000000</v>
      </c>
      <c r="K188" s="41" t="s">
        <v>215</v>
      </c>
      <c r="L188" s="41" t="s">
        <v>215</v>
      </c>
      <c r="M188" s="42"/>
      <c r="N188" s="41" t="s">
        <v>15</v>
      </c>
      <c r="O188" s="41" t="s">
        <v>107800</v>
      </c>
      <c r="P188" s="41" t="s">
        <v>107792</v>
      </c>
      <c r="Q188" s="41" t="s">
        <v>107801</v>
      </c>
    </row>
    <row r="189" spans="1:17" ht="75" x14ac:dyDescent="0.2">
      <c r="A189" s="44" t="s">
        <v>107799</v>
      </c>
      <c r="B189" s="35" t="s">
        <v>107810</v>
      </c>
      <c r="C189" s="36">
        <v>5</v>
      </c>
      <c r="D189" s="36">
        <v>6</v>
      </c>
      <c r="E189" s="37">
        <v>7</v>
      </c>
      <c r="F189" s="38" t="s">
        <v>221</v>
      </c>
      <c r="G189" s="37" t="s">
        <v>147</v>
      </c>
      <c r="H189" s="39">
        <v>1</v>
      </c>
      <c r="I189" s="40">
        <v>15000000</v>
      </c>
      <c r="J189" s="40">
        <v>15000000</v>
      </c>
      <c r="K189" s="41" t="s">
        <v>215</v>
      </c>
      <c r="L189" s="41" t="s">
        <v>215</v>
      </c>
      <c r="M189" s="42"/>
      <c r="N189" s="41" t="s">
        <v>15</v>
      </c>
      <c r="O189" s="41" t="s">
        <v>107800</v>
      </c>
      <c r="P189" s="41" t="s">
        <v>107792</v>
      </c>
      <c r="Q189" s="41" t="s">
        <v>107801</v>
      </c>
    </row>
    <row r="190" spans="1:17" ht="75" x14ac:dyDescent="0.2">
      <c r="A190" s="44" t="s">
        <v>107799</v>
      </c>
      <c r="B190" s="35" t="s">
        <v>107810</v>
      </c>
      <c r="C190" s="36">
        <v>5</v>
      </c>
      <c r="D190" s="36">
        <v>6</v>
      </c>
      <c r="E190" s="37">
        <v>7</v>
      </c>
      <c r="F190" s="38" t="s">
        <v>221</v>
      </c>
      <c r="G190" s="37" t="s">
        <v>147</v>
      </c>
      <c r="H190" s="39">
        <v>1</v>
      </c>
      <c r="I190" s="40">
        <v>15000000</v>
      </c>
      <c r="J190" s="40">
        <v>15000000</v>
      </c>
      <c r="K190" s="41" t="s">
        <v>215</v>
      </c>
      <c r="L190" s="41" t="s">
        <v>215</v>
      </c>
      <c r="M190" s="42"/>
      <c r="N190" s="41" t="s">
        <v>15</v>
      </c>
      <c r="O190" s="41" t="s">
        <v>107800</v>
      </c>
      <c r="P190" s="41" t="s">
        <v>107792</v>
      </c>
      <c r="Q190" s="41" t="s">
        <v>107801</v>
      </c>
    </row>
    <row r="191" spans="1:17" ht="75" x14ac:dyDescent="0.2">
      <c r="A191" s="44" t="s">
        <v>107799</v>
      </c>
      <c r="B191" s="35" t="s">
        <v>107810</v>
      </c>
      <c r="C191" s="36">
        <v>5</v>
      </c>
      <c r="D191" s="36">
        <v>6</v>
      </c>
      <c r="E191" s="37">
        <v>7</v>
      </c>
      <c r="F191" s="38" t="s">
        <v>221</v>
      </c>
      <c r="G191" s="37" t="s">
        <v>147</v>
      </c>
      <c r="H191" s="39">
        <v>1</v>
      </c>
      <c r="I191" s="40">
        <v>15000000</v>
      </c>
      <c r="J191" s="40">
        <v>15000000</v>
      </c>
      <c r="K191" s="41" t="s">
        <v>215</v>
      </c>
      <c r="L191" s="41" t="s">
        <v>215</v>
      </c>
      <c r="M191" s="42"/>
      <c r="N191" s="41" t="s">
        <v>15</v>
      </c>
      <c r="O191" s="41" t="s">
        <v>107800</v>
      </c>
      <c r="P191" s="41" t="s">
        <v>107792</v>
      </c>
      <c r="Q191" s="41" t="s">
        <v>107801</v>
      </c>
    </row>
    <row r="192" spans="1:17" ht="75" x14ac:dyDescent="0.2">
      <c r="A192" s="44" t="s">
        <v>107799</v>
      </c>
      <c r="B192" s="35" t="s">
        <v>107810</v>
      </c>
      <c r="C192" s="36">
        <v>5</v>
      </c>
      <c r="D192" s="36">
        <v>6</v>
      </c>
      <c r="E192" s="37">
        <v>7</v>
      </c>
      <c r="F192" s="38" t="s">
        <v>221</v>
      </c>
      <c r="G192" s="37" t="s">
        <v>147</v>
      </c>
      <c r="H192" s="39">
        <v>1</v>
      </c>
      <c r="I192" s="40">
        <v>15000000</v>
      </c>
      <c r="J192" s="40">
        <v>15000000</v>
      </c>
      <c r="K192" s="41" t="s">
        <v>215</v>
      </c>
      <c r="L192" s="41" t="s">
        <v>215</v>
      </c>
      <c r="M192" s="42"/>
      <c r="N192" s="41" t="s">
        <v>15</v>
      </c>
      <c r="O192" s="41" t="s">
        <v>107800</v>
      </c>
      <c r="P192" s="41" t="s">
        <v>107792</v>
      </c>
      <c r="Q192" s="41" t="s">
        <v>107801</v>
      </c>
    </row>
    <row r="193" spans="1:17" ht="75" x14ac:dyDescent="0.2">
      <c r="A193" s="44" t="s">
        <v>107799</v>
      </c>
      <c r="B193" s="35" t="s">
        <v>107810</v>
      </c>
      <c r="C193" s="36">
        <v>5</v>
      </c>
      <c r="D193" s="36">
        <v>6</v>
      </c>
      <c r="E193" s="37">
        <v>7</v>
      </c>
      <c r="F193" s="38" t="s">
        <v>221</v>
      </c>
      <c r="G193" s="37" t="s">
        <v>147</v>
      </c>
      <c r="H193" s="39">
        <v>1</v>
      </c>
      <c r="I193" s="40">
        <v>15000000</v>
      </c>
      <c r="J193" s="40">
        <v>15000000</v>
      </c>
      <c r="K193" s="41" t="s">
        <v>215</v>
      </c>
      <c r="L193" s="41" t="s">
        <v>215</v>
      </c>
      <c r="M193" s="42"/>
      <c r="N193" s="41" t="s">
        <v>15</v>
      </c>
      <c r="O193" s="41" t="s">
        <v>107800</v>
      </c>
      <c r="P193" s="41" t="s">
        <v>107792</v>
      </c>
      <c r="Q193" s="41" t="s">
        <v>107801</v>
      </c>
    </row>
    <row r="194" spans="1:17" ht="75" x14ac:dyDescent="0.2">
      <c r="A194" s="44" t="s">
        <v>107799</v>
      </c>
      <c r="B194" s="35" t="s">
        <v>107810</v>
      </c>
      <c r="C194" s="36">
        <v>5</v>
      </c>
      <c r="D194" s="36">
        <v>6</v>
      </c>
      <c r="E194" s="37">
        <v>7</v>
      </c>
      <c r="F194" s="38" t="s">
        <v>221</v>
      </c>
      <c r="G194" s="37" t="s">
        <v>147</v>
      </c>
      <c r="H194" s="39">
        <v>1</v>
      </c>
      <c r="I194" s="40">
        <v>15000000</v>
      </c>
      <c r="J194" s="40">
        <v>15000000</v>
      </c>
      <c r="K194" s="41" t="s">
        <v>215</v>
      </c>
      <c r="L194" s="41" t="s">
        <v>215</v>
      </c>
      <c r="M194" s="42"/>
      <c r="N194" s="41" t="s">
        <v>15</v>
      </c>
      <c r="O194" s="41" t="s">
        <v>107800</v>
      </c>
      <c r="P194" s="41" t="s">
        <v>107792</v>
      </c>
      <c r="Q194" s="41" t="s">
        <v>107801</v>
      </c>
    </row>
    <row r="195" spans="1:17" ht="75" x14ac:dyDescent="0.2">
      <c r="A195" s="44" t="s">
        <v>107799</v>
      </c>
      <c r="B195" s="35" t="s">
        <v>107810</v>
      </c>
      <c r="C195" s="36">
        <v>5</v>
      </c>
      <c r="D195" s="36">
        <v>6</v>
      </c>
      <c r="E195" s="37">
        <v>7</v>
      </c>
      <c r="F195" s="38" t="s">
        <v>221</v>
      </c>
      <c r="G195" s="37" t="s">
        <v>147</v>
      </c>
      <c r="H195" s="39">
        <v>1</v>
      </c>
      <c r="I195" s="40">
        <v>15000000</v>
      </c>
      <c r="J195" s="40">
        <v>15000000</v>
      </c>
      <c r="K195" s="41" t="s">
        <v>215</v>
      </c>
      <c r="L195" s="41" t="s">
        <v>215</v>
      </c>
      <c r="M195" s="42"/>
      <c r="N195" s="41" t="s">
        <v>15</v>
      </c>
      <c r="O195" s="41" t="s">
        <v>107800</v>
      </c>
      <c r="P195" s="41" t="s">
        <v>107792</v>
      </c>
      <c r="Q195" s="41" t="s">
        <v>107801</v>
      </c>
    </row>
    <row r="196" spans="1:17" ht="75" x14ac:dyDescent="0.2">
      <c r="A196" s="44" t="s">
        <v>107799</v>
      </c>
      <c r="B196" s="35" t="s">
        <v>107810</v>
      </c>
      <c r="C196" s="36">
        <v>5</v>
      </c>
      <c r="D196" s="36">
        <v>6</v>
      </c>
      <c r="E196" s="37">
        <v>7</v>
      </c>
      <c r="F196" s="38" t="s">
        <v>221</v>
      </c>
      <c r="G196" s="37" t="s">
        <v>147</v>
      </c>
      <c r="H196" s="39">
        <v>1</v>
      </c>
      <c r="I196" s="40">
        <v>15000000</v>
      </c>
      <c r="J196" s="40">
        <v>15000000</v>
      </c>
      <c r="K196" s="41" t="s">
        <v>215</v>
      </c>
      <c r="L196" s="41" t="s">
        <v>215</v>
      </c>
      <c r="M196" s="42"/>
      <c r="N196" s="41" t="s">
        <v>15</v>
      </c>
      <c r="O196" s="41" t="s">
        <v>107800</v>
      </c>
      <c r="P196" s="41" t="s">
        <v>107792</v>
      </c>
      <c r="Q196" s="41" t="s">
        <v>107801</v>
      </c>
    </row>
    <row r="197" spans="1:17" ht="75" x14ac:dyDescent="0.2">
      <c r="A197" s="44" t="s">
        <v>107799</v>
      </c>
      <c r="B197" s="35" t="s">
        <v>107810</v>
      </c>
      <c r="C197" s="36">
        <v>5</v>
      </c>
      <c r="D197" s="36">
        <v>6</v>
      </c>
      <c r="E197" s="37">
        <v>7</v>
      </c>
      <c r="F197" s="38" t="s">
        <v>221</v>
      </c>
      <c r="G197" s="37" t="s">
        <v>147</v>
      </c>
      <c r="H197" s="39">
        <v>1</v>
      </c>
      <c r="I197" s="40">
        <v>15000000</v>
      </c>
      <c r="J197" s="40">
        <v>15000000</v>
      </c>
      <c r="K197" s="41" t="s">
        <v>215</v>
      </c>
      <c r="L197" s="41" t="s">
        <v>215</v>
      </c>
      <c r="M197" s="42"/>
      <c r="N197" s="41" t="s">
        <v>15</v>
      </c>
      <c r="O197" s="41" t="s">
        <v>107800</v>
      </c>
      <c r="P197" s="41" t="s">
        <v>107792</v>
      </c>
      <c r="Q197" s="41" t="s">
        <v>107801</v>
      </c>
    </row>
    <row r="198" spans="1:17" ht="75" x14ac:dyDescent="0.2">
      <c r="A198" s="44" t="s">
        <v>107799</v>
      </c>
      <c r="B198" s="35" t="s">
        <v>107810</v>
      </c>
      <c r="C198" s="36">
        <v>5</v>
      </c>
      <c r="D198" s="36">
        <v>6</v>
      </c>
      <c r="E198" s="37">
        <v>7</v>
      </c>
      <c r="F198" s="38" t="s">
        <v>221</v>
      </c>
      <c r="G198" s="37" t="s">
        <v>147</v>
      </c>
      <c r="H198" s="39">
        <v>1</v>
      </c>
      <c r="I198" s="40">
        <v>15000000</v>
      </c>
      <c r="J198" s="40">
        <v>15000000</v>
      </c>
      <c r="K198" s="41" t="s">
        <v>215</v>
      </c>
      <c r="L198" s="41" t="s">
        <v>215</v>
      </c>
      <c r="M198" s="42"/>
      <c r="N198" s="41" t="s">
        <v>15</v>
      </c>
      <c r="O198" s="41" t="s">
        <v>107800</v>
      </c>
      <c r="P198" s="41" t="s">
        <v>107792</v>
      </c>
      <c r="Q198" s="41" t="s">
        <v>107801</v>
      </c>
    </row>
    <row r="199" spans="1:17" ht="75" x14ac:dyDescent="0.2">
      <c r="A199" s="44" t="s">
        <v>107799</v>
      </c>
      <c r="B199" s="35" t="s">
        <v>107810</v>
      </c>
      <c r="C199" s="36">
        <v>5</v>
      </c>
      <c r="D199" s="36">
        <v>6</v>
      </c>
      <c r="E199" s="37">
        <v>7</v>
      </c>
      <c r="F199" s="38" t="s">
        <v>221</v>
      </c>
      <c r="G199" s="37" t="s">
        <v>147</v>
      </c>
      <c r="H199" s="39">
        <v>1</v>
      </c>
      <c r="I199" s="40">
        <v>15000000</v>
      </c>
      <c r="J199" s="40">
        <v>15000000</v>
      </c>
      <c r="K199" s="41" t="s">
        <v>215</v>
      </c>
      <c r="L199" s="41" t="s">
        <v>215</v>
      </c>
      <c r="M199" s="42"/>
      <c r="N199" s="41" t="s">
        <v>15</v>
      </c>
      <c r="O199" s="41" t="s">
        <v>107800</v>
      </c>
      <c r="P199" s="41" t="s">
        <v>107792</v>
      </c>
      <c r="Q199" s="41" t="s">
        <v>107801</v>
      </c>
    </row>
    <row r="200" spans="1:17" ht="75" x14ac:dyDescent="0.2">
      <c r="A200" s="44" t="s">
        <v>107799</v>
      </c>
      <c r="B200" s="35" t="s">
        <v>107810</v>
      </c>
      <c r="C200" s="36">
        <v>5</v>
      </c>
      <c r="D200" s="36">
        <v>6</v>
      </c>
      <c r="E200" s="37">
        <v>7</v>
      </c>
      <c r="F200" s="38" t="s">
        <v>221</v>
      </c>
      <c r="G200" s="37" t="s">
        <v>147</v>
      </c>
      <c r="H200" s="39">
        <v>1</v>
      </c>
      <c r="I200" s="40">
        <v>15000000</v>
      </c>
      <c r="J200" s="40">
        <v>15000000</v>
      </c>
      <c r="K200" s="41" t="s">
        <v>215</v>
      </c>
      <c r="L200" s="41" t="s">
        <v>215</v>
      </c>
      <c r="M200" s="42"/>
      <c r="N200" s="41" t="s">
        <v>15</v>
      </c>
      <c r="O200" s="41" t="s">
        <v>107800</v>
      </c>
      <c r="P200" s="41" t="s">
        <v>107792</v>
      </c>
      <c r="Q200" s="41" t="s">
        <v>107801</v>
      </c>
    </row>
    <row r="201" spans="1:17" ht="75" x14ac:dyDescent="0.2">
      <c r="A201" s="44" t="s">
        <v>107799</v>
      </c>
      <c r="B201" s="35" t="s">
        <v>107810</v>
      </c>
      <c r="C201" s="36">
        <v>5</v>
      </c>
      <c r="D201" s="36">
        <v>6</v>
      </c>
      <c r="E201" s="37">
        <v>7</v>
      </c>
      <c r="F201" s="38" t="s">
        <v>221</v>
      </c>
      <c r="G201" s="37" t="s">
        <v>147</v>
      </c>
      <c r="H201" s="39">
        <v>1</v>
      </c>
      <c r="I201" s="40">
        <v>15000000</v>
      </c>
      <c r="J201" s="40">
        <v>15000000</v>
      </c>
      <c r="K201" s="41" t="s">
        <v>215</v>
      </c>
      <c r="L201" s="41" t="s">
        <v>215</v>
      </c>
      <c r="M201" s="42"/>
      <c r="N201" s="41" t="s">
        <v>15</v>
      </c>
      <c r="O201" s="41" t="s">
        <v>107800</v>
      </c>
      <c r="P201" s="41" t="s">
        <v>107792</v>
      </c>
      <c r="Q201" s="41" t="s">
        <v>107801</v>
      </c>
    </row>
    <row r="202" spans="1:17" ht="75" x14ac:dyDescent="0.2">
      <c r="A202" s="44" t="s">
        <v>107799</v>
      </c>
      <c r="B202" s="35" t="s">
        <v>107810</v>
      </c>
      <c r="C202" s="36">
        <v>5</v>
      </c>
      <c r="D202" s="36">
        <v>6</v>
      </c>
      <c r="E202" s="37">
        <v>7</v>
      </c>
      <c r="F202" s="38" t="s">
        <v>221</v>
      </c>
      <c r="G202" s="37" t="s">
        <v>147</v>
      </c>
      <c r="H202" s="39">
        <v>1</v>
      </c>
      <c r="I202" s="40">
        <v>15000000</v>
      </c>
      <c r="J202" s="40">
        <v>15000000</v>
      </c>
      <c r="K202" s="41" t="s">
        <v>215</v>
      </c>
      <c r="L202" s="41" t="s">
        <v>215</v>
      </c>
      <c r="M202" s="42"/>
      <c r="N202" s="41" t="s">
        <v>15</v>
      </c>
      <c r="O202" s="41" t="s">
        <v>107800</v>
      </c>
      <c r="P202" s="41" t="s">
        <v>107792</v>
      </c>
      <c r="Q202" s="41" t="s">
        <v>107801</v>
      </c>
    </row>
    <row r="203" spans="1:17" ht="75" x14ac:dyDescent="0.2">
      <c r="A203" s="44" t="s">
        <v>107799</v>
      </c>
      <c r="B203" s="35" t="s">
        <v>107810</v>
      </c>
      <c r="C203" s="36">
        <v>5</v>
      </c>
      <c r="D203" s="36">
        <v>6</v>
      </c>
      <c r="E203" s="37">
        <v>7</v>
      </c>
      <c r="F203" s="38" t="s">
        <v>221</v>
      </c>
      <c r="G203" s="37" t="s">
        <v>147</v>
      </c>
      <c r="H203" s="39">
        <v>1</v>
      </c>
      <c r="I203" s="40">
        <v>15000000</v>
      </c>
      <c r="J203" s="40">
        <v>15000000</v>
      </c>
      <c r="K203" s="41" t="s">
        <v>215</v>
      </c>
      <c r="L203" s="41" t="s">
        <v>215</v>
      </c>
      <c r="M203" s="42"/>
      <c r="N203" s="41" t="s">
        <v>15</v>
      </c>
      <c r="O203" s="41" t="s">
        <v>107800</v>
      </c>
      <c r="P203" s="41" t="s">
        <v>107792</v>
      </c>
      <c r="Q203" s="41" t="s">
        <v>107801</v>
      </c>
    </row>
    <row r="204" spans="1:17" ht="75" x14ac:dyDescent="0.2">
      <c r="A204" s="44" t="s">
        <v>107799</v>
      </c>
      <c r="B204" s="35" t="s">
        <v>107810</v>
      </c>
      <c r="C204" s="36">
        <v>5</v>
      </c>
      <c r="D204" s="36">
        <v>6</v>
      </c>
      <c r="E204" s="37">
        <v>7</v>
      </c>
      <c r="F204" s="38" t="s">
        <v>221</v>
      </c>
      <c r="G204" s="37" t="s">
        <v>147</v>
      </c>
      <c r="H204" s="39">
        <v>1</v>
      </c>
      <c r="I204" s="40">
        <v>15000000</v>
      </c>
      <c r="J204" s="40">
        <v>15000000</v>
      </c>
      <c r="K204" s="41" t="s">
        <v>215</v>
      </c>
      <c r="L204" s="41" t="s">
        <v>215</v>
      </c>
      <c r="M204" s="42"/>
      <c r="N204" s="41" t="s">
        <v>15</v>
      </c>
      <c r="O204" s="41" t="s">
        <v>107800</v>
      </c>
      <c r="P204" s="41" t="s">
        <v>107792</v>
      </c>
      <c r="Q204" s="41" t="s">
        <v>107801</v>
      </c>
    </row>
    <row r="205" spans="1:17" ht="75" x14ac:dyDescent="0.2">
      <c r="A205" s="44" t="s">
        <v>107799</v>
      </c>
      <c r="B205" s="35" t="s">
        <v>107810</v>
      </c>
      <c r="C205" s="36">
        <v>5</v>
      </c>
      <c r="D205" s="36">
        <v>6</v>
      </c>
      <c r="E205" s="37">
        <v>7</v>
      </c>
      <c r="F205" s="38" t="s">
        <v>221</v>
      </c>
      <c r="G205" s="37" t="s">
        <v>147</v>
      </c>
      <c r="H205" s="39">
        <v>1</v>
      </c>
      <c r="I205" s="40">
        <v>15000000</v>
      </c>
      <c r="J205" s="40">
        <v>15000000</v>
      </c>
      <c r="K205" s="41" t="s">
        <v>215</v>
      </c>
      <c r="L205" s="41" t="s">
        <v>215</v>
      </c>
      <c r="M205" s="42"/>
      <c r="N205" s="41" t="s">
        <v>15</v>
      </c>
      <c r="O205" s="41" t="s">
        <v>107800</v>
      </c>
      <c r="P205" s="41" t="s">
        <v>107792</v>
      </c>
      <c r="Q205" s="41" t="s">
        <v>107801</v>
      </c>
    </row>
    <row r="206" spans="1:17" ht="75" x14ac:dyDescent="0.2">
      <c r="A206" s="44" t="s">
        <v>107799</v>
      </c>
      <c r="B206" s="35" t="s">
        <v>107810</v>
      </c>
      <c r="C206" s="36">
        <v>5</v>
      </c>
      <c r="D206" s="36">
        <v>6</v>
      </c>
      <c r="E206" s="37">
        <v>7</v>
      </c>
      <c r="F206" s="38" t="s">
        <v>221</v>
      </c>
      <c r="G206" s="37" t="s">
        <v>147</v>
      </c>
      <c r="H206" s="39">
        <v>1</v>
      </c>
      <c r="I206" s="40">
        <v>15000000</v>
      </c>
      <c r="J206" s="40">
        <v>15000000</v>
      </c>
      <c r="K206" s="41" t="s">
        <v>215</v>
      </c>
      <c r="L206" s="41" t="s">
        <v>215</v>
      </c>
      <c r="M206" s="42"/>
      <c r="N206" s="41" t="s">
        <v>15</v>
      </c>
      <c r="O206" s="41" t="s">
        <v>107800</v>
      </c>
      <c r="P206" s="41" t="s">
        <v>107792</v>
      </c>
      <c r="Q206" s="41" t="s">
        <v>107801</v>
      </c>
    </row>
    <row r="207" spans="1:17" ht="75" x14ac:dyDescent="0.2">
      <c r="A207" s="44" t="s">
        <v>107799</v>
      </c>
      <c r="B207" s="35" t="s">
        <v>107810</v>
      </c>
      <c r="C207" s="36">
        <v>5</v>
      </c>
      <c r="D207" s="36">
        <v>6</v>
      </c>
      <c r="E207" s="37">
        <v>7</v>
      </c>
      <c r="F207" s="38" t="s">
        <v>221</v>
      </c>
      <c r="G207" s="37" t="s">
        <v>147</v>
      </c>
      <c r="H207" s="39">
        <v>1</v>
      </c>
      <c r="I207" s="40">
        <v>15000000</v>
      </c>
      <c r="J207" s="40">
        <v>15000000</v>
      </c>
      <c r="K207" s="41" t="s">
        <v>215</v>
      </c>
      <c r="L207" s="41" t="s">
        <v>215</v>
      </c>
      <c r="M207" s="42"/>
      <c r="N207" s="41" t="s">
        <v>15</v>
      </c>
      <c r="O207" s="41" t="s">
        <v>107800</v>
      </c>
      <c r="P207" s="41" t="s">
        <v>107792</v>
      </c>
      <c r="Q207" s="41" t="s">
        <v>107801</v>
      </c>
    </row>
    <row r="208" spans="1:17" ht="75" x14ac:dyDescent="0.2">
      <c r="A208" s="44" t="s">
        <v>107799</v>
      </c>
      <c r="B208" s="35" t="s">
        <v>107810</v>
      </c>
      <c r="C208" s="36">
        <v>5</v>
      </c>
      <c r="D208" s="36">
        <v>6</v>
      </c>
      <c r="E208" s="37">
        <v>7</v>
      </c>
      <c r="F208" s="38" t="s">
        <v>221</v>
      </c>
      <c r="G208" s="37" t="s">
        <v>147</v>
      </c>
      <c r="H208" s="39">
        <v>1</v>
      </c>
      <c r="I208" s="40">
        <v>15000000</v>
      </c>
      <c r="J208" s="40">
        <v>15000000</v>
      </c>
      <c r="K208" s="41" t="s">
        <v>215</v>
      </c>
      <c r="L208" s="41" t="s">
        <v>215</v>
      </c>
      <c r="M208" s="42"/>
      <c r="N208" s="41" t="s">
        <v>15</v>
      </c>
      <c r="O208" s="41" t="s">
        <v>107800</v>
      </c>
      <c r="P208" s="41" t="s">
        <v>107792</v>
      </c>
      <c r="Q208" s="41" t="s">
        <v>107801</v>
      </c>
    </row>
    <row r="209" spans="1:17" ht="75" x14ac:dyDescent="0.2">
      <c r="A209" s="44" t="s">
        <v>107799</v>
      </c>
      <c r="B209" s="35" t="s">
        <v>107810</v>
      </c>
      <c r="C209" s="36">
        <v>5</v>
      </c>
      <c r="D209" s="36">
        <v>6</v>
      </c>
      <c r="E209" s="37">
        <v>7</v>
      </c>
      <c r="F209" s="38" t="s">
        <v>221</v>
      </c>
      <c r="G209" s="37" t="s">
        <v>147</v>
      </c>
      <c r="H209" s="39">
        <v>1</v>
      </c>
      <c r="I209" s="40">
        <v>15000000</v>
      </c>
      <c r="J209" s="40">
        <v>15000000</v>
      </c>
      <c r="K209" s="41" t="s">
        <v>215</v>
      </c>
      <c r="L209" s="41" t="s">
        <v>215</v>
      </c>
      <c r="M209" s="42"/>
      <c r="N209" s="41" t="s">
        <v>15</v>
      </c>
      <c r="O209" s="41" t="s">
        <v>107800</v>
      </c>
      <c r="P209" s="41" t="s">
        <v>107792</v>
      </c>
      <c r="Q209" s="41" t="s">
        <v>107801</v>
      </c>
    </row>
    <row r="210" spans="1:17" ht="75" x14ac:dyDescent="0.2">
      <c r="A210" s="44" t="s">
        <v>107799</v>
      </c>
      <c r="B210" s="35" t="s">
        <v>107810</v>
      </c>
      <c r="C210" s="36">
        <v>5</v>
      </c>
      <c r="D210" s="36">
        <v>6</v>
      </c>
      <c r="E210" s="37">
        <v>7</v>
      </c>
      <c r="F210" s="38" t="s">
        <v>221</v>
      </c>
      <c r="G210" s="37" t="s">
        <v>147</v>
      </c>
      <c r="H210" s="39">
        <v>1</v>
      </c>
      <c r="I210" s="40">
        <v>15000000</v>
      </c>
      <c r="J210" s="40">
        <v>15000000</v>
      </c>
      <c r="K210" s="41" t="s">
        <v>215</v>
      </c>
      <c r="L210" s="41" t="s">
        <v>215</v>
      </c>
      <c r="M210" s="42"/>
      <c r="N210" s="41" t="s">
        <v>15</v>
      </c>
      <c r="O210" s="41" t="s">
        <v>107800</v>
      </c>
      <c r="P210" s="41" t="s">
        <v>107792</v>
      </c>
      <c r="Q210" s="41" t="s">
        <v>107801</v>
      </c>
    </row>
    <row r="211" spans="1:17" ht="75" x14ac:dyDescent="0.2">
      <c r="A211" s="44" t="s">
        <v>107799</v>
      </c>
      <c r="B211" s="35" t="s">
        <v>107810</v>
      </c>
      <c r="C211" s="36">
        <v>5</v>
      </c>
      <c r="D211" s="36">
        <v>6</v>
      </c>
      <c r="E211" s="37">
        <v>7</v>
      </c>
      <c r="F211" s="38" t="s">
        <v>221</v>
      </c>
      <c r="G211" s="37" t="s">
        <v>147</v>
      </c>
      <c r="H211" s="39">
        <v>1</v>
      </c>
      <c r="I211" s="40">
        <v>15000000</v>
      </c>
      <c r="J211" s="40">
        <v>15000000</v>
      </c>
      <c r="K211" s="41" t="s">
        <v>215</v>
      </c>
      <c r="L211" s="41" t="s">
        <v>215</v>
      </c>
      <c r="M211" s="42"/>
      <c r="N211" s="41" t="s">
        <v>15</v>
      </c>
      <c r="O211" s="41" t="s">
        <v>107800</v>
      </c>
      <c r="P211" s="41" t="s">
        <v>107792</v>
      </c>
      <c r="Q211" s="41" t="s">
        <v>107801</v>
      </c>
    </row>
    <row r="212" spans="1:17" ht="75" x14ac:dyDescent="0.2">
      <c r="A212" s="44" t="s">
        <v>107799</v>
      </c>
      <c r="B212" s="35" t="s">
        <v>107810</v>
      </c>
      <c r="C212" s="36">
        <v>5</v>
      </c>
      <c r="D212" s="36">
        <v>6</v>
      </c>
      <c r="E212" s="37">
        <v>7</v>
      </c>
      <c r="F212" s="38" t="s">
        <v>221</v>
      </c>
      <c r="G212" s="37" t="s">
        <v>147</v>
      </c>
      <c r="H212" s="39">
        <v>1</v>
      </c>
      <c r="I212" s="40">
        <v>15000000</v>
      </c>
      <c r="J212" s="40">
        <v>15000000</v>
      </c>
      <c r="K212" s="41" t="s">
        <v>215</v>
      </c>
      <c r="L212" s="41" t="s">
        <v>215</v>
      </c>
      <c r="M212" s="42"/>
      <c r="N212" s="41" t="s">
        <v>15</v>
      </c>
      <c r="O212" s="41" t="s">
        <v>107800</v>
      </c>
      <c r="P212" s="41" t="s">
        <v>107792</v>
      </c>
      <c r="Q212" s="41" t="s">
        <v>107801</v>
      </c>
    </row>
    <row r="213" spans="1:17" ht="75" x14ac:dyDescent="0.2">
      <c r="A213" s="44" t="s">
        <v>107799</v>
      </c>
      <c r="B213" s="35" t="s">
        <v>107810</v>
      </c>
      <c r="C213" s="36">
        <v>5</v>
      </c>
      <c r="D213" s="36">
        <v>6</v>
      </c>
      <c r="E213" s="37">
        <v>7</v>
      </c>
      <c r="F213" s="38" t="s">
        <v>221</v>
      </c>
      <c r="G213" s="37" t="s">
        <v>147</v>
      </c>
      <c r="H213" s="39">
        <v>1</v>
      </c>
      <c r="I213" s="40">
        <v>15000000</v>
      </c>
      <c r="J213" s="40">
        <v>15000000</v>
      </c>
      <c r="K213" s="41" t="s">
        <v>215</v>
      </c>
      <c r="L213" s="41" t="s">
        <v>215</v>
      </c>
      <c r="M213" s="42"/>
      <c r="N213" s="41" t="s">
        <v>15</v>
      </c>
      <c r="O213" s="41" t="s">
        <v>107800</v>
      </c>
      <c r="P213" s="41" t="s">
        <v>107792</v>
      </c>
      <c r="Q213" s="41" t="s">
        <v>107801</v>
      </c>
    </row>
    <row r="214" spans="1:17" ht="75" x14ac:dyDescent="0.2">
      <c r="A214" s="44" t="s">
        <v>107799</v>
      </c>
      <c r="B214" s="35" t="s">
        <v>107810</v>
      </c>
      <c r="C214" s="36">
        <v>5</v>
      </c>
      <c r="D214" s="36">
        <v>6</v>
      </c>
      <c r="E214" s="37">
        <v>7</v>
      </c>
      <c r="F214" s="38" t="s">
        <v>221</v>
      </c>
      <c r="G214" s="37" t="s">
        <v>147</v>
      </c>
      <c r="H214" s="39">
        <v>1</v>
      </c>
      <c r="I214" s="40">
        <v>15000000</v>
      </c>
      <c r="J214" s="40">
        <v>15000000</v>
      </c>
      <c r="K214" s="41" t="s">
        <v>215</v>
      </c>
      <c r="L214" s="41" t="s">
        <v>215</v>
      </c>
      <c r="M214" s="42"/>
      <c r="N214" s="41" t="s">
        <v>15</v>
      </c>
      <c r="O214" s="41" t="s">
        <v>107800</v>
      </c>
      <c r="P214" s="41" t="s">
        <v>107792</v>
      </c>
      <c r="Q214" s="41" t="s">
        <v>107801</v>
      </c>
    </row>
    <row r="215" spans="1:17" ht="75" x14ac:dyDescent="0.2">
      <c r="A215" s="44" t="s">
        <v>107799</v>
      </c>
      <c r="B215" s="35" t="s">
        <v>107810</v>
      </c>
      <c r="C215" s="36">
        <v>5</v>
      </c>
      <c r="D215" s="36">
        <v>6</v>
      </c>
      <c r="E215" s="37">
        <v>7</v>
      </c>
      <c r="F215" s="38" t="s">
        <v>221</v>
      </c>
      <c r="G215" s="37" t="s">
        <v>147</v>
      </c>
      <c r="H215" s="39">
        <v>1</v>
      </c>
      <c r="I215" s="40">
        <v>15000000</v>
      </c>
      <c r="J215" s="40">
        <v>15000000</v>
      </c>
      <c r="K215" s="41" t="s">
        <v>215</v>
      </c>
      <c r="L215" s="41" t="s">
        <v>215</v>
      </c>
      <c r="M215" s="42"/>
      <c r="N215" s="41" t="s">
        <v>15</v>
      </c>
      <c r="O215" s="41" t="s">
        <v>107800</v>
      </c>
      <c r="P215" s="41" t="s">
        <v>107792</v>
      </c>
      <c r="Q215" s="41" t="s">
        <v>107801</v>
      </c>
    </row>
    <row r="216" spans="1:17" ht="75" x14ac:dyDescent="0.2">
      <c r="A216" s="44" t="s">
        <v>107799</v>
      </c>
      <c r="B216" s="35" t="s">
        <v>107810</v>
      </c>
      <c r="C216" s="36">
        <v>5</v>
      </c>
      <c r="D216" s="36">
        <v>6</v>
      </c>
      <c r="E216" s="37">
        <v>7</v>
      </c>
      <c r="F216" s="38" t="s">
        <v>221</v>
      </c>
      <c r="G216" s="37" t="s">
        <v>147</v>
      </c>
      <c r="H216" s="39">
        <v>1</v>
      </c>
      <c r="I216" s="40">
        <v>15000000</v>
      </c>
      <c r="J216" s="40">
        <v>15000000</v>
      </c>
      <c r="K216" s="41" t="s">
        <v>215</v>
      </c>
      <c r="L216" s="41" t="s">
        <v>215</v>
      </c>
      <c r="M216" s="42"/>
      <c r="N216" s="41" t="s">
        <v>15</v>
      </c>
      <c r="O216" s="41" t="s">
        <v>107800</v>
      </c>
      <c r="P216" s="41" t="s">
        <v>107792</v>
      </c>
      <c r="Q216" s="41" t="s">
        <v>107801</v>
      </c>
    </row>
    <row r="217" spans="1:17" ht="75" x14ac:dyDescent="0.2">
      <c r="A217" s="44" t="s">
        <v>107799</v>
      </c>
      <c r="B217" s="35" t="s">
        <v>107810</v>
      </c>
      <c r="C217" s="36">
        <v>5</v>
      </c>
      <c r="D217" s="36">
        <v>6</v>
      </c>
      <c r="E217" s="37">
        <v>7</v>
      </c>
      <c r="F217" s="38" t="s">
        <v>221</v>
      </c>
      <c r="G217" s="37" t="s">
        <v>147</v>
      </c>
      <c r="H217" s="39">
        <v>1</v>
      </c>
      <c r="I217" s="40">
        <v>15000000</v>
      </c>
      <c r="J217" s="40">
        <v>15000000</v>
      </c>
      <c r="K217" s="41" t="s">
        <v>215</v>
      </c>
      <c r="L217" s="41" t="s">
        <v>215</v>
      </c>
      <c r="M217" s="42"/>
      <c r="N217" s="41" t="s">
        <v>15</v>
      </c>
      <c r="O217" s="41" t="s">
        <v>107800</v>
      </c>
      <c r="P217" s="41" t="s">
        <v>107792</v>
      </c>
      <c r="Q217" s="41" t="s">
        <v>107801</v>
      </c>
    </row>
    <row r="218" spans="1:17" ht="75" x14ac:dyDescent="0.2">
      <c r="A218" s="44" t="s">
        <v>107799</v>
      </c>
      <c r="B218" s="35" t="s">
        <v>107810</v>
      </c>
      <c r="C218" s="36">
        <v>5</v>
      </c>
      <c r="D218" s="36">
        <v>6</v>
      </c>
      <c r="E218" s="37">
        <v>7</v>
      </c>
      <c r="F218" s="38" t="s">
        <v>221</v>
      </c>
      <c r="G218" s="37" t="s">
        <v>147</v>
      </c>
      <c r="H218" s="39">
        <v>1</v>
      </c>
      <c r="I218" s="40">
        <v>15000000</v>
      </c>
      <c r="J218" s="40">
        <v>15000000</v>
      </c>
      <c r="K218" s="41" t="s">
        <v>215</v>
      </c>
      <c r="L218" s="41" t="s">
        <v>215</v>
      </c>
      <c r="M218" s="42"/>
      <c r="N218" s="41" t="s">
        <v>15</v>
      </c>
      <c r="O218" s="41" t="s">
        <v>107800</v>
      </c>
      <c r="P218" s="41" t="s">
        <v>107792</v>
      </c>
      <c r="Q218" s="41" t="s">
        <v>107801</v>
      </c>
    </row>
    <row r="219" spans="1:17" ht="75" x14ac:dyDescent="0.2">
      <c r="A219" s="44" t="s">
        <v>107799</v>
      </c>
      <c r="B219" s="35" t="s">
        <v>107810</v>
      </c>
      <c r="C219" s="36">
        <v>5</v>
      </c>
      <c r="D219" s="36">
        <v>6</v>
      </c>
      <c r="E219" s="37">
        <v>7</v>
      </c>
      <c r="F219" s="38" t="s">
        <v>221</v>
      </c>
      <c r="G219" s="37" t="s">
        <v>147</v>
      </c>
      <c r="H219" s="39">
        <v>1</v>
      </c>
      <c r="I219" s="40">
        <v>15000000</v>
      </c>
      <c r="J219" s="40">
        <v>15000000</v>
      </c>
      <c r="K219" s="41" t="s">
        <v>215</v>
      </c>
      <c r="L219" s="41" t="s">
        <v>215</v>
      </c>
      <c r="M219" s="42"/>
      <c r="N219" s="41" t="s">
        <v>15</v>
      </c>
      <c r="O219" s="41" t="s">
        <v>107800</v>
      </c>
      <c r="P219" s="41" t="s">
        <v>107792</v>
      </c>
      <c r="Q219" s="41" t="s">
        <v>107801</v>
      </c>
    </row>
    <row r="220" spans="1:17" ht="60" x14ac:dyDescent="0.2">
      <c r="A220" s="44">
        <v>80111600</v>
      </c>
      <c r="B220" s="35" t="s">
        <v>107929</v>
      </c>
      <c r="C220" s="36">
        <v>1</v>
      </c>
      <c r="D220" s="36">
        <v>1</v>
      </c>
      <c r="E220" s="37">
        <v>6</v>
      </c>
      <c r="F220" s="38" t="s">
        <v>221</v>
      </c>
      <c r="G220" s="37" t="s">
        <v>147</v>
      </c>
      <c r="H220" s="39">
        <v>1</v>
      </c>
      <c r="I220" s="40">
        <v>32136000</v>
      </c>
      <c r="J220" s="40">
        <v>32136000</v>
      </c>
      <c r="K220" s="41" t="s">
        <v>215</v>
      </c>
      <c r="L220" s="41" t="s">
        <v>215</v>
      </c>
      <c r="M220" s="42"/>
      <c r="N220" s="41" t="s">
        <v>15</v>
      </c>
      <c r="O220" s="41" t="s">
        <v>107800</v>
      </c>
      <c r="P220" s="41" t="s">
        <v>107792</v>
      </c>
      <c r="Q220" s="41" t="s">
        <v>107801</v>
      </c>
    </row>
    <row r="221" spans="1:17" ht="60" x14ac:dyDescent="0.2">
      <c r="A221" s="44">
        <v>80111600</v>
      </c>
      <c r="B221" s="35" t="s">
        <v>107929</v>
      </c>
      <c r="C221" s="7">
        <v>7</v>
      </c>
      <c r="D221" s="7">
        <v>7</v>
      </c>
      <c r="E221" s="7">
        <v>4</v>
      </c>
      <c r="F221" s="38" t="s">
        <v>221</v>
      </c>
      <c r="G221" s="37" t="s">
        <v>147</v>
      </c>
      <c r="H221" s="39">
        <v>1</v>
      </c>
      <c r="I221" s="40">
        <v>21424000</v>
      </c>
      <c r="J221" s="40">
        <v>21424000</v>
      </c>
      <c r="K221" s="41" t="s">
        <v>215</v>
      </c>
      <c r="L221" s="41" t="s">
        <v>215</v>
      </c>
      <c r="M221" s="42"/>
      <c r="N221" s="41" t="s">
        <v>15</v>
      </c>
      <c r="O221" s="41" t="s">
        <v>107800</v>
      </c>
      <c r="P221" s="41" t="s">
        <v>107792</v>
      </c>
      <c r="Q221" s="41" t="s">
        <v>107801</v>
      </c>
    </row>
    <row r="222" spans="1:17" ht="30" x14ac:dyDescent="0.2">
      <c r="A222" s="44">
        <v>80111600</v>
      </c>
      <c r="B222" s="35" t="s">
        <v>107930</v>
      </c>
      <c r="C222" s="36">
        <v>1</v>
      </c>
      <c r="D222" s="36">
        <v>1</v>
      </c>
      <c r="E222" s="37">
        <v>6</v>
      </c>
      <c r="F222" s="38" t="s">
        <v>221</v>
      </c>
      <c r="G222" s="37" t="s">
        <v>147</v>
      </c>
      <c r="H222" s="39">
        <v>1</v>
      </c>
      <c r="I222" s="40">
        <v>39000000</v>
      </c>
      <c r="J222" s="40">
        <v>39000000</v>
      </c>
      <c r="K222" s="41" t="s">
        <v>215</v>
      </c>
      <c r="L222" s="41" t="s">
        <v>215</v>
      </c>
      <c r="M222" s="42"/>
      <c r="N222" s="41" t="s">
        <v>15</v>
      </c>
      <c r="O222" s="41" t="s">
        <v>107800</v>
      </c>
      <c r="P222" s="41" t="s">
        <v>107792</v>
      </c>
      <c r="Q222" s="41" t="s">
        <v>107801</v>
      </c>
    </row>
    <row r="223" spans="1:17" ht="30" x14ac:dyDescent="0.2">
      <c r="A223" s="44">
        <v>80111600</v>
      </c>
      <c r="B223" s="35" t="s">
        <v>107930</v>
      </c>
      <c r="C223" s="7">
        <v>7</v>
      </c>
      <c r="D223" s="7">
        <v>7</v>
      </c>
      <c r="E223" s="7">
        <v>4</v>
      </c>
      <c r="F223" s="38" t="s">
        <v>221</v>
      </c>
      <c r="G223" s="37" t="s">
        <v>147</v>
      </c>
      <c r="H223" s="39">
        <v>1</v>
      </c>
      <c r="I223" s="40">
        <v>26000000</v>
      </c>
      <c r="J223" s="40">
        <v>26000000</v>
      </c>
      <c r="K223" s="41" t="s">
        <v>215</v>
      </c>
      <c r="L223" s="41" t="s">
        <v>215</v>
      </c>
      <c r="M223" s="42"/>
      <c r="N223" s="41" t="s">
        <v>15</v>
      </c>
      <c r="O223" s="41" t="s">
        <v>107800</v>
      </c>
      <c r="P223" s="41" t="s">
        <v>107792</v>
      </c>
      <c r="Q223" s="41" t="s">
        <v>107801</v>
      </c>
    </row>
    <row r="224" spans="1:17" ht="60" x14ac:dyDescent="0.2">
      <c r="A224" s="44">
        <v>80111600</v>
      </c>
      <c r="B224" s="35" t="s">
        <v>107931</v>
      </c>
      <c r="C224" s="36">
        <v>1</v>
      </c>
      <c r="D224" s="36">
        <v>1</v>
      </c>
      <c r="E224" s="37">
        <v>6</v>
      </c>
      <c r="F224" s="38" t="s">
        <v>221</v>
      </c>
      <c r="G224" s="37" t="s">
        <v>147</v>
      </c>
      <c r="H224" s="39">
        <v>1</v>
      </c>
      <c r="I224" s="40">
        <v>25659360</v>
      </c>
      <c r="J224" s="40">
        <v>25659360</v>
      </c>
      <c r="K224" s="41" t="s">
        <v>215</v>
      </c>
      <c r="L224" s="41" t="s">
        <v>215</v>
      </c>
      <c r="M224" s="42"/>
      <c r="N224" s="41" t="s">
        <v>15</v>
      </c>
      <c r="O224" s="41" t="s">
        <v>107800</v>
      </c>
      <c r="P224" s="41" t="s">
        <v>107792</v>
      </c>
      <c r="Q224" s="41" t="s">
        <v>107801</v>
      </c>
    </row>
    <row r="225" spans="1:17" ht="60" x14ac:dyDescent="0.2">
      <c r="A225" s="44">
        <v>80111600</v>
      </c>
      <c r="B225" s="35" t="s">
        <v>107931</v>
      </c>
      <c r="C225" s="7">
        <v>7</v>
      </c>
      <c r="D225" s="7">
        <v>7</v>
      </c>
      <c r="E225" s="7">
        <v>4</v>
      </c>
      <c r="F225" s="38" t="s">
        <v>221</v>
      </c>
      <c r="G225" s="37" t="s">
        <v>147</v>
      </c>
      <c r="H225" s="39">
        <v>1</v>
      </c>
      <c r="I225" s="40">
        <v>17106240</v>
      </c>
      <c r="J225" s="40">
        <v>17106240</v>
      </c>
      <c r="K225" s="41" t="s">
        <v>215</v>
      </c>
      <c r="L225" s="41" t="s">
        <v>215</v>
      </c>
      <c r="M225" s="42"/>
      <c r="N225" s="41" t="s">
        <v>15</v>
      </c>
      <c r="O225" s="41" t="s">
        <v>107800</v>
      </c>
      <c r="P225" s="41" t="s">
        <v>107792</v>
      </c>
      <c r="Q225" s="41" t="s">
        <v>107801</v>
      </c>
    </row>
    <row r="226" spans="1:17" ht="75" x14ac:dyDescent="0.2">
      <c r="A226" s="44">
        <v>80111600</v>
      </c>
      <c r="B226" s="35" t="s">
        <v>107932</v>
      </c>
      <c r="C226" s="36">
        <v>1</v>
      </c>
      <c r="D226" s="36">
        <v>1</v>
      </c>
      <c r="E226" s="37">
        <v>6</v>
      </c>
      <c r="F226" s="38" t="s">
        <v>221</v>
      </c>
      <c r="G226" s="37" t="s">
        <v>147</v>
      </c>
      <c r="H226" s="39">
        <v>1</v>
      </c>
      <c r="I226" s="40">
        <v>39000000</v>
      </c>
      <c r="J226" s="40">
        <v>39000000</v>
      </c>
      <c r="K226" s="41" t="s">
        <v>215</v>
      </c>
      <c r="L226" s="41" t="s">
        <v>215</v>
      </c>
      <c r="M226" s="42"/>
      <c r="N226" s="41" t="s">
        <v>15</v>
      </c>
      <c r="O226" s="41" t="s">
        <v>107800</v>
      </c>
      <c r="P226" s="41" t="s">
        <v>107792</v>
      </c>
      <c r="Q226" s="41" t="s">
        <v>107801</v>
      </c>
    </row>
    <row r="227" spans="1:17" ht="75" x14ac:dyDescent="0.2">
      <c r="A227" s="44">
        <v>80111600</v>
      </c>
      <c r="B227" s="35" t="s">
        <v>107932</v>
      </c>
      <c r="C227" s="7">
        <v>7</v>
      </c>
      <c r="D227" s="7">
        <v>7</v>
      </c>
      <c r="E227" s="7">
        <v>4</v>
      </c>
      <c r="F227" s="38" t="s">
        <v>221</v>
      </c>
      <c r="G227" s="37" t="s">
        <v>147</v>
      </c>
      <c r="H227" s="39">
        <v>1</v>
      </c>
      <c r="I227" s="40">
        <v>26000000</v>
      </c>
      <c r="J227" s="40">
        <v>26000000</v>
      </c>
      <c r="K227" s="41" t="s">
        <v>215</v>
      </c>
      <c r="L227" s="41" t="s">
        <v>215</v>
      </c>
      <c r="M227" s="42"/>
      <c r="N227" s="41" t="s">
        <v>15</v>
      </c>
      <c r="O227" s="41" t="s">
        <v>107800</v>
      </c>
      <c r="P227" s="41" t="s">
        <v>107792</v>
      </c>
      <c r="Q227" s="41" t="s">
        <v>107801</v>
      </c>
    </row>
    <row r="228" spans="1:17" ht="75" x14ac:dyDescent="0.2">
      <c r="A228" s="44">
        <v>80111600</v>
      </c>
      <c r="B228" s="35" t="s">
        <v>107933</v>
      </c>
      <c r="C228" s="36">
        <v>1</v>
      </c>
      <c r="D228" s="36">
        <v>1</v>
      </c>
      <c r="E228" s="37">
        <v>6</v>
      </c>
      <c r="F228" s="38" t="s">
        <v>221</v>
      </c>
      <c r="G228" s="37" t="s">
        <v>147</v>
      </c>
      <c r="H228" s="39">
        <v>1</v>
      </c>
      <c r="I228" s="40">
        <v>21630000</v>
      </c>
      <c r="J228" s="40">
        <v>21630000</v>
      </c>
      <c r="K228" s="41" t="s">
        <v>215</v>
      </c>
      <c r="L228" s="41" t="s">
        <v>215</v>
      </c>
      <c r="M228" s="42"/>
      <c r="N228" s="41" t="s">
        <v>15</v>
      </c>
      <c r="O228" s="41" t="s">
        <v>107800</v>
      </c>
      <c r="P228" s="41" t="s">
        <v>107792</v>
      </c>
      <c r="Q228" s="41" t="s">
        <v>107801</v>
      </c>
    </row>
    <row r="229" spans="1:17" ht="75" x14ac:dyDescent="0.2">
      <c r="A229" s="44">
        <v>80111600</v>
      </c>
      <c r="B229" s="35" t="s">
        <v>107933</v>
      </c>
      <c r="C229" s="7">
        <v>7</v>
      </c>
      <c r="D229" s="7">
        <v>7</v>
      </c>
      <c r="E229" s="7">
        <v>4</v>
      </c>
      <c r="F229" s="38" t="s">
        <v>221</v>
      </c>
      <c r="G229" s="37" t="s">
        <v>147</v>
      </c>
      <c r="H229" s="39">
        <v>1</v>
      </c>
      <c r="I229" s="40">
        <v>14420000</v>
      </c>
      <c r="J229" s="40">
        <v>14420000</v>
      </c>
      <c r="K229" s="41" t="s">
        <v>215</v>
      </c>
      <c r="L229" s="41" t="s">
        <v>215</v>
      </c>
      <c r="M229" s="42"/>
      <c r="N229" s="41" t="s">
        <v>15</v>
      </c>
      <c r="O229" s="41" t="s">
        <v>107800</v>
      </c>
      <c r="P229" s="41" t="s">
        <v>107792</v>
      </c>
      <c r="Q229" s="41" t="s">
        <v>107801</v>
      </c>
    </row>
    <row r="230" spans="1:17" ht="60" x14ac:dyDescent="0.2">
      <c r="A230" s="44">
        <v>80111600</v>
      </c>
      <c r="B230" s="35" t="s">
        <v>107934</v>
      </c>
      <c r="C230" s="36">
        <v>1</v>
      </c>
      <c r="D230" s="36">
        <v>1</v>
      </c>
      <c r="E230" s="37">
        <v>6</v>
      </c>
      <c r="F230" s="38" t="s">
        <v>221</v>
      </c>
      <c r="G230" s="37" t="s">
        <v>147</v>
      </c>
      <c r="H230" s="39">
        <v>1</v>
      </c>
      <c r="I230" s="40">
        <v>18540000</v>
      </c>
      <c r="J230" s="40">
        <v>18540000</v>
      </c>
      <c r="K230" s="41" t="s">
        <v>215</v>
      </c>
      <c r="L230" s="41" t="s">
        <v>215</v>
      </c>
      <c r="M230" s="42"/>
      <c r="N230" s="41" t="s">
        <v>15</v>
      </c>
      <c r="O230" s="41" t="s">
        <v>107800</v>
      </c>
      <c r="P230" s="41" t="s">
        <v>107792</v>
      </c>
      <c r="Q230" s="41" t="s">
        <v>107801</v>
      </c>
    </row>
    <row r="231" spans="1:17" ht="60" x14ac:dyDescent="0.2">
      <c r="A231" s="44">
        <v>80111600</v>
      </c>
      <c r="B231" s="35" t="s">
        <v>107934</v>
      </c>
      <c r="C231" s="7">
        <v>7</v>
      </c>
      <c r="D231" s="7">
        <v>7</v>
      </c>
      <c r="E231" s="7">
        <v>4</v>
      </c>
      <c r="F231" s="38" t="s">
        <v>221</v>
      </c>
      <c r="G231" s="37" t="s">
        <v>147</v>
      </c>
      <c r="H231" s="39">
        <v>1</v>
      </c>
      <c r="I231" s="40">
        <v>12360000</v>
      </c>
      <c r="J231" s="40">
        <v>12360000</v>
      </c>
      <c r="K231" s="41" t="s">
        <v>215</v>
      </c>
      <c r="L231" s="41" t="s">
        <v>215</v>
      </c>
      <c r="M231" s="42"/>
      <c r="N231" s="41" t="s">
        <v>15</v>
      </c>
      <c r="O231" s="41" t="s">
        <v>107800</v>
      </c>
      <c r="P231" s="41" t="s">
        <v>107792</v>
      </c>
      <c r="Q231" s="41" t="s">
        <v>107801</v>
      </c>
    </row>
    <row r="232" spans="1:17" ht="60" x14ac:dyDescent="0.2">
      <c r="A232" s="44">
        <v>80111600</v>
      </c>
      <c r="B232" s="35" t="s">
        <v>107935</v>
      </c>
      <c r="C232" s="36">
        <v>1</v>
      </c>
      <c r="D232" s="36">
        <v>1</v>
      </c>
      <c r="E232" s="37">
        <v>6</v>
      </c>
      <c r="F232" s="38" t="s">
        <v>221</v>
      </c>
      <c r="G232" s="37" t="s">
        <v>147</v>
      </c>
      <c r="H232" s="39">
        <v>1</v>
      </c>
      <c r="I232" s="40">
        <v>15000000</v>
      </c>
      <c r="J232" s="40">
        <v>15000000</v>
      </c>
      <c r="K232" s="41" t="s">
        <v>215</v>
      </c>
      <c r="L232" s="41" t="s">
        <v>215</v>
      </c>
      <c r="M232" s="42"/>
      <c r="N232" s="41" t="s">
        <v>15</v>
      </c>
      <c r="O232" s="41" t="s">
        <v>107800</v>
      </c>
      <c r="P232" s="41" t="s">
        <v>107792</v>
      </c>
      <c r="Q232" s="41" t="s">
        <v>107801</v>
      </c>
    </row>
    <row r="233" spans="1:17" ht="60" x14ac:dyDescent="0.2">
      <c r="A233" s="44">
        <v>80111600</v>
      </c>
      <c r="B233" s="35" t="s">
        <v>107935</v>
      </c>
      <c r="C233" s="7">
        <v>7</v>
      </c>
      <c r="D233" s="7">
        <v>7</v>
      </c>
      <c r="E233" s="7">
        <v>4</v>
      </c>
      <c r="F233" s="38" t="s">
        <v>221</v>
      </c>
      <c r="G233" s="37" t="s">
        <v>147</v>
      </c>
      <c r="H233" s="39">
        <v>1</v>
      </c>
      <c r="I233" s="40">
        <v>10000000</v>
      </c>
      <c r="J233" s="40">
        <v>10000000</v>
      </c>
      <c r="K233" s="41" t="s">
        <v>215</v>
      </c>
      <c r="L233" s="41" t="s">
        <v>215</v>
      </c>
      <c r="M233" s="42"/>
      <c r="N233" s="41" t="s">
        <v>15</v>
      </c>
      <c r="O233" s="41" t="s">
        <v>107800</v>
      </c>
      <c r="P233" s="41" t="s">
        <v>107792</v>
      </c>
      <c r="Q233" s="41" t="s">
        <v>107801</v>
      </c>
    </row>
    <row r="234" spans="1:17" ht="60" x14ac:dyDescent="0.2">
      <c r="A234" s="44">
        <v>80111600</v>
      </c>
      <c r="B234" s="35" t="s">
        <v>107936</v>
      </c>
      <c r="C234" s="36">
        <v>1</v>
      </c>
      <c r="D234" s="36">
        <v>1</v>
      </c>
      <c r="E234" s="37">
        <v>321</v>
      </c>
      <c r="F234" s="38" t="s">
        <v>215</v>
      </c>
      <c r="G234" s="37" t="s">
        <v>147</v>
      </c>
      <c r="H234" s="39">
        <v>1</v>
      </c>
      <c r="I234" s="40">
        <v>26750000</v>
      </c>
      <c r="J234" s="40">
        <v>26750000</v>
      </c>
      <c r="K234" s="41" t="s">
        <v>215</v>
      </c>
      <c r="L234" s="41" t="s">
        <v>215</v>
      </c>
      <c r="M234" s="42"/>
      <c r="N234" s="41" t="s">
        <v>15</v>
      </c>
      <c r="O234" s="41" t="s">
        <v>107800</v>
      </c>
      <c r="P234" s="41" t="s">
        <v>107792</v>
      </c>
      <c r="Q234" s="41" t="s">
        <v>107801</v>
      </c>
    </row>
    <row r="235" spans="1:17" ht="60" x14ac:dyDescent="0.2">
      <c r="A235" s="44">
        <v>80111600</v>
      </c>
      <c r="B235" s="35" t="s">
        <v>107936</v>
      </c>
      <c r="C235" s="36">
        <v>1</v>
      </c>
      <c r="D235" s="36">
        <v>1</v>
      </c>
      <c r="E235" s="37">
        <v>321</v>
      </c>
      <c r="F235" s="38" t="s">
        <v>215</v>
      </c>
      <c r="G235" s="37" t="s">
        <v>147</v>
      </c>
      <c r="H235" s="39">
        <v>1</v>
      </c>
      <c r="I235" s="40">
        <v>26750000</v>
      </c>
      <c r="J235" s="40">
        <v>26750000</v>
      </c>
      <c r="K235" s="41" t="s">
        <v>215</v>
      </c>
      <c r="L235" s="41" t="s">
        <v>215</v>
      </c>
      <c r="M235" s="42"/>
      <c r="N235" s="41" t="s">
        <v>15</v>
      </c>
      <c r="O235" s="41" t="s">
        <v>107800</v>
      </c>
      <c r="P235" s="41" t="s">
        <v>107792</v>
      </c>
      <c r="Q235" s="41" t="s">
        <v>107801</v>
      </c>
    </row>
    <row r="236" spans="1:17" ht="45" x14ac:dyDescent="0.2">
      <c r="A236" s="44">
        <v>80111600</v>
      </c>
      <c r="B236" s="35" t="s">
        <v>107937</v>
      </c>
      <c r="C236" s="6">
        <v>6</v>
      </c>
      <c r="D236" s="36">
        <v>6</v>
      </c>
      <c r="E236" s="37">
        <f>3*30+25</f>
        <v>115</v>
      </c>
      <c r="F236" s="38" t="s">
        <v>215</v>
      </c>
      <c r="G236" s="37" t="s">
        <v>147</v>
      </c>
      <c r="H236" s="39">
        <v>1</v>
      </c>
      <c r="I236" s="40">
        <v>15564167</v>
      </c>
      <c r="J236" s="40">
        <v>15564167</v>
      </c>
      <c r="K236" s="41" t="s">
        <v>215</v>
      </c>
      <c r="L236" s="41" t="s">
        <v>215</v>
      </c>
      <c r="M236" s="42"/>
      <c r="N236" s="41" t="s">
        <v>15</v>
      </c>
      <c r="O236" s="41" t="s">
        <v>107800</v>
      </c>
      <c r="P236" s="41" t="s">
        <v>107792</v>
      </c>
      <c r="Q236" s="41" t="s">
        <v>107801</v>
      </c>
    </row>
    <row r="237" spans="1:17" ht="30" x14ac:dyDescent="0.2">
      <c r="A237" s="34" t="s">
        <v>107938</v>
      </c>
      <c r="B237" s="35" t="s">
        <v>107939</v>
      </c>
      <c r="C237" s="36">
        <v>1</v>
      </c>
      <c r="D237" s="37">
        <v>2</v>
      </c>
      <c r="E237" s="36">
        <v>11</v>
      </c>
      <c r="F237" s="38" t="s">
        <v>221</v>
      </c>
      <c r="G237" s="37" t="s">
        <v>108216</v>
      </c>
      <c r="H237" s="39">
        <v>1</v>
      </c>
      <c r="I237" s="40">
        <v>9038000</v>
      </c>
      <c r="J237" s="40">
        <v>9038000</v>
      </c>
      <c r="K237" s="41" t="s">
        <v>215</v>
      </c>
      <c r="L237" s="41" t="s">
        <v>215</v>
      </c>
      <c r="M237" s="42"/>
      <c r="N237" s="41" t="s">
        <v>15</v>
      </c>
      <c r="O237" s="41" t="s">
        <v>107800</v>
      </c>
      <c r="P237" s="41" t="s">
        <v>107792</v>
      </c>
      <c r="Q237" s="41" t="s">
        <v>107801</v>
      </c>
    </row>
    <row r="238" spans="1:17" ht="45" x14ac:dyDescent="0.2">
      <c r="A238" s="44">
        <v>80111600</v>
      </c>
      <c r="B238" s="35" t="s">
        <v>107940</v>
      </c>
      <c r="C238" s="36">
        <v>1</v>
      </c>
      <c r="D238" s="36">
        <v>1</v>
      </c>
      <c r="E238" s="37">
        <v>6</v>
      </c>
      <c r="F238" s="38" t="s">
        <v>221</v>
      </c>
      <c r="G238" s="37" t="s">
        <v>147</v>
      </c>
      <c r="H238" s="39">
        <v>1</v>
      </c>
      <c r="I238" s="40">
        <v>13596000</v>
      </c>
      <c r="J238" s="40">
        <v>13596000</v>
      </c>
      <c r="K238" s="41" t="s">
        <v>215</v>
      </c>
      <c r="L238" s="41" t="s">
        <v>215</v>
      </c>
      <c r="M238" s="42"/>
      <c r="N238" s="41" t="s">
        <v>15</v>
      </c>
      <c r="O238" s="41" t="s">
        <v>107800</v>
      </c>
      <c r="P238" s="41" t="s">
        <v>107792</v>
      </c>
      <c r="Q238" s="41" t="s">
        <v>107801</v>
      </c>
    </row>
    <row r="239" spans="1:17" ht="45" x14ac:dyDescent="0.2">
      <c r="A239" s="44">
        <v>80111600</v>
      </c>
      <c r="B239" s="35" t="s">
        <v>107940</v>
      </c>
      <c r="C239" s="7">
        <v>7</v>
      </c>
      <c r="D239" s="7">
        <v>7</v>
      </c>
      <c r="E239" s="7">
        <v>4</v>
      </c>
      <c r="F239" s="38" t="s">
        <v>221</v>
      </c>
      <c r="G239" s="37" t="s">
        <v>147</v>
      </c>
      <c r="H239" s="39">
        <v>1</v>
      </c>
      <c r="I239" s="40">
        <v>9064000</v>
      </c>
      <c r="J239" s="40">
        <v>9064000</v>
      </c>
      <c r="K239" s="41" t="s">
        <v>215</v>
      </c>
      <c r="L239" s="41" t="s">
        <v>215</v>
      </c>
      <c r="M239" s="42"/>
      <c r="N239" s="41" t="s">
        <v>15</v>
      </c>
      <c r="O239" s="41" t="s">
        <v>107800</v>
      </c>
      <c r="P239" s="41" t="s">
        <v>107792</v>
      </c>
      <c r="Q239" s="41" t="s">
        <v>107801</v>
      </c>
    </row>
    <row r="240" spans="1:17" ht="45" x14ac:dyDescent="0.2">
      <c r="A240" s="44">
        <v>80111600</v>
      </c>
      <c r="B240" s="35" t="s">
        <v>107940</v>
      </c>
      <c r="C240" s="36">
        <v>1</v>
      </c>
      <c r="D240" s="36">
        <v>1</v>
      </c>
      <c r="E240" s="37">
        <v>6</v>
      </c>
      <c r="F240" s="38" t="s">
        <v>221</v>
      </c>
      <c r="G240" s="37" t="s">
        <v>147</v>
      </c>
      <c r="H240" s="39">
        <v>1</v>
      </c>
      <c r="I240" s="40">
        <v>13596000</v>
      </c>
      <c r="J240" s="40">
        <v>13596000</v>
      </c>
      <c r="K240" s="41" t="s">
        <v>215</v>
      </c>
      <c r="L240" s="41" t="s">
        <v>215</v>
      </c>
      <c r="M240" s="42"/>
      <c r="N240" s="41" t="s">
        <v>15</v>
      </c>
      <c r="O240" s="41" t="s">
        <v>107800</v>
      </c>
      <c r="P240" s="41" t="s">
        <v>107792</v>
      </c>
      <c r="Q240" s="41" t="s">
        <v>107801</v>
      </c>
    </row>
    <row r="241" spans="1:17" ht="45" x14ac:dyDescent="0.2">
      <c r="A241" s="44">
        <v>80111600</v>
      </c>
      <c r="B241" s="35" t="s">
        <v>107940</v>
      </c>
      <c r="C241" s="7">
        <v>7</v>
      </c>
      <c r="D241" s="7">
        <v>7</v>
      </c>
      <c r="E241" s="7">
        <v>4</v>
      </c>
      <c r="F241" s="38" t="s">
        <v>221</v>
      </c>
      <c r="G241" s="37" t="s">
        <v>147</v>
      </c>
      <c r="H241" s="39">
        <v>1</v>
      </c>
      <c r="I241" s="40">
        <v>9064000</v>
      </c>
      <c r="J241" s="40">
        <v>9064000</v>
      </c>
      <c r="K241" s="41" t="s">
        <v>215</v>
      </c>
      <c r="L241" s="41" t="s">
        <v>215</v>
      </c>
      <c r="M241" s="42"/>
      <c r="N241" s="41" t="s">
        <v>15</v>
      </c>
      <c r="O241" s="41" t="s">
        <v>107800</v>
      </c>
      <c r="P241" s="41" t="s">
        <v>107792</v>
      </c>
      <c r="Q241" s="41" t="s">
        <v>107801</v>
      </c>
    </row>
    <row r="242" spans="1:17" ht="45" x14ac:dyDescent="0.2">
      <c r="A242" s="44">
        <v>80111600</v>
      </c>
      <c r="B242" s="35" t="s">
        <v>107940</v>
      </c>
      <c r="C242" s="36">
        <v>1</v>
      </c>
      <c r="D242" s="36">
        <v>1</v>
      </c>
      <c r="E242" s="37">
        <v>6</v>
      </c>
      <c r="F242" s="38" t="s">
        <v>221</v>
      </c>
      <c r="G242" s="37" t="s">
        <v>147</v>
      </c>
      <c r="H242" s="39">
        <v>1</v>
      </c>
      <c r="I242" s="40">
        <v>13596000</v>
      </c>
      <c r="J242" s="40">
        <v>13596000</v>
      </c>
      <c r="K242" s="41" t="s">
        <v>215</v>
      </c>
      <c r="L242" s="41" t="s">
        <v>215</v>
      </c>
      <c r="M242" s="42"/>
      <c r="N242" s="41" t="s">
        <v>15</v>
      </c>
      <c r="O242" s="41" t="s">
        <v>107800</v>
      </c>
      <c r="P242" s="41" t="s">
        <v>107792</v>
      </c>
      <c r="Q242" s="41" t="s">
        <v>107801</v>
      </c>
    </row>
    <row r="243" spans="1:17" ht="45" x14ac:dyDescent="0.2">
      <c r="A243" s="44">
        <v>80111600</v>
      </c>
      <c r="B243" s="35" t="s">
        <v>107940</v>
      </c>
      <c r="C243" s="7">
        <v>7</v>
      </c>
      <c r="D243" s="7">
        <v>7</v>
      </c>
      <c r="E243" s="7">
        <v>4</v>
      </c>
      <c r="F243" s="38" t="s">
        <v>221</v>
      </c>
      <c r="G243" s="37" t="s">
        <v>147</v>
      </c>
      <c r="H243" s="39">
        <v>1</v>
      </c>
      <c r="I243" s="40">
        <v>9064000</v>
      </c>
      <c r="J243" s="40">
        <v>9064000</v>
      </c>
      <c r="K243" s="41" t="s">
        <v>215</v>
      </c>
      <c r="L243" s="41" t="s">
        <v>215</v>
      </c>
      <c r="M243" s="42"/>
      <c r="N243" s="41" t="s">
        <v>15</v>
      </c>
      <c r="O243" s="41" t="s">
        <v>107800</v>
      </c>
      <c r="P243" s="41" t="s">
        <v>107792</v>
      </c>
      <c r="Q243" s="41" t="s">
        <v>107801</v>
      </c>
    </row>
    <row r="244" spans="1:17" ht="45" x14ac:dyDescent="0.2">
      <c r="A244" s="44">
        <v>80111600</v>
      </c>
      <c r="B244" s="35" t="s">
        <v>107940</v>
      </c>
      <c r="C244" s="36">
        <v>1</v>
      </c>
      <c r="D244" s="36">
        <v>1</v>
      </c>
      <c r="E244" s="37">
        <v>6</v>
      </c>
      <c r="F244" s="38" t="s">
        <v>221</v>
      </c>
      <c r="G244" s="37" t="s">
        <v>147</v>
      </c>
      <c r="H244" s="39">
        <v>1</v>
      </c>
      <c r="I244" s="40">
        <v>13596000</v>
      </c>
      <c r="J244" s="40">
        <v>13596000</v>
      </c>
      <c r="K244" s="41" t="s">
        <v>215</v>
      </c>
      <c r="L244" s="41" t="s">
        <v>215</v>
      </c>
      <c r="M244" s="42"/>
      <c r="N244" s="41" t="s">
        <v>15</v>
      </c>
      <c r="O244" s="41" t="s">
        <v>107800</v>
      </c>
      <c r="P244" s="41" t="s">
        <v>107792</v>
      </c>
      <c r="Q244" s="41" t="s">
        <v>107801</v>
      </c>
    </row>
    <row r="245" spans="1:17" ht="45" x14ac:dyDescent="0.2">
      <c r="A245" s="44">
        <v>80111600</v>
      </c>
      <c r="B245" s="35" t="s">
        <v>107940</v>
      </c>
      <c r="C245" s="7">
        <v>7</v>
      </c>
      <c r="D245" s="7">
        <v>7</v>
      </c>
      <c r="E245" s="7">
        <v>4</v>
      </c>
      <c r="F245" s="38" t="s">
        <v>221</v>
      </c>
      <c r="G245" s="37" t="s">
        <v>147</v>
      </c>
      <c r="H245" s="39">
        <v>1</v>
      </c>
      <c r="I245" s="40">
        <v>9064000</v>
      </c>
      <c r="J245" s="40">
        <v>9064000</v>
      </c>
      <c r="K245" s="41" t="s">
        <v>215</v>
      </c>
      <c r="L245" s="41" t="s">
        <v>215</v>
      </c>
      <c r="M245" s="42"/>
      <c r="N245" s="41" t="s">
        <v>15</v>
      </c>
      <c r="O245" s="41" t="s">
        <v>107800</v>
      </c>
      <c r="P245" s="41" t="s">
        <v>107792</v>
      </c>
      <c r="Q245" s="41" t="s">
        <v>107801</v>
      </c>
    </row>
    <row r="246" spans="1:17" ht="45" x14ac:dyDescent="0.2">
      <c r="A246" s="44">
        <v>80111600</v>
      </c>
      <c r="B246" s="35" t="s">
        <v>107940</v>
      </c>
      <c r="C246" s="36">
        <v>1</v>
      </c>
      <c r="D246" s="36">
        <v>1</v>
      </c>
      <c r="E246" s="37">
        <v>6</v>
      </c>
      <c r="F246" s="38" t="s">
        <v>221</v>
      </c>
      <c r="G246" s="37" t="s">
        <v>147</v>
      </c>
      <c r="H246" s="39">
        <v>1</v>
      </c>
      <c r="I246" s="40">
        <v>13596000</v>
      </c>
      <c r="J246" s="40">
        <v>13596000</v>
      </c>
      <c r="K246" s="41" t="s">
        <v>215</v>
      </c>
      <c r="L246" s="41" t="s">
        <v>215</v>
      </c>
      <c r="M246" s="42"/>
      <c r="N246" s="41" t="s">
        <v>15</v>
      </c>
      <c r="O246" s="41" t="s">
        <v>107800</v>
      </c>
      <c r="P246" s="41" t="s">
        <v>107792</v>
      </c>
      <c r="Q246" s="41" t="s">
        <v>107801</v>
      </c>
    </row>
    <row r="247" spans="1:17" ht="45" x14ac:dyDescent="0.2">
      <c r="A247" s="44">
        <v>80111600</v>
      </c>
      <c r="B247" s="35" t="s">
        <v>107940</v>
      </c>
      <c r="C247" s="7">
        <v>7</v>
      </c>
      <c r="D247" s="7">
        <v>7</v>
      </c>
      <c r="E247" s="7">
        <v>4</v>
      </c>
      <c r="F247" s="38" t="s">
        <v>221</v>
      </c>
      <c r="G247" s="37" t="s">
        <v>147</v>
      </c>
      <c r="H247" s="39">
        <v>1</v>
      </c>
      <c r="I247" s="40">
        <v>9064000</v>
      </c>
      <c r="J247" s="40">
        <v>9064000</v>
      </c>
      <c r="K247" s="41" t="s">
        <v>215</v>
      </c>
      <c r="L247" s="41" t="s">
        <v>215</v>
      </c>
      <c r="M247" s="42"/>
      <c r="N247" s="41" t="s">
        <v>15</v>
      </c>
      <c r="O247" s="41" t="s">
        <v>107800</v>
      </c>
      <c r="P247" s="41" t="s">
        <v>107792</v>
      </c>
      <c r="Q247" s="41" t="s">
        <v>107801</v>
      </c>
    </row>
    <row r="248" spans="1:17" ht="45" x14ac:dyDescent="0.2">
      <c r="A248" s="44">
        <v>80111600</v>
      </c>
      <c r="B248" s="35" t="s">
        <v>107940</v>
      </c>
      <c r="C248" s="36">
        <v>1</v>
      </c>
      <c r="D248" s="36">
        <v>1</v>
      </c>
      <c r="E248" s="37">
        <v>6</v>
      </c>
      <c r="F248" s="38" t="s">
        <v>221</v>
      </c>
      <c r="G248" s="37" t="s">
        <v>147</v>
      </c>
      <c r="H248" s="39">
        <v>1</v>
      </c>
      <c r="I248" s="40">
        <v>13596000</v>
      </c>
      <c r="J248" s="40">
        <v>13596000</v>
      </c>
      <c r="K248" s="41" t="s">
        <v>215</v>
      </c>
      <c r="L248" s="41" t="s">
        <v>215</v>
      </c>
      <c r="M248" s="42"/>
      <c r="N248" s="41" t="s">
        <v>15</v>
      </c>
      <c r="O248" s="41" t="s">
        <v>107800</v>
      </c>
      <c r="P248" s="41" t="s">
        <v>107792</v>
      </c>
      <c r="Q248" s="41" t="s">
        <v>107801</v>
      </c>
    </row>
    <row r="249" spans="1:17" ht="45" x14ac:dyDescent="0.2">
      <c r="A249" s="44">
        <v>80111600</v>
      </c>
      <c r="B249" s="35" t="s">
        <v>107940</v>
      </c>
      <c r="C249" s="7">
        <v>7</v>
      </c>
      <c r="D249" s="7">
        <v>7</v>
      </c>
      <c r="E249" s="7">
        <v>4</v>
      </c>
      <c r="F249" s="38" t="s">
        <v>221</v>
      </c>
      <c r="G249" s="37" t="s">
        <v>147</v>
      </c>
      <c r="H249" s="39">
        <v>1</v>
      </c>
      <c r="I249" s="40">
        <v>9064000</v>
      </c>
      <c r="J249" s="40">
        <v>9064000</v>
      </c>
      <c r="K249" s="41" t="s">
        <v>215</v>
      </c>
      <c r="L249" s="41" t="s">
        <v>215</v>
      </c>
      <c r="M249" s="42"/>
      <c r="N249" s="41" t="s">
        <v>15</v>
      </c>
      <c r="O249" s="41" t="s">
        <v>107800</v>
      </c>
      <c r="P249" s="41" t="s">
        <v>107792</v>
      </c>
      <c r="Q249" s="41" t="s">
        <v>107801</v>
      </c>
    </row>
    <row r="250" spans="1:17" ht="45" x14ac:dyDescent="0.2">
      <c r="A250" s="44">
        <v>80111600</v>
      </c>
      <c r="B250" s="35" t="s">
        <v>107940</v>
      </c>
      <c r="C250" s="36">
        <v>1</v>
      </c>
      <c r="D250" s="36">
        <v>1</v>
      </c>
      <c r="E250" s="37">
        <v>6</v>
      </c>
      <c r="F250" s="38" t="s">
        <v>221</v>
      </c>
      <c r="G250" s="37" t="s">
        <v>147</v>
      </c>
      <c r="H250" s="39">
        <v>1</v>
      </c>
      <c r="I250" s="40">
        <v>13596000</v>
      </c>
      <c r="J250" s="40">
        <v>13596000</v>
      </c>
      <c r="K250" s="41" t="s">
        <v>215</v>
      </c>
      <c r="L250" s="41" t="s">
        <v>215</v>
      </c>
      <c r="M250" s="42"/>
      <c r="N250" s="41" t="s">
        <v>15</v>
      </c>
      <c r="O250" s="41" t="s">
        <v>107800</v>
      </c>
      <c r="P250" s="41" t="s">
        <v>107792</v>
      </c>
      <c r="Q250" s="41" t="s">
        <v>107801</v>
      </c>
    </row>
    <row r="251" spans="1:17" ht="45" x14ac:dyDescent="0.2">
      <c r="A251" s="44">
        <v>80111600</v>
      </c>
      <c r="B251" s="35" t="s">
        <v>107940</v>
      </c>
      <c r="C251" s="7">
        <v>7</v>
      </c>
      <c r="D251" s="7">
        <v>7</v>
      </c>
      <c r="E251" s="7">
        <v>4</v>
      </c>
      <c r="F251" s="38" t="s">
        <v>221</v>
      </c>
      <c r="G251" s="37" t="s">
        <v>147</v>
      </c>
      <c r="H251" s="39">
        <v>1</v>
      </c>
      <c r="I251" s="40">
        <v>9064000</v>
      </c>
      <c r="J251" s="40">
        <v>9064000</v>
      </c>
      <c r="K251" s="41" t="s">
        <v>215</v>
      </c>
      <c r="L251" s="41" t="s">
        <v>215</v>
      </c>
      <c r="M251" s="42"/>
      <c r="N251" s="41" t="s">
        <v>15</v>
      </c>
      <c r="O251" s="41" t="s">
        <v>107800</v>
      </c>
      <c r="P251" s="41" t="s">
        <v>107792</v>
      </c>
      <c r="Q251" s="41" t="s">
        <v>107801</v>
      </c>
    </row>
    <row r="252" spans="1:17" ht="45" x14ac:dyDescent="0.2">
      <c r="A252" s="44">
        <v>80111600</v>
      </c>
      <c r="B252" s="35" t="s">
        <v>107940</v>
      </c>
      <c r="C252" s="36">
        <v>1</v>
      </c>
      <c r="D252" s="36">
        <v>1</v>
      </c>
      <c r="E252" s="37">
        <v>6</v>
      </c>
      <c r="F252" s="38" t="s">
        <v>221</v>
      </c>
      <c r="G252" s="37" t="s">
        <v>147</v>
      </c>
      <c r="H252" s="39">
        <v>1</v>
      </c>
      <c r="I252" s="40">
        <v>13596000</v>
      </c>
      <c r="J252" s="40">
        <v>13596000</v>
      </c>
      <c r="K252" s="41" t="s">
        <v>215</v>
      </c>
      <c r="L252" s="41" t="s">
        <v>215</v>
      </c>
      <c r="M252" s="42"/>
      <c r="N252" s="41" t="s">
        <v>15</v>
      </c>
      <c r="O252" s="41" t="s">
        <v>107800</v>
      </c>
      <c r="P252" s="41" t="s">
        <v>107792</v>
      </c>
      <c r="Q252" s="41" t="s">
        <v>107801</v>
      </c>
    </row>
    <row r="253" spans="1:17" ht="45" x14ac:dyDescent="0.2">
      <c r="A253" s="44">
        <v>80111600</v>
      </c>
      <c r="B253" s="35" t="s">
        <v>107940</v>
      </c>
      <c r="C253" s="7">
        <v>7</v>
      </c>
      <c r="D253" s="7">
        <v>7</v>
      </c>
      <c r="E253" s="7">
        <v>4</v>
      </c>
      <c r="F253" s="38" t="s">
        <v>221</v>
      </c>
      <c r="G253" s="37" t="s">
        <v>147</v>
      </c>
      <c r="H253" s="39">
        <v>1</v>
      </c>
      <c r="I253" s="40">
        <v>9064000</v>
      </c>
      <c r="J253" s="40">
        <v>9064000</v>
      </c>
      <c r="K253" s="41" t="s">
        <v>215</v>
      </c>
      <c r="L253" s="41" t="s">
        <v>215</v>
      </c>
      <c r="M253" s="42"/>
      <c r="N253" s="41" t="s">
        <v>15</v>
      </c>
      <c r="O253" s="41" t="s">
        <v>107800</v>
      </c>
      <c r="P253" s="41" t="s">
        <v>107792</v>
      </c>
      <c r="Q253" s="41" t="s">
        <v>107801</v>
      </c>
    </row>
    <row r="254" spans="1:17" ht="45" x14ac:dyDescent="0.2">
      <c r="A254" s="44">
        <v>80111600</v>
      </c>
      <c r="B254" s="35" t="s">
        <v>107940</v>
      </c>
      <c r="C254" s="36">
        <v>1</v>
      </c>
      <c r="D254" s="36">
        <v>1</v>
      </c>
      <c r="E254" s="37">
        <v>6</v>
      </c>
      <c r="F254" s="38" t="s">
        <v>221</v>
      </c>
      <c r="G254" s="37" t="s">
        <v>147</v>
      </c>
      <c r="H254" s="39">
        <v>1</v>
      </c>
      <c r="I254" s="40">
        <v>13596000</v>
      </c>
      <c r="J254" s="40">
        <v>13596000</v>
      </c>
      <c r="K254" s="41" t="s">
        <v>215</v>
      </c>
      <c r="L254" s="41" t="s">
        <v>215</v>
      </c>
      <c r="M254" s="42"/>
      <c r="N254" s="41" t="s">
        <v>15</v>
      </c>
      <c r="O254" s="41" t="s">
        <v>107800</v>
      </c>
      <c r="P254" s="41" t="s">
        <v>107792</v>
      </c>
      <c r="Q254" s="41" t="s">
        <v>107801</v>
      </c>
    </row>
    <row r="255" spans="1:17" ht="45" x14ac:dyDescent="0.2">
      <c r="A255" s="44">
        <v>80111600</v>
      </c>
      <c r="B255" s="35" t="s">
        <v>107940</v>
      </c>
      <c r="C255" s="7">
        <v>7</v>
      </c>
      <c r="D255" s="7">
        <v>7</v>
      </c>
      <c r="E255" s="7">
        <v>4</v>
      </c>
      <c r="F255" s="38" t="s">
        <v>221</v>
      </c>
      <c r="G255" s="37" t="s">
        <v>147</v>
      </c>
      <c r="H255" s="39">
        <v>1</v>
      </c>
      <c r="I255" s="40">
        <v>9064000</v>
      </c>
      <c r="J255" s="40">
        <v>9064000</v>
      </c>
      <c r="K255" s="41" t="s">
        <v>215</v>
      </c>
      <c r="L255" s="41" t="s">
        <v>215</v>
      </c>
      <c r="M255" s="42"/>
      <c r="N255" s="41" t="s">
        <v>15</v>
      </c>
      <c r="O255" s="41" t="s">
        <v>107800</v>
      </c>
      <c r="P255" s="41" t="s">
        <v>107792</v>
      </c>
      <c r="Q255" s="41" t="s">
        <v>107801</v>
      </c>
    </row>
    <row r="256" spans="1:17" ht="45" x14ac:dyDescent="0.2">
      <c r="A256" s="44">
        <v>80111600</v>
      </c>
      <c r="B256" s="35" t="s">
        <v>107940</v>
      </c>
      <c r="C256" s="36">
        <v>1</v>
      </c>
      <c r="D256" s="36">
        <v>1</v>
      </c>
      <c r="E256" s="37">
        <v>6</v>
      </c>
      <c r="F256" s="38" t="s">
        <v>221</v>
      </c>
      <c r="G256" s="37" t="s">
        <v>147</v>
      </c>
      <c r="H256" s="39">
        <v>1</v>
      </c>
      <c r="I256" s="40">
        <v>13596000</v>
      </c>
      <c r="J256" s="40">
        <v>13596000</v>
      </c>
      <c r="K256" s="41" t="s">
        <v>215</v>
      </c>
      <c r="L256" s="41" t="s">
        <v>215</v>
      </c>
      <c r="M256" s="42"/>
      <c r="N256" s="41" t="s">
        <v>15</v>
      </c>
      <c r="O256" s="41" t="s">
        <v>107800</v>
      </c>
      <c r="P256" s="41" t="s">
        <v>107792</v>
      </c>
      <c r="Q256" s="41" t="s">
        <v>107801</v>
      </c>
    </row>
    <row r="257" spans="1:17" ht="45" x14ac:dyDescent="0.2">
      <c r="A257" s="44">
        <v>80111600</v>
      </c>
      <c r="B257" s="35" t="s">
        <v>107940</v>
      </c>
      <c r="C257" s="7">
        <v>7</v>
      </c>
      <c r="D257" s="7">
        <v>7</v>
      </c>
      <c r="E257" s="7">
        <v>4</v>
      </c>
      <c r="F257" s="38" t="s">
        <v>221</v>
      </c>
      <c r="G257" s="37" t="s">
        <v>147</v>
      </c>
      <c r="H257" s="39">
        <v>1</v>
      </c>
      <c r="I257" s="40">
        <v>9064000</v>
      </c>
      <c r="J257" s="40">
        <v>9064000</v>
      </c>
      <c r="K257" s="41" t="s">
        <v>215</v>
      </c>
      <c r="L257" s="41" t="s">
        <v>215</v>
      </c>
      <c r="M257" s="42"/>
      <c r="N257" s="41" t="s">
        <v>15</v>
      </c>
      <c r="O257" s="41" t="s">
        <v>107800</v>
      </c>
      <c r="P257" s="41" t="s">
        <v>107792</v>
      </c>
      <c r="Q257" s="41" t="s">
        <v>107801</v>
      </c>
    </row>
    <row r="258" spans="1:17" ht="45" x14ac:dyDescent="0.2">
      <c r="A258" s="44">
        <v>80111600</v>
      </c>
      <c r="B258" s="35" t="s">
        <v>107940</v>
      </c>
      <c r="C258" s="36">
        <v>1</v>
      </c>
      <c r="D258" s="36">
        <v>1</v>
      </c>
      <c r="E258" s="37">
        <v>6</v>
      </c>
      <c r="F258" s="38" t="s">
        <v>221</v>
      </c>
      <c r="G258" s="37" t="s">
        <v>147</v>
      </c>
      <c r="H258" s="39">
        <v>1</v>
      </c>
      <c r="I258" s="40">
        <v>13596000</v>
      </c>
      <c r="J258" s="40">
        <v>13596000</v>
      </c>
      <c r="K258" s="41" t="s">
        <v>215</v>
      </c>
      <c r="L258" s="41" t="s">
        <v>215</v>
      </c>
      <c r="M258" s="42"/>
      <c r="N258" s="41" t="s">
        <v>15</v>
      </c>
      <c r="O258" s="41" t="s">
        <v>107800</v>
      </c>
      <c r="P258" s="41" t="s">
        <v>107792</v>
      </c>
      <c r="Q258" s="41" t="s">
        <v>107801</v>
      </c>
    </row>
    <row r="259" spans="1:17" ht="45" x14ac:dyDescent="0.2">
      <c r="A259" s="44">
        <v>80111600</v>
      </c>
      <c r="B259" s="35" t="s">
        <v>107940</v>
      </c>
      <c r="C259" s="7">
        <v>7</v>
      </c>
      <c r="D259" s="7">
        <v>7</v>
      </c>
      <c r="E259" s="7">
        <v>4</v>
      </c>
      <c r="F259" s="38" t="s">
        <v>221</v>
      </c>
      <c r="G259" s="37" t="s">
        <v>147</v>
      </c>
      <c r="H259" s="39">
        <v>1</v>
      </c>
      <c r="I259" s="40">
        <v>9064000</v>
      </c>
      <c r="J259" s="40">
        <v>9064000</v>
      </c>
      <c r="K259" s="41" t="s">
        <v>215</v>
      </c>
      <c r="L259" s="41" t="s">
        <v>215</v>
      </c>
      <c r="M259" s="42"/>
      <c r="N259" s="41" t="s">
        <v>15</v>
      </c>
      <c r="O259" s="41" t="s">
        <v>107800</v>
      </c>
      <c r="P259" s="41" t="s">
        <v>107792</v>
      </c>
      <c r="Q259" s="41" t="s">
        <v>107801</v>
      </c>
    </row>
    <row r="260" spans="1:17" ht="45" x14ac:dyDescent="0.2">
      <c r="A260" s="44">
        <v>80111600</v>
      </c>
      <c r="B260" s="35" t="s">
        <v>107940</v>
      </c>
      <c r="C260" s="36">
        <v>1</v>
      </c>
      <c r="D260" s="36">
        <v>1</v>
      </c>
      <c r="E260" s="37">
        <v>6</v>
      </c>
      <c r="F260" s="38" t="s">
        <v>221</v>
      </c>
      <c r="G260" s="37" t="s">
        <v>147</v>
      </c>
      <c r="H260" s="39">
        <v>1</v>
      </c>
      <c r="I260" s="40">
        <v>13596000</v>
      </c>
      <c r="J260" s="40">
        <v>13596000</v>
      </c>
      <c r="K260" s="41" t="s">
        <v>215</v>
      </c>
      <c r="L260" s="41" t="s">
        <v>215</v>
      </c>
      <c r="M260" s="42"/>
      <c r="N260" s="41" t="s">
        <v>15</v>
      </c>
      <c r="O260" s="41" t="s">
        <v>107800</v>
      </c>
      <c r="P260" s="41" t="s">
        <v>107792</v>
      </c>
      <c r="Q260" s="41" t="s">
        <v>107801</v>
      </c>
    </row>
    <row r="261" spans="1:17" ht="45" x14ac:dyDescent="0.2">
      <c r="A261" s="44">
        <v>80111600</v>
      </c>
      <c r="B261" s="35" t="s">
        <v>107940</v>
      </c>
      <c r="C261" s="7">
        <v>7</v>
      </c>
      <c r="D261" s="7">
        <v>7</v>
      </c>
      <c r="E261" s="7">
        <v>4</v>
      </c>
      <c r="F261" s="38" t="s">
        <v>221</v>
      </c>
      <c r="G261" s="37" t="s">
        <v>147</v>
      </c>
      <c r="H261" s="39">
        <v>1</v>
      </c>
      <c r="I261" s="40">
        <v>9064000</v>
      </c>
      <c r="J261" s="40">
        <v>9064000</v>
      </c>
      <c r="K261" s="41" t="s">
        <v>215</v>
      </c>
      <c r="L261" s="41" t="s">
        <v>215</v>
      </c>
      <c r="M261" s="42"/>
      <c r="N261" s="41" t="s">
        <v>15</v>
      </c>
      <c r="O261" s="41" t="s">
        <v>107800</v>
      </c>
      <c r="P261" s="41" t="s">
        <v>107792</v>
      </c>
      <c r="Q261" s="41" t="s">
        <v>107801</v>
      </c>
    </row>
    <row r="262" spans="1:17" ht="45" x14ac:dyDescent="0.2">
      <c r="A262" s="44">
        <v>80111600</v>
      </c>
      <c r="B262" s="35" t="s">
        <v>107940</v>
      </c>
      <c r="C262" s="36">
        <v>1</v>
      </c>
      <c r="D262" s="36">
        <v>1</v>
      </c>
      <c r="E262" s="37">
        <v>6</v>
      </c>
      <c r="F262" s="38" t="s">
        <v>221</v>
      </c>
      <c r="G262" s="37" t="s">
        <v>147</v>
      </c>
      <c r="H262" s="39">
        <v>1</v>
      </c>
      <c r="I262" s="40">
        <v>13596000</v>
      </c>
      <c r="J262" s="40">
        <v>13596000</v>
      </c>
      <c r="K262" s="41" t="s">
        <v>215</v>
      </c>
      <c r="L262" s="41" t="s">
        <v>215</v>
      </c>
      <c r="M262" s="42"/>
      <c r="N262" s="41" t="s">
        <v>15</v>
      </c>
      <c r="O262" s="41" t="s">
        <v>107800</v>
      </c>
      <c r="P262" s="41" t="s">
        <v>107792</v>
      </c>
      <c r="Q262" s="41" t="s">
        <v>107801</v>
      </c>
    </row>
    <row r="263" spans="1:17" ht="45" x14ac:dyDescent="0.2">
      <c r="A263" s="44">
        <v>80111600</v>
      </c>
      <c r="B263" s="35" t="s">
        <v>107940</v>
      </c>
      <c r="C263" s="7">
        <v>7</v>
      </c>
      <c r="D263" s="7">
        <v>7</v>
      </c>
      <c r="E263" s="7">
        <v>4</v>
      </c>
      <c r="F263" s="38" t="s">
        <v>221</v>
      </c>
      <c r="G263" s="37" t="s">
        <v>147</v>
      </c>
      <c r="H263" s="39">
        <v>1</v>
      </c>
      <c r="I263" s="40">
        <v>9064000</v>
      </c>
      <c r="J263" s="40">
        <v>9064000</v>
      </c>
      <c r="K263" s="41" t="s">
        <v>215</v>
      </c>
      <c r="L263" s="41" t="s">
        <v>215</v>
      </c>
      <c r="M263" s="42"/>
      <c r="N263" s="41" t="s">
        <v>15</v>
      </c>
      <c r="O263" s="41" t="s">
        <v>107800</v>
      </c>
      <c r="P263" s="41" t="s">
        <v>107792</v>
      </c>
      <c r="Q263" s="41" t="s">
        <v>107801</v>
      </c>
    </row>
    <row r="264" spans="1:17" ht="45" x14ac:dyDescent="0.2">
      <c r="A264" s="44">
        <v>80111600</v>
      </c>
      <c r="B264" s="35" t="s">
        <v>107940</v>
      </c>
      <c r="C264" s="36">
        <v>1</v>
      </c>
      <c r="D264" s="36">
        <v>1</v>
      </c>
      <c r="E264" s="37">
        <v>6</v>
      </c>
      <c r="F264" s="38" t="s">
        <v>221</v>
      </c>
      <c r="G264" s="37" t="s">
        <v>147</v>
      </c>
      <c r="H264" s="39">
        <v>1</v>
      </c>
      <c r="I264" s="40">
        <v>13596000</v>
      </c>
      <c r="J264" s="40">
        <v>13596000</v>
      </c>
      <c r="K264" s="41" t="s">
        <v>215</v>
      </c>
      <c r="L264" s="41" t="s">
        <v>215</v>
      </c>
      <c r="M264" s="42"/>
      <c r="N264" s="41" t="s">
        <v>15</v>
      </c>
      <c r="O264" s="41" t="s">
        <v>107800</v>
      </c>
      <c r="P264" s="41" t="s">
        <v>107792</v>
      </c>
      <c r="Q264" s="41" t="s">
        <v>107801</v>
      </c>
    </row>
    <row r="265" spans="1:17" ht="45" x14ac:dyDescent="0.2">
      <c r="A265" s="44">
        <v>80111600</v>
      </c>
      <c r="B265" s="35" t="s">
        <v>107940</v>
      </c>
      <c r="C265" s="7">
        <v>7</v>
      </c>
      <c r="D265" s="7">
        <v>7</v>
      </c>
      <c r="E265" s="7">
        <v>4</v>
      </c>
      <c r="F265" s="38" t="s">
        <v>221</v>
      </c>
      <c r="G265" s="37" t="s">
        <v>147</v>
      </c>
      <c r="H265" s="39">
        <v>1</v>
      </c>
      <c r="I265" s="40">
        <v>9064000</v>
      </c>
      <c r="J265" s="40">
        <v>9064000</v>
      </c>
      <c r="K265" s="41" t="s">
        <v>215</v>
      </c>
      <c r="L265" s="41" t="s">
        <v>215</v>
      </c>
      <c r="M265" s="42"/>
      <c r="N265" s="41" t="s">
        <v>15</v>
      </c>
      <c r="O265" s="41" t="s">
        <v>107800</v>
      </c>
      <c r="P265" s="41" t="s">
        <v>107792</v>
      </c>
      <c r="Q265" s="41" t="s">
        <v>107801</v>
      </c>
    </row>
    <row r="266" spans="1:17" ht="45" x14ac:dyDescent="0.2">
      <c r="A266" s="44">
        <v>80111600</v>
      </c>
      <c r="B266" s="35" t="s">
        <v>107940</v>
      </c>
      <c r="C266" s="36">
        <v>1</v>
      </c>
      <c r="D266" s="36">
        <v>1</v>
      </c>
      <c r="E266" s="37">
        <v>6</v>
      </c>
      <c r="F266" s="38" t="s">
        <v>221</v>
      </c>
      <c r="G266" s="37" t="s">
        <v>147</v>
      </c>
      <c r="H266" s="39">
        <v>1</v>
      </c>
      <c r="I266" s="40">
        <v>13596000</v>
      </c>
      <c r="J266" s="40">
        <v>13596000</v>
      </c>
      <c r="K266" s="41" t="s">
        <v>215</v>
      </c>
      <c r="L266" s="41" t="s">
        <v>215</v>
      </c>
      <c r="M266" s="42"/>
      <c r="N266" s="41" t="s">
        <v>15</v>
      </c>
      <c r="O266" s="41" t="s">
        <v>107800</v>
      </c>
      <c r="P266" s="41" t="s">
        <v>107792</v>
      </c>
      <c r="Q266" s="41" t="s">
        <v>107801</v>
      </c>
    </row>
    <row r="267" spans="1:17" ht="45" x14ac:dyDescent="0.2">
      <c r="A267" s="44">
        <v>80111600</v>
      </c>
      <c r="B267" s="35" t="s">
        <v>107940</v>
      </c>
      <c r="C267" s="7">
        <v>7</v>
      </c>
      <c r="D267" s="7">
        <v>7</v>
      </c>
      <c r="E267" s="7">
        <v>4</v>
      </c>
      <c r="F267" s="38" t="s">
        <v>221</v>
      </c>
      <c r="G267" s="37" t="s">
        <v>147</v>
      </c>
      <c r="H267" s="39">
        <v>1</v>
      </c>
      <c r="I267" s="40">
        <v>9064000</v>
      </c>
      <c r="J267" s="40">
        <v>9064000</v>
      </c>
      <c r="K267" s="41" t="s">
        <v>215</v>
      </c>
      <c r="L267" s="41" t="s">
        <v>215</v>
      </c>
      <c r="M267" s="42"/>
      <c r="N267" s="41" t="s">
        <v>15</v>
      </c>
      <c r="O267" s="41" t="s">
        <v>107800</v>
      </c>
      <c r="P267" s="41" t="s">
        <v>107792</v>
      </c>
      <c r="Q267" s="41" t="s">
        <v>107801</v>
      </c>
    </row>
    <row r="268" spans="1:17" ht="45" x14ac:dyDescent="0.2">
      <c r="A268" s="44">
        <v>80111600</v>
      </c>
      <c r="B268" s="35" t="s">
        <v>107940</v>
      </c>
      <c r="C268" s="36">
        <v>1</v>
      </c>
      <c r="D268" s="36">
        <v>1</v>
      </c>
      <c r="E268" s="37">
        <v>6</v>
      </c>
      <c r="F268" s="38" t="s">
        <v>221</v>
      </c>
      <c r="G268" s="37" t="s">
        <v>147</v>
      </c>
      <c r="H268" s="39">
        <v>1</v>
      </c>
      <c r="I268" s="40">
        <v>13596000</v>
      </c>
      <c r="J268" s="40">
        <v>13596000</v>
      </c>
      <c r="K268" s="41" t="s">
        <v>215</v>
      </c>
      <c r="L268" s="41" t="s">
        <v>215</v>
      </c>
      <c r="M268" s="42"/>
      <c r="N268" s="41" t="s">
        <v>15</v>
      </c>
      <c r="O268" s="41" t="s">
        <v>107800</v>
      </c>
      <c r="P268" s="41" t="s">
        <v>107792</v>
      </c>
      <c r="Q268" s="41" t="s">
        <v>107801</v>
      </c>
    </row>
    <row r="269" spans="1:17" ht="45" x14ac:dyDescent="0.2">
      <c r="A269" s="44">
        <v>80111600</v>
      </c>
      <c r="B269" s="35" t="s">
        <v>107940</v>
      </c>
      <c r="C269" s="7">
        <v>7</v>
      </c>
      <c r="D269" s="7">
        <v>7</v>
      </c>
      <c r="E269" s="7">
        <v>4</v>
      </c>
      <c r="F269" s="38" t="s">
        <v>221</v>
      </c>
      <c r="G269" s="37" t="s">
        <v>147</v>
      </c>
      <c r="H269" s="39">
        <v>1</v>
      </c>
      <c r="I269" s="40">
        <v>9064000</v>
      </c>
      <c r="J269" s="40">
        <v>9064000</v>
      </c>
      <c r="K269" s="41" t="s">
        <v>215</v>
      </c>
      <c r="L269" s="41" t="s">
        <v>215</v>
      </c>
      <c r="M269" s="42"/>
      <c r="N269" s="41" t="s">
        <v>15</v>
      </c>
      <c r="O269" s="41" t="s">
        <v>107800</v>
      </c>
      <c r="P269" s="41" t="s">
        <v>107792</v>
      </c>
      <c r="Q269" s="41" t="s">
        <v>107801</v>
      </c>
    </row>
    <row r="270" spans="1:17" ht="60" x14ac:dyDescent="0.2">
      <c r="A270" s="34" t="s">
        <v>107811</v>
      </c>
      <c r="B270" s="35" t="s">
        <v>107812</v>
      </c>
      <c r="C270" s="36">
        <v>1</v>
      </c>
      <c r="D270" s="37">
        <v>2</v>
      </c>
      <c r="E270" s="37">
        <v>11</v>
      </c>
      <c r="F270" s="38" t="s">
        <v>221</v>
      </c>
      <c r="G270" s="6" t="s">
        <v>108216</v>
      </c>
      <c r="H270" s="39">
        <v>1</v>
      </c>
      <c r="I270" s="40">
        <v>35000000</v>
      </c>
      <c r="J270" s="40">
        <v>35000000</v>
      </c>
      <c r="K270" s="41" t="s">
        <v>215</v>
      </c>
      <c r="L270" s="41" t="s">
        <v>215</v>
      </c>
      <c r="M270" s="42"/>
      <c r="N270" s="41" t="s">
        <v>15</v>
      </c>
      <c r="O270" s="41" t="s">
        <v>107800</v>
      </c>
      <c r="P270" s="41" t="s">
        <v>107792</v>
      </c>
      <c r="Q270" s="41" t="s">
        <v>107801</v>
      </c>
    </row>
    <row r="271" spans="1:17" ht="60" x14ac:dyDescent="0.2">
      <c r="A271" s="44">
        <v>80111600</v>
      </c>
      <c r="B271" s="35" t="s">
        <v>107941</v>
      </c>
      <c r="C271" s="36">
        <v>1</v>
      </c>
      <c r="D271" s="36">
        <v>1</v>
      </c>
      <c r="E271" s="37">
        <v>6</v>
      </c>
      <c r="F271" s="38" t="s">
        <v>221</v>
      </c>
      <c r="G271" s="37" t="s">
        <v>147</v>
      </c>
      <c r="H271" s="39">
        <v>1</v>
      </c>
      <c r="I271" s="40">
        <v>28119000</v>
      </c>
      <c r="J271" s="40">
        <v>28119000</v>
      </c>
      <c r="K271" s="41" t="s">
        <v>215</v>
      </c>
      <c r="L271" s="41" t="s">
        <v>215</v>
      </c>
      <c r="M271" s="42"/>
      <c r="N271" s="41" t="s">
        <v>15</v>
      </c>
      <c r="O271" s="41" t="s">
        <v>107800</v>
      </c>
      <c r="P271" s="41" t="s">
        <v>107792</v>
      </c>
      <c r="Q271" s="41" t="s">
        <v>107801</v>
      </c>
    </row>
    <row r="272" spans="1:17" ht="60" x14ac:dyDescent="0.2">
      <c r="A272" s="44">
        <v>80111600</v>
      </c>
      <c r="B272" s="35" t="s">
        <v>107941</v>
      </c>
      <c r="C272" s="7">
        <v>7</v>
      </c>
      <c r="D272" s="7">
        <v>7</v>
      </c>
      <c r="E272" s="7">
        <v>4</v>
      </c>
      <c r="F272" s="38" t="s">
        <v>221</v>
      </c>
      <c r="G272" s="37" t="s">
        <v>147</v>
      </c>
      <c r="H272" s="39">
        <v>1</v>
      </c>
      <c r="I272" s="40">
        <v>18746000</v>
      </c>
      <c r="J272" s="40">
        <v>18746000</v>
      </c>
      <c r="K272" s="41" t="s">
        <v>215</v>
      </c>
      <c r="L272" s="41" t="s">
        <v>215</v>
      </c>
      <c r="M272" s="42"/>
      <c r="N272" s="41" t="s">
        <v>15</v>
      </c>
      <c r="O272" s="41" t="s">
        <v>107800</v>
      </c>
      <c r="P272" s="41" t="s">
        <v>107792</v>
      </c>
      <c r="Q272" s="41" t="s">
        <v>107801</v>
      </c>
    </row>
    <row r="273" spans="1:17" ht="60" x14ac:dyDescent="0.2">
      <c r="A273" s="44">
        <v>80111600</v>
      </c>
      <c r="B273" s="35" t="s">
        <v>107942</v>
      </c>
      <c r="C273" s="36">
        <v>1</v>
      </c>
      <c r="D273" s="36">
        <v>1</v>
      </c>
      <c r="E273" s="37">
        <v>6</v>
      </c>
      <c r="F273" s="38" t="s">
        <v>221</v>
      </c>
      <c r="G273" s="37" t="s">
        <v>147</v>
      </c>
      <c r="H273" s="39">
        <v>1</v>
      </c>
      <c r="I273" s="40">
        <v>28119000</v>
      </c>
      <c r="J273" s="40">
        <v>28119000</v>
      </c>
      <c r="K273" s="41" t="s">
        <v>215</v>
      </c>
      <c r="L273" s="41" t="s">
        <v>215</v>
      </c>
      <c r="M273" s="42"/>
      <c r="N273" s="41" t="s">
        <v>15</v>
      </c>
      <c r="O273" s="41" t="s">
        <v>107800</v>
      </c>
      <c r="P273" s="41" t="s">
        <v>107792</v>
      </c>
      <c r="Q273" s="41" t="s">
        <v>107801</v>
      </c>
    </row>
    <row r="274" spans="1:17" ht="60" x14ac:dyDescent="0.2">
      <c r="A274" s="44">
        <v>80111600</v>
      </c>
      <c r="B274" s="35" t="s">
        <v>107942</v>
      </c>
      <c r="C274" s="7">
        <v>7</v>
      </c>
      <c r="D274" s="7">
        <v>7</v>
      </c>
      <c r="E274" s="7">
        <v>4</v>
      </c>
      <c r="F274" s="38" t="s">
        <v>221</v>
      </c>
      <c r="G274" s="37" t="s">
        <v>147</v>
      </c>
      <c r="H274" s="39">
        <v>1</v>
      </c>
      <c r="I274" s="40">
        <v>18746000</v>
      </c>
      <c r="J274" s="40">
        <v>18746000</v>
      </c>
      <c r="K274" s="41" t="s">
        <v>215</v>
      </c>
      <c r="L274" s="41" t="s">
        <v>215</v>
      </c>
      <c r="M274" s="42"/>
      <c r="N274" s="41" t="s">
        <v>15</v>
      </c>
      <c r="O274" s="41" t="s">
        <v>107800</v>
      </c>
      <c r="P274" s="41" t="s">
        <v>107792</v>
      </c>
      <c r="Q274" s="41" t="s">
        <v>107801</v>
      </c>
    </row>
    <row r="275" spans="1:17" ht="60" x14ac:dyDescent="0.2">
      <c r="A275" s="44">
        <v>80111600</v>
      </c>
      <c r="B275" s="35" t="s">
        <v>107943</v>
      </c>
      <c r="C275" s="36">
        <v>1</v>
      </c>
      <c r="D275" s="36">
        <v>1</v>
      </c>
      <c r="E275" s="37">
        <v>6</v>
      </c>
      <c r="F275" s="38" t="s">
        <v>221</v>
      </c>
      <c r="G275" s="37" t="s">
        <v>147</v>
      </c>
      <c r="H275" s="39">
        <v>1</v>
      </c>
      <c r="I275" s="40">
        <v>28119000</v>
      </c>
      <c r="J275" s="40">
        <v>28119000</v>
      </c>
      <c r="K275" s="41" t="s">
        <v>215</v>
      </c>
      <c r="L275" s="41" t="s">
        <v>215</v>
      </c>
      <c r="M275" s="42"/>
      <c r="N275" s="41" t="s">
        <v>15</v>
      </c>
      <c r="O275" s="41" t="s">
        <v>107800</v>
      </c>
      <c r="P275" s="41" t="s">
        <v>107792</v>
      </c>
      <c r="Q275" s="41" t="s">
        <v>107801</v>
      </c>
    </row>
    <row r="276" spans="1:17" ht="60" x14ac:dyDescent="0.2">
      <c r="A276" s="44">
        <v>80111600</v>
      </c>
      <c r="B276" s="35" t="s">
        <v>107943</v>
      </c>
      <c r="C276" s="7">
        <v>7</v>
      </c>
      <c r="D276" s="7">
        <v>7</v>
      </c>
      <c r="E276" s="7">
        <v>4</v>
      </c>
      <c r="F276" s="38" t="s">
        <v>221</v>
      </c>
      <c r="G276" s="37" t="s">
        <v>147</v>
      </c>
      <c r="H276" s="39">
        <v>1</v>
      </c>
      <c r="I276" s="40">
        <v>18746000</v>
      </c>
      <c r="J276" s="40">
        <v>18746000</v>
      </c>
      <c r="K276" s="41" t="s">
        <v>215</v>
      </c>
      <c r="L276" s="41" t="s">
        <v>215</v>
      </c>
      <c r="M276" s="42"/>
      <c r="N276" s="41" t="s">
        <v>15</v>
      </c>
      <c r="O276" s="41" t="s">
        <v>107800</v>
      </c>
      <c r="P276" s="41" t="s">
        <v>107792</v>
      </c>
      <c r="Q276" s="41" t="s">
        <v>107801</v>
      </c>
    </row>
    <row r="277" spans="1:17" ht="45" x14ac:dyDescent="0.2">
      <c r="A277" s="44">
        <v>80111600</v>
      </c>
      <c r="B277" s="35" t="s">
        <v>107944</v>
      </c>
      <c r="C277" s="36">
        <v>1</v>
      </c>
      <c r="D277" s="36">
        <v>1</v>
      </c>
      <c r="E277" s="37">
        <v>6</v>
      </c>
      <c r="F277" s="38" t="s">
        <v>221</v>
      </c>
      <c r="G277" s="37" t="s">
        <v>147</v>
      </c>
      <c r="H277" s="39">
        <v>1</v>
      </c>
      <c r="I277" s="40">
        <v>28119000</v>
      </c>
      <c r="J277" s="40">
        <v>28119000</v>
      </c>
      <c r="K277" s="41" t="s">
        <v>215</v>
      </c>
      <c r="L277" s="41" t="s">
        <v>215</v>
      </c>
      <c r="M277" s="42"/>
      <c r="N277" s="41" t="s">
        <v>15</v>
      </c>
      <c r="O277" s="41" t="s">
        <v>107800</v>
      </c>
      <c r="P277" s="41" t="s">
        <v>107792</v>
      </c>
      <c r="Q277" s="41" t="s">
        <v>107801</v>
      </c>
    </row>
    <row r="278" spans="1:17" ht="45" x14ac:dyDescent="0.2">
      <c r="A278" s="44">
        <v>80111600</v>
      </c>
      <c r="B278" s="35" t="s">
        <v>107944</v>
      </c>
      <c r="C278" s="7">
        <v>7</v>
      </c>
      <c r="D278" s="7">
        <v>7</v>
      </c>
      <c r="E278" s="7">
        <v>4</v>
      </c>
      <c r="F278" s="38" t="s">
        <v>221</v>
      </c>
      <c r="G278" s="37" t="s">
        <v>147</v>
      </c>
      <c r="H278" s="39">
        <v>1</v>
      </c>
      <c r="I278" s="40">
        <v>18746000</v>
      </c>
      <c r="J278" s="40">
        <v>18746000</v>
      </c>
      <c r="K278" s="41" t="s">
        <v>215</v>
      </c>
      <c r="L278" s="41" t="s">
        <v>215</v>
      </c>
      <c r="M278" s="42"/>
      <c r="N278" s="41" t="s">
        <v>15</v>
      </c>
      <c r="O278" s="41" t="s">
        <v>107800</v>
      </c>
      <c r="P278" s="41" t="s">
        <v>107792</v>
      </c>
      <c r="Q278" s="41" t="s">
        <v>107801</v>
      </c>
    </row>
    <row r="279" spans="1:17" ht="60" x14ac:dyDescent="0.2">
      <c r="A279" s="44">
        <v>80111600</v>
      </c>
      <c r="B279" s="35" t="s">
        <v>107945</v>
      </c>
      <c r="C279" s="36">
        <v>1</v>
      </c>
      <c r="D279" s="36">
        <v>1</v>
      </c>
      <c r="E279" s="37">
        <v>6</v>
      </c>
      <c r="F279" s="38" t="s">
        <v>221</v>
      </c>
      <c r="G279" s="37" t="s">
        <v>147</v>
      </c>
      <c r="H279" s="39">
        <v>1</v>
      </c>
      <c r="I279" s="40">
        <v>23094000</v>
      </c>
      <c r="J279" s="40">
        <v>23094000</v>
      </c>
      <c r="K279" s="41" t="s">
        <v>215</v>
      </c>
      <c r="L279" s="41" t="s">
        <v>215</v>
      </c>
      <c r="M279" s="42"/>
      <c r="N279" s="41" t="s">
        <v>15</v>
      </c>
      <c r="O279" s="41" t="s">
        <v>107800</v>
      </c>
      <c r="P279" s="41" t="s">
        <v>107792</v>
      </c>
      <c r="Q279" s="41" t="s">
        <v>107801</v>
      </c>
    </row>
    <row r="280" spans="1:17" ht="60" x14ac:dyDescent="0.2">
      <c r="A280" s="44">
        <v>80111600</v>
      </c>
      <c r="B280" s="35" t="s">
        <v>107945</v>
      </c>
      <c r="C280" s="7">
        <v>7</v>
      </c>
      <c r="D280" s="7">
        <v>7</v>
      </c>
      <c r="E280" s="7">
        <v>4</v>
      </c>
      <c r="F280" s="38" t="s">
        <v>221</v>
      </c>
      <c r="G280" s="37" t="s">
        <v>147</v>
      </c>
      <c r="H280" s="39">
        <v>1</v>
      </c>
      <c r="I280" s="40">
        <v>15396000</v>
      </c>
      <c r="J280" s="40">
        <v>15396000</v>
      </c>
      <c r="K280" s="41" t="s">
        <v>215</v>
      </c>
      <c r="L280" s="41" t="s">
        <v>215</v>
      </c>
      <c r="M280" s="42"/>
      <c r="N280" s="41" t="s">
        <v>15</v>
      </c>
      <c r="O280" s="41" t="s">
        <v>107800</v>
      </c>
      <c r="P280" s="41" t="s">
        <v>107792</v>
      </c>
      <c r="Q280" s="41" t="s">
        <v>107801</v>
      </c>
    </row>
    <row r="281" spans="1:17" ht="60" x14ac:dyDescent="0.2">
      <c r="A281" s="44">
        <v>80111600</v>
      </c>
      <c r="B281" s="35" t="s">
        <v>107946</v>
      </c>
      <c r="C281" s="36">
        <v>1</v>
      </c>
      <c r="D281" s="36">
        <v>1</v>
      </c>
      <c r="E281" s="37">
        <v>6</v>
      </c>
      <c r="F281" s="38" t="s">
        <v>221</v>
      </c>
      <c r="G281" s="37" t="s">
        <v>147</v>
      </c>
      <c r="H281" s="39">
        <v>1</v>
      </c>
      <c r="I281" s="40">
        <v>28119000</v>
      </c>
      <c r="J281" s="40">
        <v>28119000</v>
      </c>
      <c r="K281" s="41" t="s">
        <v>215</v>
      </c>
      <c r="L281" s="41" t="s">
        <v>215</v>
      </c>
      <c r="M281" s="42"/>
      <c r="N281" s="41" t="s">
        <v>15</v>
      </c>
      <c r="O281" s="41" t="s">
        <v>107800</v>
      </c>
      <c r="P281" s="41" t="s">
        <v>107792</v>
      </c>
      <c r="Q281" s="41" t="s">
        <v>107801</v>
      </c>
    </row>
    <row r="282" spans="1:17" ht="60" x14ac:dyDescent="0.2">
      <c r="A282" s="44">
        <v>80111600</v>
      </c>
      <c r="B282" s="35" t="s">
        <v>107946</v>
      </c>
      <c r="C282" s="7">
        <v>7</v>
      </c>
      <c r="D282" s="7">
        <v>7</v>
      </c>
      <c r="E282" s="7">
        <v>4</v>
      </c>
      <c r="F282" s="38" t="s">
        <v>221</v>
      </c>
      <c r="G282" s="37" t="s">
        <v>147</v>
      </c>
      <c r="H282" s="39">
        <v>1</v>
      </c>
      <c r="I282" s="40">
        <v>18746000</v>
      </c>
      <c r="J282" s="40">
        <v>18746000</v>
      </c>
      <c r="K282" s="41" t="s">
        <v>215</v>
      </c>
      <c r="L282" s="41" t="s">
        <v>215</v>
      </c>
      <c r="M282" s="42"/>
      <c r="N282" s="41" t="s">
        <v>15</v>
      </c>
      <c r="O282" s="41" t="s">
        <v>107800</v>
      </c>
      <c r="P282" s="41" t="s">
        <v>107792</v>
      </c>
      <c r="Q282" s="41" t="s">
        <v>107801</v>
      </c>
    </row>
    <row r="283" spans="1:17" ht="45" x14ac:dyDescent="0.2">
      <c r="A283" s="44">
        <v>80111600</v>
      </c>
      <c r="B283" s="35" t="s">
        <v>107947</v>
      </c>
      <c r="C283" s="36">
        <v>1</v>
      </c>
      <c r="D283" s="36">
        <v>1</v>
      </c>
      <c r="E283" s="37">
        <v>6</v>
      </c>
      <c r="F283" s="38" t="s">
        <v>221</v>
      </c>
      <c r="G283" s="37" t="s">
        <v>147</v>
      </c>
      <c r="H283" s="39">
        <v>1</v>
      </c>
      <c r="I283" s="40">
        <v>23094000</v>
      </c>
      <c r="J283" s="40">
        <v>23094000</v>
      </c>
      <c r="K283" s="41" t="s">
        <v>215</v>
      </c>
      <c r="L283" s="41" t="s">
        <v>215</v>
      </c>
      <c r="M283" s="42"/>
      <c r="N283" s="41" t="s">
        <v>15</v>
      </c>
      <c r="O283" s="41" t="s">
        <v>107800</v>
      </c>
      <c r="P283" s="41" t="s">
        <v>107792</v>
      </c>
      <c r="Q283" s="41" t="s">
        <v>107801</v>
      </c>
    </row>
    <row r="284" spans="1:17" ht="45" x14ac:dyDescent="0.2">
      <c r="A284" s="44">
        <v>80111600</v>
      </c>
      <c r="B284" s="35" t="s">
        <v>107947</v>
      </c>
      <c r="C284" s="7">
        <v>7</v>
      </c>
      <c r="D284" s="7">
        <v>7</v>
      </c>
      <c r="E284" s="7">
        <v>4</v>
      </c>
      <c r="F284" s="38" t="s">
        <v>221</v>
      </c>
      <c r="G284" s="37" t="s">
        <v>147</v>
      </c>
      <c r="H284" s="39">
        <v>1</v>
      </c>
      <c r="I284" s="40">
        <v>15396000</v>
      </c>
      <c r="J284" s="40">
        <v>15396000</v>
      </c>
      <c r="K284" s="41" t="s">
        <v>215</v>
      </c>
      <c r="L284" s="41" t="s">
        <v>215</v>
      </c>
      <c r="M284" s="42"/>
      <c r="N284" s="41" t="s">
        <v>15</v>
      </c>
      <c r="O284" s="41" t="s">
        <v>107800</v>
      </c>
      <c r="P284" s="41" t="s">
        <v>107792</v>
      </c>
      <c r="Q284" s="41" t="s">
        <v>107801</v>
      </c>
    </row>
    <row r="285" spans="1:17" ht="60" x14ac:dyDescent="0.2">
      <c r="A285" s="44">
        <v>80111600</v>
      </c>
      <c r="B285" s="35" t="s">
        <v>107948</v>
      </c>
      <c r="C285" s="36">
        <v>1</v>
      </c>
      <c r="D285" s="36">
        <v>1</v>
      </c>
      <c r="E285" s="37">
        <v>6</v>
      </c>
      <c r="F285" s="38" t="s">
        <v>221</v>
      </c>
      <c r="G285" s="37" t="s">
        <v>147</v>
      </c>
      <c r="H285" s="39">
        <v>1</v>
      </c>
      <c r="I285" s="40">
        <v>28119000</v>
      </c>
      <c r="J285" s="40">
        <v>28119000</v>
      </c>
      <c r="K285" s="41" t="s">
        <v>215</v>
      </c>
      <c r="L285" s="41" t="s">
        <v>215</v>
      </c>
      <c r="M285" s="42"/>
      <c r="N285" s="41" t="s">
        <v>15</v>
      </c>
      <c r="O285" s="41" t="s">
        <v>107800</v>
      </c>
      <c r="P285" s="41" t="s">
        <v>107792</v>
      </c>
      <c r="Q285" s="41" t="s">
        <v>107801</v>
      </c>
    </row>
    <row r="286" spans="1:17" ht="60" x14ac:dyDescent="0.2">
      <c r="A286" s="44">
        <v>80111600</v>
      </c>
      <c r="B286" s="35" t="s">
        <v>107948</v>
      </c>
      <c r="C286" s="7">
        <v>7</v>
      </c>
      <c r="D286" s="7">
        <v>7</v>
      </c>
      <c r="E286" s="7">
        <v>4</v>
      </c>
      <c r="F286" s="38" t="s">
        <v>221</v>
      </c>
      <c r="G286" s="37" t="s">
        <v>147</v>
      </c>
      <c r="H286" s="39">
        <v>1</v>
      </c>
      <c r="I286" s="40">
        <v>18746000</v>
      </c>
      <c r="J286" s="40">
        <v>18746000</v>
      </c>
      <c r="K286" s="41" t="s">
        <v>215</v>
      </c>
      <c r="L286" s="41" t="s">
        <v>215</v>
      </c>
      <c r="M286" s="42"/>
      <c r="N286" s="41" t="s">
        <v>15</v>
      </c>
      <c r="O286" s="41" t="s">
        <v>107800</v>
      </c>
      <c r="P286" s="41" t="s">
        <v>107792</v>
      </c>
      <c r="Q286" s="41" t="s">
        <v>107801</v>
      </c>
    </row>
    <row r="287" spans="1:17" ht="60" x14ac:dyDescent="0.2">
      <c r="A287" s="44">
        <v>80111600</v>
      </c>
      <c r="B287" s="35" t="s">
        <v>107949</v>
      </c>
      <c r="C287" s="36">
        <v>1</v>
      </c>
      <c r="D287" s="36">
        <v>1</v>
      </c>
      <c r="E287" s="37">
        <v>6</v>
      </c>
      <c r="F287" s="38" t="s">
        <v>221</v>
      </c>
      <c r="G287" s="37" t="s">
        <v>147</v>
      </c>
      <c r="H287" s="39">
        <v>1</v>
      </c>
      <c r="I287" s="40">
        <v>28119000</v>
      </c>
      <c r="J287" s="40">
        <v>28119000</v>
      </c>
      <c r="K287" s="41" t="s">
        <v>215</v>
      </c>
      <c r="L287" s="41" t="s">
        <v>215</v>
      </c>
      <c r="M287" s="42"/>
      <c r="N287" s="41" t="s">
        <v>15</v>
      </c>
      <c r="O287" s="41" t="s">
        <v>107800</v>
      </c>
      <c r="P287" s="41" t="s">
        <v>107792</v>
      </c>
      <c r="Q287" s="41" t="s">
        <v>107801</v>
      </c>
    </row>
    <row r="288" spans="1:17" ht="60" x14ac:dyDescent="0.2">
      <c r="A288" s="44">
        <v>80111600</v>
      </c>
      <c r="B288" s="35" t="s">
        <v>107949</v>
      </c>
      <c r="C288" s="7">
        <v>7</v>
      </c>
      <c r="D288" s="7">
        <v>7</v>
      </c>
      <c r="E288" s="7">
        <v>4</v>
      </c>
      <c r="F288" s="38" t="s">
        <v>221</v>
      </c>
      <c r="G288" s="37" t="s">
        <v>147</v>
      </c>
      <c r="H288" s="39">
        <v>1</v>
      </c>
      <c r="I288" s="40">
        <v>18746000</v>
      </c>
      <c r="J288" s="40">
        <v>18746000</v>
      </c>
      <c r="K288" s="41" t="s">
        <v>215</v>
      </c>
      <c r="L288" s="41" t="s">
        <v>215</v>
      </c>
      <c r="M288" s="42"/>
      <c r="N288" s="41" t="s">
        <v>15</v>
      </c>
      <c r="O288" s="41" t="s">
        <v>107800</v>
      </c>
      <c r="P288" s="41" t="s">
        <v>107792</v>
      </c>
      <c r="Q288" s="41" t="s">
        <v>107801</v>
      </c>
    </row>
    <row r="289" spans="1:17" ht="60" x14ac:dyDescent="0.2">
      <c r="A289" s="44">
        <v>80111600</v>
      </c>
      <c r="B289" s="35" t="s">
        <v>107950</v>
      </c>
      <c r="C289" s="36">
        <v>1</v>
      </c>
      <c r="D289" s="36">
        <v>1</v>
      </c>
      <c r="E289" s="37">
        <v>6</v>
      </c>
      <c r="F289" s="38" t="s">
        <v>221</v>
      </c>
      <c r="G289" s="37" t="s">
        <v>147</v>
      </c>
      <c r="H289" s="39">
        <v>1</v>
      </c>
      <c r="I289" s="40">
        <v>28119000</v>
      </c>
      <c r="J289" s="40">
        <v>28119000</v>
      </c>
      <c r="K289" s="41" t="s">
        <v>215</v>
      </c>
      <c r="L289" s="41" t="s">
        <v>215</v>
      </c>
      <c r="M289" s="42"/>
      <c r="N289" s="41" t="s">
        <v>15</v>
      </c>
      <c r="O289" s="41" t="s">
        <v>107800</v>
      </c>
      <c r="P289" s="41" t="s">
        <v>107792</v>
      </c>
      <c r="Q289" s="41" t="s">
        <v>107801</v>
      </c>
    </row>
    <row r="290" spans="1:17" ht="60" x14ac:dyDescent="0.2">
      <c r="A290" s="44">
        <v>80111600</v>
      </c>
      <c r="B290" s="35" t="s">
        <v>107950</v>
      </c>
      <c r="C290" s="7">
        <v>7</v>
      </c>
      <c r="D290" s="7">
        <v>7</v>
      </c>
      <c r="E290" s="7">
        <v>4</v>
      </c>
      <c r="F290" s="38" t="s">
        <v>221</v>
      </c>
      <c r="G290" s="37" t="s">
        <v>147</v>
      </c>
      <c r="H290" s="39">
        <v>1</v>
      </c>
      <c r="I290" s="40">
        <v>18746000</v>
      </c>
      <c r="J290" s="40">
        <v>18746000</v>
      </c>
      <c r="K290" s="41" t="s">
        <v>215</v>
      </c>
      <c r="L290" s="41" t="s">
        <v>215</v>
      </c>
      <c r="M290" s="42"/>
      <c r="N290" s="41" t="s">
        <v>15</v>
      </c>
      <c r="O290" s="41" t="s">
        <v>107800</v>
      </c>
      <c r="P290" s="41" t="s">
        <v>107792</v>
      </c>
      <c r="Q290" s="41" t="s">
        <v>107801</v>
      </c>
    </row>
    <row r="291" spans="1:17" ht="60" x14ac:dyDescent="0.2">
      <c r="A291" s="44">
        <v>80111600</v>
      </c>
      <c r="B291" s="35" t="s">
        <v>107951</v>
      </c>
      <c r="C291" s="36">
        <v>1</v>
      </c>
      <c r="D291" s="36">
        <v>1</v>
      </c>
      <c r="E291" s="37">
        <v>6</v>
      </c>
      <c r="F291" s="38" t="s">
        <v>221</v>
      </c>
      <c r="G291" s="37" t="s">
        <v>147</v>
      </c>
      <c r="H291" s="39">
        <v>1</v>
      </c>
      <c r="I291" s="40">
        <v>28119000</v>
      </c>
      <c r="J291" s="40">
        <v>28119000</v>
      </c>
      <c r="K291" s="41" t="s">
        <v>215</v>
      </c>
      <c r="L291" s="41" t="s">
        <v>215</v>
      </c>
      <c r="M291" s="42"/>
      <c r="N291" s="41" t="s">
        <v>15</v>
      </c>
      <c r="O291" s="41" t="s">
        <v>107800</v>
      </c>
      <c r="P291" s="41" t="s">
        <v>107792</v>
      </c>
      <c r="Q291" s="41" t="s">
        <v>107801</v>
      </c>
    </row>
    <row r="292" spans="1:17" ht="60" x14ac:dyDescent="0.2">
      <c r="A292" s="44">
        <v>80111600</v>
      </c>
      <c r="B292" s="35" t="s">
        <v>107951</v>
      </c>
      <c r="C292" s="7">
        <v>7</v>
      </c>
      <c r="D292" s="7">
        <v>7</v>
      </c>
      <c r="E292" s="7">
        <v>4</v>
      </c>
      <c r="F292" s="38" t="s">
        <v>221</v>
      </c>
      <c r="G292" s="37" t="s">
        <v>147</v>
      </c>
      <c r="H292" s="39">
        <v>1</v>
      </c>
      <c r="I292" s="40">
        <v>18746000</v>
      </c>
      <c r="J292" s="40">
        <v>18746000</v>
      </c>
      <c r="K292" s="41" t="s">
        <v>215</v>
      </c>
      <c r="L292" s="41" t="s">
        <v>215</v>
      </c>
      <c r="M292" s="42"/>
      <c r="N292" s="41" t="s">
        <v>15</v>
      </c>
      <c r="O292" s="41" t="s">
        <v>107800</v>
      </c>
      <c r="P292" s="41" t="s">
        <v>107792</v>
      </c>
      <c r="Q292" s="41" t="s">
        <v>107801</v>
      </c>
    </row>
    <row r="293" spans="1:17" ht="60" x14ac:dyDescent="0.2">
      <c r="A293" s="44">
        <v>80111600</v>
      </c>
      <c r="B293" s="35" t="s">
        <v>107952</v>
      </c>
      <c r="C293" s="36">
        <v>1</v>
      </c>
      <c r="D293" s="36">
        <v>1</v>
      </c>
      <c r="E293" s="36">
        <v>6</v>
      </c>
      <c r="F293" s="38" t="s">
        <v>221</v>
      </c>
      <c r="G293" s="37" t="s">
        <v>147</v>
      </c>
      <c r="H293" s="39">
        <v>1</v>
      </c>
      <c r="I293" s="40">
        <v>24912000</v>
      </c>
      <c r="J293" s="40">
        <v>24912000</v>
      </c>
      <c r="K293" s="41" t="s">
        <v>215</v>
      </c>
      <c r="L293" s="41" t="s">
        <v>215</v>
      </c>
      <c r="M293" s="42"/>
      <c r="N293" s="41" t="s">
        <v>15</v>
      </c>
      <c r="O293" s="41" t="s">
        <v>107800</v>
      </c>
      <c r="P293" s="41" t="s">
        <v>107792</v>
      </c>
      <c r="Q293" s="41" t="s">
        <v>107801</v>
      </c>
    </row>
    <row r="294" spans="1:17" ht="90" x14ac:dyDescent="0.2">
      <c r="A294" s="44">
        <v>80111600</v>
      </c>
      <c r="B294" s="35" t="s">
        <v>107953</v>
      </c>
      <c r="C294" s="36">
        <v>1</v>
      </c>
      <c r="D294" s="36">
        <v>1</v>
      </c>
      <c r="E294" s="36">
        <v>6</v>
      </c>
      <c r="F294" s="38" t="s">
        <v>221</v>
      </c>
      <c r="G294" s="37" t="s">
        <v>147</v>
      </c>
      <c r="H294" s="39">
        <v>1</v>
      </c>
      <c r="I294" s="40">
        <v>23075562</v>
      </c>
      <c r="J294" s="40">
        <v>23075562</v>
      </c>
      <c r="K294" s="41" t="s">
        <v>215</v>
      </c>
      <c r="L294" s="41" t="s">
        <v>215</v>
      </c>
      <c r="M294" s="42"/>
      <c r="N294" s="41" t="s">
        <v>15</v>
      </c>
      <c r="O294" s="41" t="s">
        <v>107800</v>
      </c>
      <c r="P294" s="41" t="s">
        <v>107792</v>
      </c>
      <c r="Q294" s="41" t="s">
        <v>107801</v>
      </c>
    </row>
    <row r="295" spans="1:17" ht="90" x14ac:dyDescent="0.2">
      <c r="A295" s="44">
        <v>80111600</v>
      </c>
      <c r="B295" s="35" t="s">
        <v>107953</v>
      </c>
      <c r="C295" s="7">
        <v>7</v>
      </c>
      <c r="D295" s="7">
        <v>7</v>
      </c>
      <c r="E295" s="7">
        <v>5</v>
      </c>
      <c r="F295" s="38" t="s">
        <v>221</v>
      </c>
      <c r="G295" s="37" t="s">
        <v>147</v>
      </c>
      <c r="H295" s="39">
        <v>1</v>
      </c>
      <c r="I295" s="40">
        <v>19229635</v>
      </c>
      <c r="J295" s="40">
        <v>19229635</v>
      </c>
      <c r="K295" s="41" t="s">
        <v>215</v>
      </c>
      <c r="L295" s="41" t="s">
        <v>215</v>
      </c>
      <c r="M295" s="42"/>
      <c r="N295" s="41" t="s">
        <v>15</v>
      </c>
      <c r="O295" s="41" t="s">
        <v>107800</v>
      </c>
      <c r="P295" s="41" t="s">
        <v>107792</v>
      </c>
      <c r="Q295" s="41" t="s">
        <v>107801</v>
      </c>
    </row>
    <row r="296" spans="1:17" ht="75" x14ac:dyDescent="0.2">
      <c r="A296" s="44">
        <v>80111600</v>
      </c>
      <c r="B296" s="35" t="s">
        <v>107954</v>
      </c>
      <c r="C296" s="36">
        <v>1</v>
      </c>
      <c r="D296" s="36">
        <v>1</v>
      </c>
      <c r="E296" s="37">
        <v>6</v>
      </c>
      <c r="F296" s="38" t="s">
        <v>221</v>
      </c>
      <c r="G296" s="37" t="s">
        <v>147</v>
      </c>
      <c r="H296" s="39">
        <v>1</v>
      </c>
      <c r="I296" s="40">
        <v>27000000</v>
      </c>
      <c r="J296" s="40">
        <v>27000000</v>
      </c>
      <c r="K296" s="41" t="s">
        <v>215</v>
      </c>
      <c r="L296" s="41" t="s">
        <v>215</v>
      </c>
      <c r="M296" s="42"/>
      <c r="N296" s="41" t="s">
        <v>15</v>
      </c>
      <c r="O296" s="41" t="s">
        <v>107800</v>
      </c>
      <c r="P296" s="41" t="s">
        <v>107792</v>
      </c>
      <c r="Q296" s="41" t="s">
        <v>107801</v>
      </c>
    </row>
    <row r="297" spans="1:17" ht="75" x14ac:dyDescent="0.2">
      <c r="A297" s="44">
        <v>80111600</v>
      </c>
      <c r="B297" s="35" t="s">
        <v>107954</v>
      </c>
      <c r="C297" s="7">
        <v>7</v>
      </c>
      <c r="D297" s="7">
        <v>7</v>
      </c>
      <c r="E297" s="7">
        <v>4</v>
      </c>
      <c r="F297" s="38" t="s">
        <v>221</v>
      </c>
      <c r="G297" s="37" t="s">
        <v>147</v>
      </c>
      <c r="H297" s="39">
        <v>1</v>
      </c>
      <c r="I297" s="40">
        <v>18000000</v>
      </c>
      <c r="J297" s="40">
        <v>18000000</v>
      </c>
      <c r="K297" s="41" t="s">
        <v>215</v>
      </c>
      <c r="L297" s="41" t="s">
        <v>215</v>
      </c>
      <c r="M297" s="42"/>
      <c r="N297" s="41" t="s">
        <v>15</v>
      </c>
      <c r="O297" s="41" t="s">
        <v>107800</v>
      </c>
      <c r="P297" s="41" t="s">
        <v>107792</v>
      </c>
      <c r="Q297" s="41" t="s">
        <v>107801</v>
      </c>
    </row>
    <row r="298" spans="1:17" ht="45" x14ac:dyDescent="0.2">
      <c r="A298" s="44">
        <v>80111600</v>
      </c>
      <c r="B298" s="35" t="s">
        <v>107955</v>
      </c>
      <c r="C298" s="36">
        <v>1</v>
      </c>
      <c r="D298" s="36">
        <v>1</v>
      </c>
      <c r="E298" s="37">
        <v>6</v>
      </c>
      <c r="F298" s="38" t="s">
        <v>221</v>
      </c>
      <c r="G298" s="37" t="s">
        <v>147</v>
      </c>
      <c r="H298" s="39">
        <v>1</v>
      </c>
      <c r="I298" s="40">
        <v>22248000</v>
      </c>
      <c r="J298" s="40">
        <v>22248000</v>
      </c>
      <c r="K298" s="41" t="s">
        <v>215</v>
      </c>
      <c r="L298" s="41" t="s">
        <v>215</v>
      </c>
      <c r="M298" s="42"/>
      <c r="N298" s="41" t="s">
        <v>15</v>
      </c>
      <c r="O298" s="41" t="s">
        <v>107800</v>
      </c>
      <c r="P298" s="41" t="s">
        <v>107792</v>
      </c>
      <c r="Q298" s="41" t="s">
        <v>107801</v>
      </c>
    </row>
    <row r="299" spans="1:17" ht="45" x14ac:dyDescent="0.2">
      <c r="A299" s="44">
        <v>80111600</v>
      </c>
      <c r="B299" s="35" t="s">
        <v>107955</v>
      </c>
      <c r="C299" s="7">
        <v>7</v>
      </c>
      <c r="D299" s="7">
        <v>7</v>
      </c>
      <c r="E299" s="7">
        <v>4</v>
      </c>
      <c r="F299" s="38" t="s">
        <v>221</v>
      </c>
      <c r="G299" s="37" t="s">
        <v>147</v>
      </c>
      <c r="H299" s="39">
        <v>1</v>
      </c>
      <c r="I299" s="40">
        <v>14832000</v>
      </c>
      <c r="J299" s="40">
        <v>14832000</v>
      </c>
      <c r="K299" s="41" t="s">
        <v>215</v>
      </c>
      <c r="L299" s="41" t="s">
        <v>215</v>
      </c>
      <c r="M299" s="42"/>
      <c r="N299" s="41" t="s">
        <v>15</v>
      </c>
      <c r="O299" s="41" t="s">
        <v>107800</v>
      </c>
      <c r="P299" s="41" t="s">
        <v>107792</v>
      </c>
      <c r="Q299" s="41" t="s">
        <v>107801</v>
      </c>
    </row>
    <row r="300" spans="1:17" ht="60" x14ac:dyDescent="0.2">
      <c r="A300" s="44">
        <v>80111600</v>
      </c>
      <c r="B300" s="35" t="s">
        <v>107956</v>
      </c>
      <c r="C300" s="36">
        <v>1</v>
      </c>
      <c r="D300" s="36">
        <v>1</v>
      </c>
      <c r="E300" s="37">
        <v>6</v>
      </c>
      <c r="F300" s="38" t="s">
        <v>221</v>
      </c>
      <c r="G300" s="37" t="s">
        <v>147</v>
      </c>
      <c r="H300" s="39">
        <v>1</v>
      </c>
      <c r="I300" s="40">
        <v>22248000</v>
      </c>
      <c r="J300" s="40">
        <v>22248000</v>
      </c>
      <c r="K300" s="41" t="s">
        <v>215</v>
      </c>
      <c r="L300" s="41" t="s">
        <v>215</v>
      </c>
      <c r="M300" s="42"/>
      <c r="N300" s="41" t="s">
        <v>15</v>
      </c>
      <c r="O300" s="41" t="s">
        <v>107800</v>
      </c>
      <c r="P300" s="41" t="s">
        <v>107792</v>
      </c>
      <c r="Q300" s="41" t="s">
        <v>107801</v>
      </c>
    </row>
    <row r="301" spans="1:17" ht="60" x14ac:dyDescent="0.2">
      <c r="A301" s="44">
        <v>80111600</v>
      </c>
      <c r="B301" s="35" t="s">
        <v>107956</v>
      </c>
      <c r="C301" s="7">
        <v>7</v>
      </c>
      <c r="D301" s="7">
        <v>7</v>
      </c>
      <c r="E301" s="7">
        <v>4</v>
      </c>
      <c r="F301" s="38" t="s">
        <v>221</v>
      </c>
      <c r="G301" s="37" t="s">
        <v>147</v>
      </c>
      <c r="H301" s="39">
        <v>1</v>
      </c>
      <c r="I301" s="40">
        <v>14832000</v>
      </c>
      <c r="J301" s="40">
        <v>14832000</v>
      </c>
      <c r="K301" s="41" t="s">
        <v>215</v>
      </c>
      <c r="L301" s="41" t="s">
        <v>215</v>
      </c>
      <c r="M301" s="42"/>
      <c r="N301" s="41" t="s">
        <v>15</v>
      </c>
      <c r="O301" s="41" t="s">
        <v>107800</v>
      </c>
      <c r="P301" s="41" t="s">
        <v>107792</v>
      </c>
      <c r="Q301" s="41" t="s">
        <v>107801</v>
      </c>
    </row>
    <row r="302" spans="1:17" ht="60" x14ac:dyDescent="0.2">
      <c r="A302" s="44">
        <v>80111600</v>
      </c>
      <c r="B302" s="35" t="s">
        <v>107957</v>
      </c>
      <c r="C302" s="36">
        <v>1</v>
      </c>
      <c r="D302" s="36">
        <v>1</v>
      </c>
      <c r="E302" s="37">
        <v>6</v>
      </c>
      <c r="F302" s="38" t="s">
        <v>221</v>
      </c>
      <c r="G302" s="37" t="s">
        <v>147</v>
      </c>
      <c r="H302" s="39">
        <v>1</v>
      </c>
      <c r="I302" s="40">
        <v>22248000</v>
      </c>
      <c r="J302" s="40">
        <v>22248000</v>
      </c>
      <c r="K302" s="41" t="s">
        <v>215</v>
      </c>
      <c r="L302" s="41" t="s">
        <v>215</v>
      </c>
      <c r="M302" s="42"/>
      <c r="N302" s="41" t="s">
        <v>15</v>
      </c>
      <c r="O302" s="41" t="s">
        <v>107800</v>
      </c>
      <c r="P302" s="41" t="s">
        <v>107792</v>
      </c>
      <c r="Q302" s="41" t="s">
        <v>107801</v>
      </c>
    </row>
    <row r="303" spans="1:17" ht="60" x14ac:dyDescent="0.2">
      <c r="A303" s="44">
        <v>80111600</v>
      </c>
      <c r="B303" s="35" t="s">
        <v>107957</v>
      </c>
      <c r="C303" s="7">
        <v>7</v>
      </c>
      <c r="D303" s="7">
        <v>7</v>
      </c>
      <c r="E303" s="7">
        <v>4</v>
      </c>
      <c r="F303" s="38" t="s">
        <v>221</v>
      </c>
      <c r="G303" s="37" t="s">
        <v>147</v>
      </c>
      <c r="H303" s="39">
        <v>1</v>
      </c>
      <c r="I303" s="40">
        <v>14832000</v>
      </c>
      <c r="J303" s="40">
        <v>14832000</v>
      </c>
      <c r="K303" s="41" t="s">
        <v>215</v>
      </c>
      <c r="L303" s="41" t="s">
        <v>215</v>
      </c>
      <c r="M303" s="42"/>
      <c r="N303" s="41" t="s">
        <v>15</v>
      </c>
      <c r="O303" s="41" t="s">
        <v>107800</v>
      </c>
      <c r="P303" s="41" t="s">
        <v>107792</v>
      </c>
      <c r="Q303" s="41" t="s">
        <v>107801</v>
      </c>
    </row>
    <row r="304" spans="1:17" ht="60" x14ac:dyDescent="0.2">
      <c r="A304" s="44">
        <v>80111600</v>
      </c>
      <c r="B304" s="35" t="s">
        <v>107958</v>
      </c>
      <c r="C304" s="36">
        <v>1</v>
      </c>
      <c r="D304" s="36">
        <v>1</v>
      </c>
      <c r="E304" s="37">
        <v>6</v>
      </c>
      <c r="F304" s="38" t="s">
        <v>221</v>
      </c>
      <c r="G304" s="37" t="s">
        <v>147</v>
      </c>
      <c r="H304" s="39">
        <v>1</v>
      </c>
      <c r="I304" s="40">
        <v>22248000</v>
      </c>
      <c r="J304" s="40">
        <v>22248000</v>
      </c>
      <c r="K304" s="41" t="s">
        <v>215</v>
      </c>
      <c r="L304" s="41" t="s">
        <v>215</v>
      </c>
      <c r="M304" s="42"/>
      <c r="N304" s="41" t="s">
        <v>15</v>
      </c>
      <c r="O304" s="41" t="s">
        <v>107800</v>
      </c>
      <c r="P304" s="41" t="s">
        <v>107792</v>
      </c>
      <c r="Q304" s="41" t="s">
        <v>107801</v>
      </c>
    </row>
    <row r="305" spans="1:17" ht="60" x14ac:dyDescent="0.2">
      <c r="A305" s="44">
        <v>80111600</v>
      </c>
      <c r="B305" s="35" t="s">
        <v>107958</v>
      </c>
      <c r="C305" s="7">
        <v>7</v>
      </c>
      <c r="D305" s="7">
        <v>7</v>
      </c>
      <c r="E305" s="7">
        <v>4</v>
      </c>
      <c r="F305" s="38" t="s">
        <v>221</v>
      </c>
      <c r="G305" s="37" t="s">
        <v>147</v>
      </c>
      <c r="H305" s="39">
        <v>1</v>
      </c>
      <c r="I305" s="40">
        <v>14832000</v>
      </c>
      <c r="J305" s="40">
        <v>14832000</v>
      </c>
      <c r="K305" s="41" t="s">
        <v>215</v>
      </c>
      <c r="L305" s="41" t="s">
        <v>215</v>
      </c>
      <c r="M305" s="42"/>
      <c r="N305" s="41" t="s">
        <v>15</v>
      </c>
      <c r="O305" s="41" t="s">
        <v>107800</v>
      </c>
      <c r="P305" s="41" t="s">
        <v>107792</v>
      </c>
      <c r="Q305" s="41" t="s">
        <v>107801</v>
      </c>
    </row>
    <row r="306" spans="1:17" ht="60" x14ac:dyDescent="0.2">
      <c r="A306" s="44">
        <v>80111600</v>
      </c>
      <c r="B306" s="35" t="s">
        <v>107959</v>
      </c>
      <c r="C306" s="36">
        <v>1</v>
      </c>
      <c r="D306" s="36">
        <v>1</v>
      </c>
      <c r="E306" s="37">
        <v>6</v>
      </c>
      <c r="F306" s="38" t="s">
        <v>221</v>
      </c>
      <c r="G306" s="37" t="s">
        <v>147</v>
      </c>
      <c r="H306" s="39">
        <v>1</v>
      </c>
      <c r="I306" s="40">
        <v>27000000</v>
      </c>
      <c r="J306" s="40">
        <v>27000000</v>
      </c>
      <c r="K306" s="41" t="s">
        <v>215</v>
      </c>
      <c r="L306" s="41" t="s">
        <v>215</v>
      </c>
      <c r="M306" s="42"/>
      <c r="N306" s="41" t="s">
        <v>15</v>
      </c>
      <c r="O306" s="41" t="s">
        <v>107800</v>
      </c>
      <c r="P306" s="41" t="s">
        <v>107792</v>
      </c>
      <c r="Q306" s="41" t="s">
        <v>107801</v>
      </c>
    </row>
    <row r="307" spans="1:17" ht="60" x14ac:dyDescent="0.2">
      <c r="A307" s="44">
        <v>80111600</v>
      </c>
      <c r="B307" s="35" t="s">
        <v>107959</v>
      </c>
      <c r="C307" s="7">
        <v>7</v>
      </c>
      <c r="D307" s="7">
        <v>7</v>
      </c>
      <c r="E307" s="7">
        <f>4*30+5</f>
        <v>125</v>
      </c>
      <c r="F307" s="48">
        <v>0</v>
      </c>
      <c r="G307" s="37" t="s">
        <v>147</v>
      </c>
      <c r="H307" s="39">
        <v>1</v>
      </c>
      <c r="I307" s="40">
        <v>20250000</v>
      </c>
      <c r="J307" s="40">
        <v>20250000</v>
      </c>
      <c r="K307" s="41" t="s">
        <v>215</v>
      </c>
      <c r="L307" s="41" t="s">
        <v>215</v>
      </c>
      <c r="M307" s="42"/>
      <c r="N307" s="41" t="s">
        <v>15</v>
      </c>
      <c r="O307" s="41" t="s">
        <v>107800</v>
      </c>
      <c r="P307" s="41" t="s">
        <v>107792</v>
      </c>
      <c r="Q307" s="41" t="s">
        <v>107801</v>
      </c>
    </row>
    <row r="308" spans="1:17" ht="60" x14ac:dyDescent="0.2">
      <c r="A308" s="44">
        <v>80111600</v>
      </c>
      <c r="B308" s="35" t="s">
        <v>107960</v>
      </c>
      <c r="C308" s="36">
        <v>1</v>
      </c>
      <c r="D308" s="36">
        <v>1</v>
      </c>
      <c r="E308" s="36">
        <v>6</v>
      </c>
      <c r="F308" s="38" t="s">
        <v>221</v>
      </c>
      <c r="G308" s="37" t="s">
        <v>147</v>
      </c>
      <c r="H308" s="39">
        <v>1</v>
      </c>
      <c r="I308" s="40">
        <v>20526000</v>
      </c>
      <c r="J308" s="40">
        <v>20526000</v>
      </c>
      <c r="K308" s="41" t="s">
        <v>215</v>
      </c>
      <c r="L308" s="41" t="s">
        <v>215</v>
      </c>
      <c r="M308" s="42"/>
      <c r="N308" s="41" t="s">
        <v>15</v>
      </c>
      <c r="O308" s="41" t="s">
        <v>107800</v>
      </c>
      <c r="P308" s="41" t="s">
        <v>107792</v>
      </c>
      <c r="Q308" s="41" t="s">
        <v>107801</v>
      </c>
    </row>
    <row r="309" spans="1:17" ht="60" x14ac:dyDescent="0.2">
      <c r="A309" s="44">
        <v>80111600</v>
      </c>
      <c r="B309" s="35" t="s">
        <v>107960</v>
      </c>
      <c r="C309" s="7">
        <v>7</v>
      </c>
      <c r="D309" s="7">
        <v>7</v>
      </c>
      <c r="E309" s="7">
        <v>5</v>
      </c>
      <c r="F309" s="38" t="s">
        <v>221</v>
      </c>
      <c r="G309" s="37" t="s">
        <v>147</v>
      </c>
      <c r="H309" s="39">
        <v>1</v>
      </c>
      <c r="I309" s="40">
        <v>17105000</v>
      </c>
      <c r="J309" s="40">
        <v>17105000</v>
      </c>
      <c r="K309" s="41" t="s">
        <v>215</v>
      </c>
      <c r="L309" s="41" t="s">
        <v>215</v>
      </c>
      <c r="M309" s="42"/>
      <c r="N309" s="41" t="s">
        <v>15</v>
      </c>
      <c r="O309" s="41" t="s">
        <v>107800</v>
      </c>
      <c r="P309" s="41" t="s">
        <v>107792</v>
      </c>
      <c r="Q309" s="41" t="s">
        <v>107801</v>
      </c>
    </row>
    <row r="310" spans="1:17" ht="60" x14ac:dyDescent="0.2">
      <c r="A310" s="44">
        <v>80111600</v>
      </c>
      <c r="B310" s="35" t="s">
        <v>107961</v>
      </c>
      <c r="C310" s="36">
        <v>1</v>
      </c>
      <c r="D310" s="36">
        <v>1</v>
      </c>
      <c r="E310" s="37">
        <v>6</v>
      </c>
      <c r="F310" s="38" t="s">
        <v>221</v>
      </c>
      <c r="G310" s="37" t="s">
        <v>147</v>
      </c>
      <c r="H310" s="39">
        <v>1</v>
      </c>
      <c r="I310" s="40">
        <v>24720000</v>
      </c>
      <c r="J310" s="40">
        <v>24720000</v>
      </c>
      <c r="K310" s="41" t="s">
        <v>215</v>
      </c>
      <c r="L310" s="41" t="s">
        <v>215</v>
      </c>
      <c r="M310" s="42"/>
      <c r="N310" s="41" t="s">
        <v>15</v>
      </c>
      <c r="O310" s="41" t="s">
        <v>107800</v>
      </c>
      <c r="P310" s="41" t="s">
        <v>107792</v>
      </c>
      <c r="Q310" s="41" t="s">
        <v>107801</v>
      </c>
    </row>
    <row r="311" spans="1:17" ht="60" x14ac:dyDescent="0.2">
      <c r="A311" s="44">
        <v>80111600</v>
      </c>
      <c r="B311" s="35" t="s">
        <v>107961</v>
      </c>
      <c r="C311" s="7">
        <v>7</v>
      </c>
      <c r="D311" s="7">
        <v>7</v>
      </c>
      <c r="E311" s="7">
        <f>4*30+5</f>
        <v>125</v>
      </c>
      <c r="F311" s="48">
        <v>0</v>
      </c>
      <c r="G311" s="37" t="s">
        <v>147</v>
      </c>
      <c r="H311" s="39">
        <v>1</v>
      </c>
      <c r="I311" s="40">
        <v>18540000</v>
      </c>
      <c r="J311" s="40">
        <v>18540000</v>
      </c>
      <c r="K311" s="41" t="s">
        <v>215</v>
      </c>
      <c r="L311" s="41" t="s">
        <v>215</v>
      </c>
      <c r="M311" s="42"/>
      <c r="N311" s="41" t="s">
        <v>15</v>
      </c>
      <c r="O311" s="41" t="s">
        <v>107800</v>
      </c>
      <c r="P311" s="41" t="s">
        <v>107792</v>
      </c>
      <c r="Q311" s="41" t="s">
        <v>107801</v>
      </c>
    </row>
    <row r="312" spans="1:17" ht="45" x14ac:dyDescent="0.2">
      <c r="A312" s="44">
        <v>80111600</v>
      </c>
      <c r="B312" s="35" t="s">
        <v>107962</v>
      </c>
      <c r="C312" s="36">
        <v>1</v>
      </c>
      <c r="D312" s="36">
        <v>1</v>
      </c>
      <c r="E312" s="37">
        <v>6</v>
      </c>
      <c r="F312" s="38" t="s">
        <v>221</v>
      </c>
      <c r="G312" s="37" t="s">
        <v>147</v>
      </c>
      <c r="H312" s="39">
        <v>1</v>
      </c>
      <c r="I312" s="40">
        <v>16037100</v>
      </c>
      <c r="J312" s="40">
        <v>16037100</v>
      </c>
      <c r="K312" s="41" t="s">
        <v>215</v>
      </c>
      <c r="L312" s="41" t="s">
        <v>215</v>
      </c>
      <c r="M312" s="42"/>
      <c r="N312" s="41" t="s">
        <v>15</v>
      </c>
      <c r="O312" s="41" t="s">
        <v>107800</v>
      </c>
      <c r="P312" s="41" t="s">
        <v>107792</v>
      </c>
      <c r="Q312" s="41" t="s">
        <v>107801</v>
      </c>
    </row>
    <row r="313" spans="1:17" ht="45" x14ac:dyDescent="0.2">
      <c r="A313" s="44">
        <v>80111600</v>
      </c>
      <c r="B313" s="35" t="s">
        <v>107962</v>
      </c>
      <c r="C313" s="7">
        <v>7</v>
      </c>
      <c r="D313" s="7">
        <v>7</v>
      </c>
      <c r="E313" s="7">
        <f>4*30+15</f>
        <v>135</v>
      </c>
      <c r="F313" s="48">
        <v>0</v>
      </c>
      <c r="G313" s="37" t="s">
        <v>147</v>
      </c>
      <c r="H313" s="39">
        <v>1</v>
      </c>
      <c r="I313" s="40">
        <v>12027825</v>
      </c>
      <c r="J313" s="40">
        <v>12027825</v>
      </c>
      <c r="K313" s="41" t="s">
        <v>215</v>
      </c>
      <c r="L313" s="41" t="s">
        <v>215</v>
      </c>
      <c r="M313" s="42"/>
      <c r="N313" s="41" t="s">
        <v>15</v>
      </c>
      <c r="O313" s="41" t="s">
        <v>107800</v>
      </c>
      <c r="P313" s="41" t="s">
        <v>107792</v>
      </c>
      <c r="Q313" s="41" t="s">
        <v>107801</v>
      </c>
    </row>
    <row r="314" spans="1:17" ht="45" x14ac:dyDescent="0.2">
      <c r="A314" s="44">
        <v>80111600</v>
      </c>
      <c r="B314" s="35" t="s">
        <v>107963</v>
      </c>
      <c r="C314" s="36">
        <v>1</v>
      </c>
      <c r="D314" s="36">
        <v>1</v>
      </c>
      <c r="E314" s="36">
        <v>6</v>
      </c>
      <c r="F314" s="38" t="s">
        <v>221</v>
      </c>
      <c r="G314" s="37" t="s">
        <v>147</v>
      </c>
      <c r="H314" s="39">
        <v>1</v>
      </c>
      <c r="I314" s="40">
        <v>19926000</v>
      </c>
      <c r="J314" s="40">
        <v>19926000</v>
      </c>
      <c r="K314" s="41" t="s">
        <v>215</v>
      </c>
      <c r="L314" s="41" t="s">
        <v>215</v>
      </c>
      <c r="M314" s="42"/>
      <c r="N314" s="41" t="s">
        <v>15</v>
      </c>
      <c r="O314" s="41" t="s">
        <v>107800</v>
      </c>
      <c r="P314" s="41" t="s">
        <v>107792</v>
      </c>
      <c r="Q314" s="41" t="s">
        <v>107801</v>
      </c>
    </row>
    <row r="315" spans="1:17" ht="45" x14ac:dyDescent="0.2">
      <c r="A315" s="44">
        <v>80111600</v>
      </c>
      <c r="B315" s="35" t="s">
        <v>107963</v>
      </c>
      <c r="C315" s="7">
        <v>7</v>
      </c>
      <c r="D315" s="7">
        <v>7</v>
      </c>
      <c r="E315" s="7">
        <v>5</v>
      </c>
      <c r="F315" s="38" t="s">
        <v>221</v>
      </c>
      <c r="G315" s="37" t="s">
        <v>147</v>
      </c>
      <c r="H315" s="39">
        <v>1</v>
      </c>
      <c r="I315" s="40">
        <v>16605000</v>
      </c>
      <c r="J315" s="40">
        <v>16605000</v>
      </c>
      <c r="K315" s="41" t="s">
        <v>215</v>
      </c>
      <c r="L315" s="41" t="s">
        <v>215</v>
      </c>
      <c r="M315" s="42"/>
      <c r="N315" s="41" t="s">
        <v>15</v>
      </c>
      <c r="O315" s="41" t="s">
        <v>107800</v>
      </c>
      <c r="P315" s="41" t="s">
        <v>107792</v>
      </c>
      <c r="Q315" s="41" t="s">
        <v>107801</v>
      </c>
    </row>
    <row r="316" spans="1:17" ht="60" x14ac:dyDescent="0.2">
      <c r="A316" s="44">
        <v>80111600</v>
      </c>
      <c r="B316" s="35" t="s">
        <v>107964</v>
      </c>
      <c r="C316" s="36">
        <v>1</v>
      </c>
      <c r="D316" s="36">
        <v>1</v>
      </c>
      <c r="E316" s="36">
        <v>6</v>
      </c>
      <c r="F316" s="38" t="s">
        <v>221</v>
      </c>
      <c r="G316" s="37" t="s">
        <v>147</v>
      </c>
      <c r="H316" s="39">
        <v>1</v>
      </c>
      <c r="I316" s="40">
        <v>29271600</v>
      </c>
      <c r="J316" s="40">
        <v>29271600</v>
      </c>
      <c r="K316" s="41" t="s">
        <v>215</v>
      </c>
      <c r="L316" s="41" t="s">
        <v>215</v>
      </c>
      <c r="M316" s="42"/>
      <c r="N316" s="41" t="s">
        <v>15</v>
      </c>
      <c r="O316" s="41" t="s">
        <v>107800</v>
      </c>
      <c r="P316" s="41" t="s">
        <v>107792</v>
      </c>
      <c r="Q316" s="41" t="s">
        <v>107801</v>
      </c>
    </row>
    <row r="317" spans="1:17" ht="60" x14ac:dyDescent="0.2">
      <c r="A317" s="44">
        <v>80111600</v>
      </c>
      <c r="B317" s="35" t="s">
        <v>107964</v>
      </c>
      <c r="C317" s="7">
        <v>7</v>
      </c>
      <c r="D317" s="7">
        <v>7</v>
      </c>
      <c r="E317" s="7">
        <v>5</v>
      </c>
      <c r="F317" s="38" t="s">
        <v>221</v>
      </c>
      <c r="G317" s="37" t="s">
        <v>147</v>
      </c>
      <c r="H317" s="39">
        <v>1</v>
      </c>
      <c r="I317" s="40">
        <v>24393000</v>
      </c>
      <c r="J317" s="40">
        <v>24393000</v>
      </c>
      <c r="K317" s="41" t="s">
        <v>215</v>
      </c>
      <c r="L317" s="41" t="s">
        <v>215</v>
      </c>
      <c r="M317" s="42"/>
      <c r="N317" s="41" t="s">
        <v>15</v>
      </c>
      <c r="O317" s="41" t="s">
        <v>107800</v>
      </c>
      <c r="P317" s="41" t="s">
        <v>107792</v>
      </c>
      <c r="Q317" s="41" t="s">
        <v>107801</v>
      </c>
    </row>
    <row r="318" spans="1:17" ht="45" x14ac:dyDescent="0.2">
      <c r="A318" s="44">
        <v>80111600</v>
      </c>
      <c r="B318" s="35" t="s">
        <v>107965</v>
      </c>
      <c r="C318" s="36">
        <v>1</v>
      </c>
      <c r="D318" s="36">
        <v>1</v>
      </c>
      <c r="E318" s="36">
        <v>6</v>
      </c>
      <c r="F318" s="38" t="s">
        <v>221</v>
      </c>
      <c r="G318" s="37" t="s">
        <v>147</v>
      </c>
      <c r="H318" s="39">
        <v>1</v>
      </c>
      <c r="I318" s="40">
        <v>48000000</v>
      </c>
      <c r="J318" s="40">
        <v>48000000</v>
      </c>
      <c r="K318" s="41" t="s">
        <v>215</v>
      </c>
      <c r="L318" s="41" t="s">
        <v>215</v>
      </c>
      <c r="M318" s="42"/>
      <c r="N318" s="41" t="s">
        <v>15</v>
      </c>
      <c r="O318" s="41" t="s">
        <v>107800</v>
      </c>
      <c r="P318" s="41" t="s">
        <v>107792</v>
      </c>
      <c r="Q318" s="41" t="s">
        <v>107801</v>
      </c>
    </row>
    <row r="319" spans="1:17" ht="45" x14ac:dyDescent="0.2">
      <c r="A319" s="44">
        <v>80111600</v>
      </c>
      <c r="B319" s="35" t="s">
        <v>107965</v>
      </c>
      <c r="C319" s="7">
        <v>7</v>
      </c>
      <c r="D319" s="7">
        <v>7</v>
      </c>
      <c r="E319" s="7">
        <v>5</v>
      </c>
      <c r="F319" s="38" t="s">
        <v>221</v>
      </c>
      <c r="G319" s="37" t="s">
        <v>147</v>
      </c>
      <c r="H319" s="39">
        <v>1</v>
      </c>
      <c r="I319" s="40">
        <v>40000000</v>
      </c>
      <c r="J319" s="40">
        <v>40000000</v>
      </c>
      <c r="K319" s="41" t="s">
        <v>215</v>
      </c>
      <c r="L319" s="41" t="s">
        <v>215</v>
      </c>
      <c r="M319" s="42"/>
      <c r="N319" s="41" t="s">
        <v>15</v>
      </c>
      <c r="O319" s="41" t="s">
        <v>107800</v>
      </c>
      <c r="P319" s="41" t="s">
        <v>107792</v>
      </c>
      <c r="Q319" s="41" t="s">
        <v>107801</v>
      </c>
    </row>
    <row r="320" spans="1:17" ht="60" x14ac:dyDescent="0.2">
      <c r="A320" s="44">
        <v>80111600</v>
      </c>
      <c r="B320" s="35" t="s">
        <v>107966</v>
      </c>
      <c r="C320" s="36">
        <v>1</v>
      </c>
      <c r="D320" s="36">
        <v>1</v>
      </c>
      <c r="E320" s="37">
        <v>6</v>
      </c>
      <c r="F320" s="38" t="s">
        <v>221</v>
      </c>
      <c r="G320" s="37" t="s">
        <v>147</v>
      </c>
      <c r="H320" s="39">
        <v>1</v>
      </c>
      <c r="I320" s="40">
        <v>27000000</v>
      </c>
      <c r="J320" s="40">
        <v>27000000</v>
      </c>
      <c r="K320" s="41" t="s">
        <v>215</v>
      </c>
      <c r="L320" s="41" t="s">
        <v>215</v>
      </c>
      <c r="M320" s="42"/>
      <c r="N320" s="41" t="s">
        <v>15</v>
      </c>
      <c r="O320" s="41" t="s">
        <v>107800</v>
      </c>
      <c r="P320" s="41" t="s">
        <v>107792</v>
      </c>
      <c r="Q320" s="41" t="s">
        <v>107801</v>
      </c>
    </row>
    <row r="321" spans="1:17" ht="60" x14ac:dyDescent="0.2">
      <c r="A321" s="44">
        <v>80111600</v>
      </c>
      <c r="B321" s="35" t="s">
        <v>107966</v>
      </c>
      <c r="C321" s="7">
        <v>7</v>
      </c>
      <c r="D321" s="7">
        <v>7</v>
      </c>
      <c r="E321" s="7">
        <f>4*30+15</f>
        <v>135</v>
      </c>
      <c r="F321" s="48">
        <v>0</v>
      </c>
      <c r="G321" s="37" t="s">
        <v>147</v>
      </c>
      <c r="H321" s="39">
        <v>1</v>
      </c>
      <c r="I321" s="40">
        <v>20250000</v>
      </c>
      <c r="J321" s="40">
        <v>20250000</v>
      </c>
      <c r="K321" s="41" t="s">
        <v>215</v>
      </c>
      <c r="L321" s="41" t="s">
        <v>215</v>
      </c>
      <c r="M321" s="42"/>
      <c r="N321" s="41" t="s">
        <v>15</v>
      </c>
      <c r="O321" s="41" t="s">
        <v>107800</v>
      </c>
      <c r="P321" s="41" t="s">
        <v>107792</v>
      </c>
      <c r="Q321" s="41" t="s">
        <v>107801</v>
      </c>
    </row>
    <row r="322" spans="1:17" ht="60" x14ac:dyDescent="0.2">
      <c r="A322" s="44">
        <v>80111600</v>
      </c>
      <c r="B322" s="35" t="s">
        <v>107967</v>
      </c>
      <c r="C322" s="36">
        <v>1</v>
      </c>
      <c r="D322" s="36">
        <v>1</v>
      </c>
      <c r="E322" s="36">
        <v>6</v>
      </c>
      <c r="F322" s="38" t="s">
        <v>221</v>
      </c>
      <c r="G322" s="37" t="s">
        <v>147</v>
      </c>
      <c r="H322" s="39">
        <v>1</v>
      </c>
      <c r="I322" s="40">
        <v>27810000</v>
      </c>
      <c r="J322" s="40">
        <v>27810000</v>
      </c>
      <c r="K322" s="41" t="s">
        <v>215</v>
      </c>
      <c r="L322" s="41" t="s">
        <v>215</v>
      </c>
      <c r="M322" s="42"/>
      <c r="N322" s="41" t="s">
        <v>15</v>
      </c>
      <c r="O322" s="41" t="s">
        <v>107800</v>
      </c>
      <c r="P322" s="41" t="s">
        <v>107792</v>
      </c>
      <c r="Q322" s="41" t="s">
        <v>107801</v>
      </c>
    </row>
    <row r="323" spans="1:17" ht="60" x14ac:dyDescent="0.2">
      <c r="A323" s="44">
        <v>80111600</v>
      </c>
      <c r="B323" s="35" t="s">
        <v>107967</v>
      </c>
      <c r="C323" s="7">
        <v>7</v>
      </c>
      <c r="D323" s="7">
        <v>7</v>
      </c>
      <c r="E323" s="7">
        <v>5</v>
      </c>
      <c r="F323" s="38" t="s">
        <v>221</v>
      </c>
      <c r="G323" s="37" t="s">
        <v>147</v>
      </c>
      <c r="H323" s="39">
        <v>1</v>
      </c>
      <c r="I323" s="40">
        <v>23175000</v>
      </c>
      <c r="J323" s="40">
        <v>23175000</v>
      </c>
      <c r="K323" s="41" t="s">
        <v>215</v>
      </c>
      <c r="L323" s="41" t="s">
        <v>215</v>
      </c>
      <c r="M323" s="42"/>
      <c r="N323" s="41" t="s">
        <v>15</v>
      </c>
      <c r="O323" s="41" t="s">
        <v>107800</v>
      </c>
      <c r="P323" s="41" t="s">
        <v>107792</v>
      </c>
      <c r="Q323" s="41" t="s">
        <v>107801</v>
      </c>
    </row>
    <row r="324" spans="1:17" ht="45" x14ac:dyDescent="0.2">
      <c r="A324" s="44">
        <v>80111600</v>
      </c>
      <c r="B324" s="35" t="s">
        <v>107968</v>
      </c>
      <c r="C324" s="36">
        <v>1</v>
      </c>
      <c r="D324" s="36">
        <v>1</v>
      </c>
      <c r="E324" s="37">
        <v>6</v>
      </c>
      <c r="F324" s="38" t="s">
        <v>221</v>
      </c>
      <c r="G324" s="37" t="s">
        <v>147</v>
      </c>
      <c r="H324" s="39">
        <v>1</v>
      </c>
      <c r="I324" s="40">
        <v>27000000</v>
      </c>
      <c r="J324" s="40">
        <v>27000000</v>
      </c>
      <c r="K324" s="41" t="s">
        <v>215</v>
      </c>
      <c r="L324" s="41" t="s">
        <v>215</v>
      </c>
      <c r="M324" s="42"/>
      <c r="N324" s="41" t="s">
        <v>15</v>
      </c>
      <c r="O324" s="41" t="s">
        <v>107800</v>
      </c>
      <c r="P324" s="41" t="s">
        <v>107792</v>
      </c>
      <c r="Q324" s="41" t="s">
        <v>107801</v>
      </c>
    </row>
    <row r="325" spans="1:17" ht="45" x14ac:dyDescent="0.2">
      <c r="A325" s="44">
        <v>80111600</v>
      </c>
      <c r="B325" s="35" t="s">
        <v>107968</v>
      </c>
      <c r="C325" s="7">
        <v>7</v>
      </c>
      <c r="D325" s="7">
        <v>7</v>
      </c>
      <c r="E325" s="7">
        <v>4</v>
      </c>
      <c r="F325" s="38" t="s">
        <v>221</v>
      </c>
      <c r="G325" s="37" t="s">
        <v>147</v>
      </c>
      <c r="H325" s="39">
        <v>1</v>
      </c>
      <c r="I325" s="40">
        <v>18000000</v>
      </c>
      <c r="J325" s="40">
        <v>18000000</v>
      </c>
      <c r="K325" s="41" t="s">
        <v>215</v>
      </c>
      <c r="L325" s="41" t="s">
        <v>215</v>
      </c>
      <c r="M325" s="42"/>
      <c r="N325" s="41" t="s">
        <v>15</v>
      </c>
      <c r="O325" s="41" t="s">
        <v>107800</v>
      </c>
      <c r="P325" s="41" t="s">
        <v>107792</v>
      </c>
      <c r="Q325" s="41" t="s">
        <v>107801</v>
      </c>
    </row>
    <row r="326" spans="1:17" ht="45" x14ac:dyDescent="0.2">
      <c r="A326" s="44">
        <v>80111600</v>
      </c>
      <c r="B326" s="35" t="s">
        <v>107969</v>
      </c>
      <c r="C326" s="36">
        <v>1</v>
      </c>
      <c r="D326" s="36">
        <v>1</v>
      </c>
      <c r="E326" s="36">
        <v>6</v>
      </c>
      <c r="F326" s="38" t="s">
        <v>221</v>
      </c>
      <c r="G326" s="37" t="s">
        <v>147</v>
      </c>
      <c r="H326" s="39">
        <v>1</v>
      </c>
      <c r="I326" s="40">
        <v>30000000</v>
      </c>
      <c r="J326" s="40">
        <v>30000000</v>
      </c>
      <c r="K326" s="41" t="s">
        <v>215</v>
      </c>
      <c r="L326" s="41" t="s">
        <v>215</v>
      </c>
      <c r="M326" s="42"/>
      <c r="N326" s="41" t="s">
        <v>15</v>
      </c>
      <c r="O326" s="41" t="s">
        <v>107800</v>
      </c>
      <c r="P326" s="41" t="s">
        <v>107792</v>
      </c>
      <c r="Q326" s="41" t="s">
        <v>107801</v>
      </c>
    </row>
    <row r="327" spans="1:17" ht="45" x14ac:dyDescent="0.2">
      <c r="A327" s="44">
        <v>80111600</v>
      </c>
      <c r="B327" s="35" t="s">
        <v>107969</v>
      </c>
      <c r="C327" s="7">
        <v>7</v>
      </c>
      <c r="D327" s="7">
        <v>7</v>
      </c>
      <c r="E327" s="7">
        <v>5</v>
      </c>
      <c r="F327" s="38" t="s">
        <v>221</v>
      </c>
      <c r="G327" s="37" t="s">
        <v>147</v>
      </c>
      <c r="H327" s="39">
        <v>1</v>
      </c>
      <c r="I327" s="40">
        <v>25000000</v>
      </c>
      <c r="J327" s="40">
        <v>25000000</v>
      </c>
      <c r="K327" s="41" t="s">
        <v>215</v>
      </c>
      <c r="L327" s="41" t="s">
        <v>215</v>
      </c>
      <c r="M327" s="42"/>
      <c r="N327" s="41" t="s">
        <v>15</v>
      </c>
      <c r="O327" s="41" t="s">
        <v>107800</v>
      </c>
      <c r="P327" s="41" t="s">
        <v>107792</v>
      </c>
      <c r="Q327" s="41" t="s">
        <v>107801</v>
      </c>
    </row>
    <row r="328" spans="1:17" ht="45" x14ac:dyDescent="0.2">
      <c r="A328" s="44">
        <v>80111600</v>
      </c>
      <c r="B328" s="35" t="s">
        <v>107970</v>
      </c>
      <c r="C328" s="36">
        <v>1</v>
      </c>
      <c r="D328" s="36">
        <v>1</v>
      </c>
      <c r="E328" s="37">
        <v>6</v>
      </c>
      <c r="F328" s="38" t="s">
        <v>221</v>
      </c>
      <c r="G328" s="37" t="s">
        <v>147</v>
      </c>
      <c r="H328" s="39">
        <v>1</v>
      </c>
      <c r="I328" s="40">
        <v>39000000</v>
      </c>
      <c r="J328" s="40">
        <v>39000000</v>
      </c>
      <c r="K328" s="41" t="s">
        <v>215</v>
      </c>
      <c r="L328" s="41" t="s">
        <v>215</v>
      </c>
      <c r="M328" s="42"/>
      <c r="N328" s="41" t="s">
        <v>15</v>
      </c>
      <c r="O328" s="41" t="s">
        <v>107800</v>
      </c>
      <c r="P328" s="41" t="s">
        <v>107792</v>
      </c>
      <c r="Q328" s="41" t="s">
        <v>107801</v>
      </c>
    </row>
    <row r="329" spans="1:17" ht="45" x14ac:dyDescent="0.2">
      <c r="A329" s="44">
        <v>80111600</v>
      </c>
      <c r="B329" s="35" t="s">
        <v>107970</v>
      </c>
      <c r="C329" s="7">
        <v>7</v>
      </c>
      <c r="D329" s="7">
        <v>7</v>
      </c>
      <c r="E329" s="7">
        <v>4</v>
      </c>
      <c r="F329" s="38" t="s">
        <v>221</v>
      </c>
      <c r="G329" s="37" t="s">
        <v>147</v>
      </c>
      <c r="H329" s="39">
        <v>1</v>
      </c>
      <c r="I329" s="40">
        <v>26000000</v>
      </c>
      <c r="J329" s="40">
        <v>26000000</v>
      </c>
      <c r="K329" s="41" t="s">
        <v>215</v>
      </c>
      <c r="L329" s="41" t="s">
        <v>215</v>
      </c>
      <c r="M329" s="42"/>
      <c r="N329" s="41" t="s">
        <v>15</v>
      </c>
      <c r="O329" s="41" t="s">
        <v>107800</v>
      </c>
      <c r="P329" s="41" t="s">
        <v>107792</v>
      </c>
      <c r="Q329" s="41" t="s">
        <v>107801</v>
      </c>
    </row>
    <row r="330" spans="1:17" ht="75" x14ac:dyDescent="0.2">
      <c r="A330" s="34" t="s">
        <v>107971</v>
      </c>
      <c r="B330" s="35" t="s">
        <v>107939</v>
      </c>
      <c r="C330" s="36">
        <v>1</v>
      </c>
      <c r="D330" s="37">
        <v>2</v>
      </c>
      <c r="E330" s="37">
        <v>11</v>
      </c>
      <c r="F330" s="38" t="s">
        <v>221</v>
      </c>
      <c r="G330" s="37" t="s">
        <v>108216</v>
      </c>
      <c r="H330" s="39">
        <v>1</v>
      </c>
      <c r="I330" s="40">
        <v>6445688</v>
      </c>
      <c r="J330" s="40">
        <v>6445688</v>
      </c>
      <c r="K330" s="41" t="s">
        <v>215</v>
      </c>
      <c r="L330" s="41" t="s">
        <v>215</v>
      </c>
      <c r="M330" s="42"/>
      <c r="N330" s="41" t="s">
        <v>15</v>
      </c>
      <c r="O330" s="41" t="s">
        <v>107800</v>
      </c>
      <c r="P330" s="41" t="s">
        <v>107792</v>
      </c>
      <c r="Q330" s="41" t="s">
        <v>107801</v>
      </c>
    </row>
    <row r="331" spans="1:17" ht="60" x14ac:dyDescent="0.2">
      <c r="A331" s="44">
        <v>80111600</v>
      </c>
      <c r="B331" s="35" t="s">
        <v>107972</v>
      </c>
      <c r="C331" s="36">
        <v>1</v>
      </c>
      <c r="D331" s="36">
        <v>1</v>
      </c>
      <c r="E331" s="36">
        <v>8</v>
      </c>
      <c r="F331" s="38" t="s">
        <v>221</v>
      </c>
      <c r="G331" s="37" t="s">
        <v>147</v>
      </c>
      <c r="H331" s="39">
        <v>1</v>
      </c>
      <c r="I331" s="40">
        <v>41200000</v>
      </c>
      <c r="J331" s="40">
        <v>41200000</v>
      </c>
      <c r="K331" s="38" t="s">
        <v>215</v>
      </c>
      <c r="L331" s="38" t="s">
        <v>215</v>
      </c>
      <c r="M331" s="42"/>
      <c r="N331" s="41" t="s">
        <v>15</v>
      </c>
      <c r="O331" s="41" t="s">
        <v>107803</v>
      </c>
      <c r="P331" s="41" t="s">
        <v>107792</v>
      </c>
      <c r="Q331" s="41" t="s">
        <v>107801</v>
      </c>
    </row>
    <row r="332" spans="1:17" ht="30" x14ac:dyDescent="0.2">
      <c r="A332" s="44">
        <v>80111600</v>
      </c>
      <c r="B332" s="35" t="s">
        <v>107973</v>
      </c>
      <c r="C332" s="36">
        <v>1</v>
      </c>
      <c r="D332" s="36">
        <v>1</v>
      </c>
      <c r="E332" s="36">
        <v>8</v>
      </c>
      <c r="F332" s="38" t="s">
        <v>221</v>
      </c>
      <c r="G332" s="37" t="s">
        <v>147</v>
      </c>
      <c r="H332" s="39">
        <v>1</v>
      </c>
      <c r="I332" s="40">
        <v>41200000</v>
      </c>
      <c r="J332" s="40">
        <v>41200000</v>
      </c>
      <c r="K332" s="38" t="s">
        <v>215</v>
      </c>
      <c r="L332" s="38" t="s">
        <v>215</v>
      </c>
      <c r="M332" s="42"/>
      <c r="N332" s="41" t="s">
        <v>15</v>
      </c>
      <c r="O332" s="41" t="s">
        <v>107803</v>
      </c>
      <c r="P332" s="41" t="s">
        <v>107792</v>
      </c>
      <c r="Q332" s="41" t="s">
        <v>107801</v>
      </c>
    </row>
    <row r="333" spans="1:17" ht="75" x14ac:dyDescent="0.2">
      <c r="A333" s="44">
        <v>80111600</v>
      </c>
      <c r="B333" s="35" t="s">
        <v>107974</v>
      </c>
      <c r="C333" s="36">
        <v>1</v>
      </c>
      <c r="D333" s="36">
        <v>1</v>
      </c>
      <c r="E333" s="36">
        <v>6</v>
      </c>
      <c r="F333" s="38" t="s">
        <v>221</v>
      </c>
      <c r="G333" s="37" t="s">
        <v>147</v>
      </c>
      <c r="H333" s="39">
        <v>1</v>
      </c>
      <c r="I333" s="40">
        <v>42709074</v>
      </c>
      <c r="J333" s="40">
        <v>42709074</v>
      </c>
      <c r="K333" s="38" t="s">
        <v>215</v>
      </c>
      <c r="L333" s="38" t="s">
        <v>215</v>
      </c>
      <c r="M333" s="42"/>
      <c r="N333" s="41" t="s">
        <v>15</v>
      </c>
      <c r="O333" s="41" t="s">
        <v>107803</v>
      </c>
      <c r="P333" s="41" t="s">
        <v>107792</v>
      </c>
      <c r="Q333" s="41" t="s">
        <v>107801</v>
      </c>
    </row>
    <row r="334" spans="1:17" ht="75" x14ac:dyDescent="0.2">
      <c r="A334" s="44">
        <v>80111600</v>
      </c>
      <c r="B334" s="35" t="s">
        <v>107974</v>
      </c>
      <c r="C334" s="7">
        <v>7</v>
      </c>
      <c r="D334" s="7">
        <v>7</v>
      </c>
      <c r="E334" s="7">
        <v>5</v>
      </c>
      <c r="F334" s="38" t="s">
        <v>221</v>
      </c>
      <c r="G334" s="37" t="s">
        <v>147</v>
      </c>
      <c r="H334" s="39">
        <v>1</v>
      </c>
      <c r="I334" s="40">
        <v>35590895</v>
      </c>
      <c r="J334" s="40">
        <v>35590895</v>
      </c>
      <c r="K334" s="38" t="s">
        <v>215</v>
      </c>
      <c r="L334" s="38" t="s">
        <v>215</v>
      </c>
      <c r="M334" s="42"/>
      <c r="N334" s="41" t="s">
        <v>15</v>
      </c>
      <c r="O334" s="41" t="s">
        <v>107803</v>
      </c>
      <c r="P334" s="41" t="s">
        <v>107792</v>
      </c>
      <c r="Q334" s="41" t="s">
        <v>107801</v>
      </c>
    </row>
    <row r="335" spans="1:17" ht="60" x14ac:dyDescent="0.2">
      <c r="A335" s="44">
        <v>80111600</v>
      </c>
      <c r="B335" s="35" t="s">
        <v>107975</v>
      </c>
      <c r="C335" s="36">
        <v>1</v>
      </c>
      <c r="D335" s="36">
        <v>1</v>
      </c>
      <c r="E335" s="37">
        <v>6</v>
      </c>
      <c r="F335" s="38" t="s">
        <v>221</v>
      </c>
      <c r="G335" s="37" t="s">
        <v>147</v>
      </c>
      <c r="H335" s="39">
        <v>1</v>
      </c>
      <c r="I335" s="40">
        <v>24000000</v>
      </c>
      <c r="J335" s="40">
        <v>24000000</v>
      </c>
      <c r="K335" s="38" t="s">
        <v>215</v>
      </c>
      <c r="L335" s="38" t="s">
        <v>215</v>
      </c>
      <c r="M335" s="42"/>
      <c r="N335" s="41" t="s">
        <v>15</v>
      </c>
      <c r="O335" s="41" t="s">
        <v>107803</v>
      </c>
      <c r="P335" s="41" t="s">
        <v>107792</v>
      </c>
      <c r="Q335" s="41" t="s">
        <v>107801</v>
      </c>
    </row>
    <row r="336" spans="1:17" ht="60" x14ac:dyDescent="0.2">
      <c r="A336" s="44">
        <v>80111600</v>
      </c>
      <c r="B336" s="35" t="s">
        <v>107975</v>
      </c>
      <c r="C336" s="7">
        <v>7</v>
      </c>
      <c r="D336" s="7">
        <v>7</v>
      </c>
      <c r="E336" s="7">
        <f>4*30+15</f>
        <v>135</v>
      </c>
      <c r="F336" s="48">
        <v>0</v>
      </c>
      <c r="G336" s="37" t="s">
        <v>147</v>
      </c>
      <c r="H336" s="39">
        <v>1</v>
      </c>
      <c r="I336" s="40">
        <v>18000000</v>
      </c>
      <c r="J336" s="40">
        <v>18000000</v>
      </c>
      <c r="K336" s="38" t="s">
        <v>215</v>
      </c>
      <c r="L336" s="38" t="s">
        <v>215</v>
      </c>
      <c r="M336" s="42"/>
      <c r="N336" s="41" t="s">
        <v>15</v>
      </c>
      <c r="O336" s="41" t="s">
        <v>107803</v>
      </c>
      <c r="P336" s="41" t="s">
        <v>107792</v>
      </c>
      <c r="Q336" s="41" t="s">
        <v>107801</v>
      </c>
    </row>
    <row r="337" spans="1:17" ht="45" x14ac:dyDescent="0.2">
      <c r="A337" s="44">
        <v>80111600</v>
      </c>
      <c r="B337" s="35" t="s">
        <v>107976</v>
      </c>
      <c r="C337" s="36">
        <v>1</v>
      </c>
      <c r="D337" s="36">
        <v>1</v>
      </c>
      <c r="E337" s="37">
        <v>6</v>
      </c>
      <c r="F337" s="38" t="s">
        <v>221</v>
      </c>
      <c r="G337" s="37" t="s">
        <v>147</v>
      </c>
      <c r="H337" s="39">
        <v>1</v>
      </c>
      <c r="I337" s="40">
        <v>11210400</v>
      </c>
      <c r="J337" s="40">
        <v>11210400</v>
      </c>
      <c r="K337" s="38" t="s">
        <v>215</v>
      </c>
      <c r="L337" s="38" t="s">
        <v>215</v>
      </c>
      <c r="M337" s="42"/>
      <c r="N337" s="41" t="s">
        <v>15</v>
      </c>
      <c r="O337" s="41" t="s">
        <v>107803</v>
      </c>
      <c r="P337" s="41" t="s">
        <v>107792</v>
      </c>
      <c r="Q337" s="41" t="s">
        <v>107801</v>
      </c>
    </row>
    <row r="338" spans="1:17" ht="45" x14ac:dyDescent="0.2">
      <c r="A338" s="44">
        <v>80111600</v>
      </c>
      <c r="B338" s="35" t="s">
        <v>107976</v>
      </c>
      <c r="C338" s="7">
        <v>7</v>
      </c>
      <c r="D338" s="7">
        <v>7</v>
      </c>
      <c r="E338" s="7">
        <f>4*30+15</f>
        <v>135</v>
      </c>
      <c r="F338" s="48">
        <v>0</v>
      </c>
      <c r="G338" s="37" t="s">
        <v>147</v>
      </c>
      <c r="H338" s="39">
        <v>1</v>
      </c>
      <c r="I338" s="40">
        <v>8407800</v>
      </c>
      <c r="J338" s="40">
        <v>8407800</v>
      </c>
      <c r="K338" s="38" t="s">
        <v>215</v>
      </c>
      <c r="L338" s="38" t="s">
        <v>215</v>
      </c>
      <c r="M338" s="42"/>
      <c r="N338" s="41" t="s">
        <v>15</v>
      </c>
      <c r="O338" s="41" t="s">
        <v>107803</v>
      </c>
      <c r="P338" s="41" t="s">
        <v>107792</v>
      </c>
      <c r="Q338" s="41" t="s">
        <v>107801</v>
      </c>
    </row>
    <row r="339" spans="1:17" ht="45" x14ac:dyDescent="0.2">
      <c r="A339" s="44">
        <v>80111600</v>
      </c>
      <c r="B339" s="35" t="s">
        <v>107977</v>
      </c>
      <c r="C339" s="36">
        <v>1</v>
      </c>
      <c r="D339" s="36">
        <v>1</v>
      </c>
      <c r="E339" s="36">
        <v>4</v>
      </c>
      <c r="F339" s="38" t="s">
        <v>221</v>
      </c>
      <c r="G339" s="37" t="s">
        <v>147</v>
      </c>
      <c r="H339" s="39">
        <v>1</v>
      </c>
      <c r="I339" s="40">
        <v>16000000</v>
      </c>
      <c r="J339" s="40">
        <v>16000000</v>
      </c>
      <c r="K339" s="38" t="s">
        <v>215</v>
      </c>
      <c r="L339" s="38" t="s">
        <v>215</v>
      </c>
      <c r="M339" s="42"/>
      <c r="N339" s="41" t="s">
        <v>15</v>
      </c>
      <c r="O339" s="41" t="s">
        <v>107803</v>
      </c>
      <c r="P339" s="41" t="s">
        <v>107792</v>
      </c>
      <c r="Q339" s="41" t="s">
        <v>107801</v>
      </c>
    </row>
    <row r="340" spans="1:17" ht="105" x14ac:dyDescent="0.2">
      <c r="A340" s="44">
        <v>80111600</v>
      </c>
      <c r="B340" s="35" t="s">
        <v>107978</v>
      </c>
      <c r="C340" s="36">
        <v>1</v>
      </c>
      <c r="D340" s="36">
        <v>1</v>
      </c>
      <c r="E340" s="37">
        <v>6</v>
      </c>
      <c r="F340" s="38" t="s">
        <v>221</v>
      </c>
      <c r="G340" s="37" t="s">
        <v>147</v>
      </c>
      <c r="H340" s="39">
        <v>1</v>
      </c>
      <c r="I340" s="40">
        <v>19776000</v>
      </c>
      <c r="J340" s="40">
        <v>19776000</v>
      </c>
      <c r="K340" s="38" t="s">
        <v>215</v>
      </c>
      <c r="L340" s="38" t="s">
        <v>215</v>
      </c>
      <c r="M340" s="42"/>
      <c r="N340" s="41" t="s">
        <v>15</v>
      </c>
      <c r="O340" s="41" t="s">
        <v>107803</v>
      </c>
      <c r="P340" s="41" t="s">
        <v>107792</v>
      </c>
      <c r="Q340" s="41" t="s">
        <v>107801</v>
      </c>
    </row>
    <row r="341" spans="1:17" ht="105" x14ac:dyDescent="0.2">
      <c r="A341" s="44">
        <v>80111600</v>
      </c>
      <c r="B341" s="35" t="s">
        <v>107978</v>
      </c>
      <c r="C341" s="7">
        <v>7</v>
      </c>
      <c r="D341" s="7">
        <v>7</v>
      </c>
      <c r="E341" s="7">
        <v>4</v>
      </c>
      <c r="F341" s="38" t="s">
        <v>221</v>
      </c>
      <c r="G341" s="37" t="s">
        <v>147</v>
      </c>
      <c r="H341" s="39">
        <v>1</v>
      </c>
      <c r="I341" s="40">
        <v>13184000</v>
      </c>
      <c r="J341" s="40">
        <v>13184000</v>
      </c>
      <c r="K341" s="38" t="s">
        <v>215</v>
      </c>
      <c r="L341" s="38" t="s">
        <v>215</v>
      </c>
      <c r="M341" s="42"/>
      <c r="N341" s="41" t="s">
        <v>15</v>
      </c>
      <c r="O341" s="41" t="s">
        <v>107803</v>
      </c>
      <c r="P341" s="41" t="s">
        <v>107792</v>
      </c>
      <c r="Q341" s="41" t="s">
        <v>107801</v>
      </c>
    </row>
    <row r="342" spans="1:17" ht="105" x14ac:dyDescent="0.2">
      <c r="A342" s="44">
        <v>80111600</v>
      </c>
      <c r="B342" s="35" t="s">
        <v>107978</v>
      </c>
      <c r="C342" s="36">
        <v>1</v>
      </c>
      <c r="D342" s="36">
        <v>1</v>
      </c>
      <c r="E342" s="37">
        <v>6</v>
      </c>
      <c r="F342" s="38" t="s">
        <v>221</v>
      </c>
      <c r="G342" s="37" t="s">
        <v>147</v>
      </c>
      <c r="H342" s="39">
        <v>1</v>
      </c>
      <c r="I342" s="40">
        <v>19776000</v>
      </c>
      <c r="J342" s="40">
        <v>19776000</v>
      </c>
      <c r="K342" s="38" t="s">
        <v>215</v>
      </c>
      <c r="L342" s="38" t="s">
        <v>215</v>
      </c>
      <c r="M342" s="42"/>
      <c r="N342" s="41" t="s">
        <v>15</v>
      </c>
      <c r="O342" s="41" t="s">
        <v>107803</v>
      </c>
      <c r="P342" s="41" t="s">
        <v>107792</v>
      </c>
      <c r="Q342" s="41" t="s">
        <v>107801</v>
      </c>
    </row>
    <row r="343" spans="1:17" ht="105" x14ac:dyDescent="0.2">
      <c r="A343" s="44">
        <v>80111600</v>
      </c>
      <c r="B343" s="35" t="s">
        <v>107978</v>
      </c>
      <c r="C343" s="7">
        <v>7</v>
      </c>
      <c r="D343" s="7">
        <v>7</v>
      </c>
      <c r="E343" s="7">
        <v>4</v>
      </c>
      <c r="F343" s="38" t="s">
        <v>221</v>
      </c>
      <c r="G343" s="37" t="s">
        <v>147</v>
      </c>
      <c r="H343" s="39">
        <v>1</v>
      </c>
      <c r="I343" s="40">
        <v>13184000</v>
      </c>
      <c r="J343" s="40">
        <v>13184000</v>
      </c>
      <c r="K343" s="38" t="s">
        <v>215</v>
      </c>
      <c r="L343" s="38" t="s">
        <v>215</v>
      </c>
      <c r="M343" s="42"/>
      <c r="N343" s="41" t="s">
        <v>15</v>
      </c>
      <c r="O343" s="41" t="s">
        <v>107803</v>
      </c>
      <c r="P343" s="41" t="s">
        <v>107792</v>
      </c>
      <c r="Q343" s="41" t="s">
        <v>107801</v>
      </c>
    </row>
    <row r="344" spans="1:17" ht="105" x14ac:dyDescent="0.2">
      <c r="A344" s="44">
        <v>80111600</v>
      </c>
      <c r="B344" s="35" t="s">
        <v>107978</v>
      </c>
      <c r="C344" s="36">
        <v>1</v>
      </c>
      <c r="D344" s="36">
        <v>1</v>
      </c>
      <c r="E344" s="37">
        <v>6</v>
      </c>
      <c r="F344" s="38" t="s">
        <v>221</v>
      </c>
      <c r="G344" s="37" t="s">
        <v>147</v>
      </c>
      <c r="H344" s="39">
        <v>1</v>
      </c>
      <c r="I344" s="40">
        <v>19776000</v>
      </c>
      <c r="J344" s="40">
        <v>19776000</v>
      </c>
      <c r="K344" s="38" t="s">
        <v>215</v>
      </c>
      <c r="L344" s="38" t="s">
        <v>215</v>
      </c>
      <c r="M344" s="42"/>
      <c r="N344" s="41" t="s">
        <v>15</v>
      </c>
      <c r="O344" s="41" t="s">
        <v>107803</v>
      </c>
      <c r="P344" s="41" t="s">
        <v>107792</v>
      </c>
      <c r="Q344" s="41" t="s">
        <v>107801</v>
      </c>
    </row>
    <row r="345" spans="1:17" ht="105" x14ac:dyDescent="0.2">
      <c r="A345" s="44">
        <v>80111600</v>
      </c>
      <c r="B345" s="35" t="s">
        <v>107978</v>
      </c>
      <c r="C345" s="7">
        <v>7</v>
      </c>
      <c r="D345" s="7">
        <v>7</v>
      </c>
      <c r="E345" s="7">
        <v>4</v>
      </c>
      <c r="F345" s="38" t="s">
        <v>221</v>
      </c>
      <c r="G345" s="37" t="s">
        <v>147</v>
      </c>
      <c r="H345" s="39">
        <v>1</v>
      </c>
      <c r="I345" s="40">
        <v>13184000</v>
      </c>
      <c r="J345" s="40">
        <v>13184000</v>
      </c>
      <c r="K345" s="38" t="s">
        <v>215</v>
      </c>
      <c r="L345" s="38" t="s">
        <v>215</v>
      </c>
      <c r="M345" s="42"/>
      <c r="N345" s="41" t="s">
        <v>15</v>
      </c>
      <c r="O345" s="41" t="s">
        <v>107803</v>
      </c>
      <c r="P345" s="41" t="s">
        <v>107792</v>
      </c>
      <c r="Q345" s="41" t="s">
        <v>107801</v>
      </c>
    </row>
    <row r="346" spans="1:17" ht="105" x14ac:dyDescent="0.2">
      <c r="A346" s="44">
        <v>80111600</v>
      </c>
      <c r="B346" s="35" t="s">
        <v>107978</v>
      </c>
      <c r="C346" s="36">
        <v>1</v>
      </c>
      <c r="D346" s="36">
        <v>1</v>
      </c>
      <c r="E346" s="37">
        <v>6</v>
      </c>
      <c r="F346" s="38" t="s">
        <v>221</v>
      </c>
      <c r="G346" s="37" t="s">
        <v>147</v>
      </c>
      <c r="H346" s="39">
        <v>1</v>
      </c>
      <c r="I346" s="40">
        <v>19776000</v>
      </c>
      <c r="J346" s="40">
        <v>19776000</v>
      </c>
      <c r="K346" s="38" t="s">
        <v>215</v>
      </c>
      <c r="L346" s="38" t="s">
        <v>215</v>
      </c>
      <c r="M346" s="42"/>
      <c r="N346" s="41" t="s">
        <v>15</v>
      </c>
      <c r="O346" s="41" t="s">
        <v>107803</v>
      </c>
      <c r="P346" s="41" t="s">
        <v>107792</v>
      </c>
      <c r="Q346" s="41" t="s">
        <v>107801</v>
      </c>
    </row>
    <row r="347" spans="1:17" ht="105" x14ac:dyDescent="0.2">
      <c r="A347" s="44">
        <v>80111600</v>
      </c>
      <c r="B347" s="35" t="s">
        <v>107978</v>
      </c>
      <c r="C347" s="7">
        <v>7</v>
      </c>
      <c r="D347" s="7">
        <v>7</v>
      </c>
      <c r="E347" s="7">
        <v>4</v>
      </c>
      <c r="F347" s="38" t="s">
        <v>221</v>
      </c>
      <c r="G347" s="37" t="s">
        <v>147</v>
      </c>
      <c r="H347" s="39">
        <v>1</v>
      </c>
      <c r="I347" s="40">
        <v>13184000</v>
      </c>
      <c r="J347" s="40">
        <v>13184000</v>
      </c>
      <c r="K347" s="38" t="s">
        <v>215</v>
      </c>
      <c r="L347" s="38" t="s">
        <v>215</v>
      </c>
      <c r="M347" s="42"/>
      <c r="N347" s="41" t="s">
        <v>15</v>
      </c>
      <c r="O347" s="41" t="s">
        <v>107803</v>
      </c>
      <c r="P347" s="41" t="s">
        <v>107792</v>
      </c>
      <c r="Q347" s="41" t="s">
        <v>107801</v>
      </c>
    </row>
    <row r="348" spans="1:17" ht="105" x14ac:dyDescent="0.2">
      <c r="A348" s="44">
        <v>80111600</v>
      </c>
      <c r="B348" s="35" t="s">
        <v>107978</v>
      </c>
      <c r="C348" s="36">
        <v>1</v>
      </c>
      <c r="D348" s="36">
        <v>1</v>
      </c>
      <c r="E348" s="37">
        <v>6</v>
      </c>
      <c r="F348" s="38" t="s">
        <v>221</v>
      </c>
      <c r="G348" s="37" t="s">
        <v>147</v>
      </c>
      <c r="H348" s="39">
        <v>1</v>
      </c>
      <c r="I348" s="40">
        <v>19776000</v>
      </c>
      <c r="J348" s="40">
        <v>19776000</v>
      </c>
      <c r="K348" s="38" t="s">
        <v>215</v>
      </c>
      <c r="L348" s="38" t="s">
        <v>215</v>
      </c>
      <c r="M348" s="42"/>
      <c r="N348" s="41" t="s">
        <v>15</v>
      </c>
      <c r="O348" s="41" t="s">
        <v>107803</v>
      </c>
      <c r="P348" s="41" t="s">
        <v>107792</v>
      </c>
      <c r="Q348" s="41" t="s">
        <v>107801</v>
      </c>
    </row>
    <row r="349" spans="1:17" ht="105" x14ac:dyDescent="0.2">
      <c r="A349" s="44">
        <v>80111600</v>
      </c>
      <c r="B349" s="35" t="s">
        <v>107978</v>
      </c>
      <c r="C349" s="7">
        <v>7</v>
      </c>
      <c r="D349" s="7">
        <v>7</v>
      </c>
      <c r="E349" s="7">
        <v>4</v>
      </c>
      <c r="F349" s="38" t="s">
        <v>221</v>
      </c>
      <c r="G349" s="37" t="s">
        <v>147</v>
      </c>
      <c r="H349" s="39">
        <v>1</v>
      </c>
      <c r="I349" s="40">
        <v>13184000</v>
      </c>
      <c r="J349" s="40">
        <v>13184000</v>
      </c>
      <c r="K349" s="38" t="s">
        <v>215</v>
      </c>
      <c r="L349" s="38" t="s">
        <v>215</v>
      </c>
      <c r="M349" s="42"/>
      <c r="N349" s="41" t="s">
        <v>15</v>
      </c>
      <c r="O349" s="41" t="s">
        <v>107803</v>
      </c>
      <c r="P349" s="41" t="s">
        <v>107792</v>
      </c>
      <c r="Q349" s="41" t="s">
        <v>107801</v>
      </c>
    </row>
    <row r="350" spans="1:17" ht="105" x14ac:dyDescent="0.2">
      <c r="A350" s="44">
        <v>80111600</v>
      </c>
      <c r="B350" s="35" t="s">
        <v>107978</v>
      </c>
      <c r="C350" s="36">
        <v>1</v>
      </c>
      <c r="D350" s="36">
        <v>1</v>
      </c>
      <c r="E350" s="37">
        <v>6</v>
      </c>
      <c r="F350" s="38" t="s">
        <v>221</v>
      </c>
      <c r="G350" s="37" t="s">
        <v>147</v>
      </c>
      <c r="H350" s="39">
        <v>1</v>
      </c>
      <c r="I350" s="40">
        <v>19776000</v>
      </c>
      <c r="J350" s="40">
        <v>19776000</v>
      </c>
      <c r="K350" s="38" t="s">
        <v>215</v>
      </c>
      <c r="L350" s="38" t="s">
        <v>215</v>
      </c>
      <c r="M350" s="42"/>
      <c r="N350" s="41" t="s">
        <v>15</v>
      </c>
      <c r="O350" s="41" t="s">
        <v>107803</v>
      </c>
      <c r="P350" s="41" t="s">
        <v>107792</v>
      </c>
      <c r="Q350" s="41" t="s">
        <v>107801</v>
      </c>
    </row>
    <row r="351" spans="1:17" ht="105" x14ac:dyDescent="0.2">
      <c r="A351" s="44">
        <v>80111600</v>
      </c>
      <c r="B351" s="35" t="s">
        <v>107978</v>
      </c>
      <c r="C351" s="7">
        <v>7</v>
      </c>
      <c r="D351" s="7">
        <v>7</v>
      </c>
      <c r="E351" s="7">
        <v>4</v>
      </c>
      <c r="F351" s="38" t="s">
        <v>221</v>
      </c>
      <c r="G351" s="37" t="s">
        <v>147</v>
      </c>
      <c r="H351" s="39">
        <v>1</v>
      </c>
      <c r="I351" s="40">
        <v>13184000</v>
      </c>
      <c r="J351" s="40">
        <v>13184000</v>
      </c>
      <c r="K351" s="38" t="s">
        <v>215</v>
      </c>
      <c r="L351" s="38" t="s">
        <v>215</v>
      </c>
      <c r="M351" s="42"/>
      <c r="N351" s="41" t="s">
        <v>15</v>
      </c>
      <c r="O351" s="41" t="s">
        <v>107803</v>
      </c>
      <c r="P351" s="41" t="s">
        <v>107792</v>
      </c>
      <c r="Q351" s="41" t="s">
        <v>107801</v>
      </c>
    </row>
    <row r="352" spans="1:17" ht="105" x14ac:dyDescent="0.2">
      <c r="A352" s="44">
        <v>80111600</v>
      </c>
      <c r="B352" s="35" t="s">
        <v>107978</v>
      </c>
      <c r="C352" s="36">
        <v>1</v>
      </c>
      <c r="D352" s="36">
        <v>1</v>
      </c>
      <c r="E352" s="37">
        <v>6</v>
      </c>
      <c r="F352" s="38" t="s">
        <v>221</v>
      </c>
      <c r="G352" s="37" t="s">
        <v>147</v>
      </c>
      <c r="H352" s="39">
        <v>1</v>
      </c>
      <c r="I352" s="40">
        <v>19776000</v>
      </c>
      <c r="J352" s="40">
        <v>19776000</v>
      </c>
      <c r="K352" s="38" t="s">
        <v>215</v>
      </c>
      <c r="L352" s="38" t="s">
        <v>215</v>
      </c>
      <c r="M352" s="42"/>
      <c r="N352" s="41" t="s">
        <v>15</v>
      </c>
      <c r="O352" s="41" t="s">
        <v>107803</v>
      </c>
      <c r="P352" s="41" t="s">
        <v>107792</v>
      </c>
      <c r="Q352" s="41" t="s">
        <v>107801</v>
      </c>
    </row>
    <row r="353" spans="1:17" ht="105" x14ac:dyDescent="0.2">
      <c r="A353" s="44">
        <v>80111600</v>
      </c>
      <c r="B353" s="35" t="s">
        <v>107978</v>
      </c>
      <c r="C353" s="7">
        <v>7</v>
      </c>
      <c r="D353" s="7">
        <v>7</v>
      </c>
      <c r="E353" s="7">
        <v>4</v>
      </c>
      <c r="F353" s="38" t="s">
        <v>221</v>
      </c>
      <c r="G353" s="37" t="s">
        <v>147</v>
      </c>
      <c r="H353" s="39">
        <v>1</v>
      </c>
      <c r="I353" s="40">
        <v>13184000</v>
      </c>
      <c r="J353" s="40">
        <v>13184000</v>
      </c>
      <c r="K353" s="38" t="s">
        <v>215</v>
      </c>
      <c r="L353" s="38" t="s">
        <v>215</v>
      </c>
      <c r="M353" s="42"/>
      <c r="N353" s="41" t="s">
        <v>15</v>
      </c>
      <c r="O353" s="41" t="s">
        <v>107803</v>
      </c>
      <c r="P353" s="41" t="s">
        <v>107792</v>
      </c>
      <c r="Q353" s="41" t="s">
        <v>107801</v>
      </c>
    </row>
    <row r="354" spans="1:17" ht="105" x14ac:dyDescent="0.2">
      <c r="A354" s="44">
        <v>80111600</v>
      </c>
      <c r="B354" s="35" t="s">
        <v>107978</v>
      </c>
      <c r="C354" s="36">
        <v>1</v>
      </c>
      <c r="D354" s="36">
        <v>1</v>
      </c>
      <c r="E354" s="37">
        <v>6</v>
      </c>
      <c r="F354" s="38" t="s">
        <v>221</v>
      </c>
      <c r="G354" s="37" t="s">
        <v>147</v>
      </c>
      <c r="H354" s="39">
        <v>1</v>
      </c>
      <c r="I354" s="40">
        <v>19776000</v>
      </c>
      <c r="J354" s="40">
        <v>19776000</v>
      </c>
      <c r="K354" s="38" t="s">
        <v>215</v>
      </c>
      <c r="L354" s="38" t="s">
        <v>215</v>
      </c>
      <c r="M354" s="42"/>
      <c r="N354" s="41" t="s">
        <v>15</v>
      </c>
      <c r="O354" s="41" t="s">
        <v>107803</v>
      </c>
      <c r="P354" s="41" t="s">
        <v>107792</v>
      </c>
      <c r="Q354" s="41" t="s">
        <v>107801</v>
      </c>
    </row>
    <row r="355" spans="1:17" ht="105" x14ac:dyDescent="0.2">
      <c r="A355" s="44">
        <v>80111600</v>
      </c>
      <c r="B355" s="35" t="s">
        <v>107978</v>
      </c>
      <c r="C355" s="7">
        <v>7</v>
      </c>
      <c r="D355" s="7">
        <v>7</v>
      </c>
      <c r="E355" s="7">
        <v>4</v>
      </c>
      <c r="F355" s="38" t="s">
        <v>221</v>
      </c>
      <c r="G355" s="37" t="s">
        <v>147</v>
      </c>
      <c r="H355" s="39">
        <v>1</v>
      </c>
      <c r="I355" s="40">
        <v>13184000</v>
      </c>
      <c r="J355" s="40">
        <v>13184000</v>
      </c>
      <c r="K355" s="38" t="s">
        <v>215</v>
      </c>
      <c r="L355" s="38" t="s">
        <v>215</v>
      </c>
      <c r="M355" s="42"/>
      <c r="N355" s="41" t="s">
        <v>15</v>
      </c>
      <c r="O355" s="41" t="s">
        <v>107803</v>
      </c>
      <c r="P355" s="41" t="s">
        <v>107792</v>
      </c>
      <c r="Q355" s="41" t="s">
        <v>107801</v>
      </c>
    </row>
    <row r="356" spans="1:17" ht="105" x14ac:dyDescent="0.2">
      <c r="A356" s="44">
        <v>80111600</v>
      </c>
      <c r="B356" s="35" t="s">
        <v>107978</v>
      </c>
      <c r="C356" s="36">
        <v>1</v>
      </c>
      <c r="D356" s="36">
        <v>1</v>
      </c>
      <c r="E356" s="37">
        <v>6</v>
      </c>
      <c r="F356" s="38" t="s">
        <v>221</v>
      </c>
      <c r="G356" s="37" t="s">
        <v>147</v>
      </c>
      <c r="H356" s="39">
        <v>1</v>
      </c>
      <c r="I356" s="40">
        <v>19776000</v>
      </c>
      <c r="J356" s="40">
        <v>19776000</v>
      </c>
      <c r="K356" s="38" t="s">
        <v>215</v>
      </c>
      <c r="L356" s="38" t="s">
        <v>215</v>
      </c>
      <c r="M356" s="42"/>
      <c r="N356" s="41" t="s">
        <v>15</v>
      </c>
      <c r="O356" s="41" t="s">
        <v>107803</v>
      </c>
      <c r="P356" s="41" t="s">
        <v>107792</v>
      </c>
      <c r="Q356" s="41" t="s">
        <v>107801</v>
      </c>
    </row>
    <row r="357" spans="1:17" ht="105" x14ac:dyDescent="0.2">
      <c r="A357" s="44">
        <v>80111600</v>
      </c>
      <c r="B357" s="35" t="s">
        <v>107978</v>
      </c>
      <c r="C357" s="7">
        <v>7</v>
      </c>
      <c r="D357" s="7">
        <v>7</v>
      </c>
      <c r="E357" s="7">
        <v>4</v>
      </c>
      <c r="F357" s="38" t="s">
        <v>221</v>
      </c>
      <c r="G357" s="37" t="s">
        <v>147</v>
      </c>
      <c r="H357" s="39">
        <v>1</v>
      </c>
      <c r="I357" s="40">
        <v>13184000</v>
      </c>
      <c r="J357" s="40">
        <v>13184000</v>
      </c>
      <c r="K357" s="38" t="s">
        <v>215</v>
      </c>
      <c r="L357" s="38" t="s">
        <v>215</v>
      </c>
      <c r="M357" s="42"/>
      <c r="N357" s="41" t="s">
        <v>15</v>
      </c>
      <c r="O357" s="41" t="s">
        <v>107803</v>
      </c>
      <c r="P357" s="41" t="s">
        <v>107792</v>
      </c>
      <c r="Q357" s="41" t="s">
        <v>107801</v>
      </c>
    </row>
    <row r="358" spans="1:17" ht="105" x14ac:dyDescent="0.2">
      <c r="A358" s="44">
        <v>80111600</v>
      </c>
      <c r="B358" s="35" t="s">
        <v>107978</v>
      </c>
      <c r="C358" s="36">
        <v>1</v>
      </c>
      <c r="D358" s="36">
        <v>1</v>
      </c>
      <c r="E358" s="37">
        <v>6</v>
      </c>
      <c r="F358" s="38" t="s">
        <v>221</v>
      </c>
      <c r="G358" s="37" t="s">
        <v>147</v>
      </c>
      <c r="H358" s="39">
        <v>1</v>
      </c>
      <c r="I358" s="40">
        <v>19776000</v>
      </c>
      <c r="J358" s="40">
        <v>19776000</v>
      </c>
      <c r="K358" s="38" t="s">
        <v>215</v>
      </c>
      <c r="L358" s="38" t="s">
        <v>215</v>
      </c>
      <c r="M358" s="42"/>
      <c r="N358" s="41" t="s">
        <v>15</v>
      </c>
      <c r="O358" s="41" t="s">
        <v>107803</v>
      </c>
      <c r="P358" s="41" t="s">
        <v>107792</v>
      </c>
      <c r="Q358" s="41" t="s">
        <v>107801</v>
      </c>
    </row>
    <row r="359" spans="1:17" ht="105" x14ac:dyDescent="0.2">
      <c r="A359" s="44">
        <v>80111600</v>
      </c>
      <c r="B359" s="35" t="s">
        <v>107978</v>
      </c>
      <c r="C359" s="7">
        <v>7</v>
      </c>
      <c r="D359" s="7">
        <v>7</v>
      </c>
      <c r="E359" s="7">
        <v>4</v>
      </c>
      <c r="F359" s="38" t="s">
        <v>221</v>
      </c>
      <c r="G359" s="37" t="s">
        <v>147</v>
      </c>
      <c r="H359" s="39">
        <v>1</v>
      </c>
      <c r="I359" s="40">
        <v>13184000</v>
      </c>
      <c r="J359" s="40">
        <v>13184000</v>
      </c>
      <c r="K359" s="38" t="s">
        <v>215</v>
      </c>
      <c r="L359" s="38" t="s">
        <v>215</v>
      </c>
      <c r="M359" s="42"/>
      <c r="N359" s="41" t="s">
        <v>15</v>
      </c>
      <c r="O359" s="41" t="s">
        <v>107803</v>
      </c>
      <c r="P359" s="41" t="s">
        <v>107792</v>
      </c>
      <c r="Q359" s="41" t="s">
        <v>107801</v>
      </c>
    </row>
    <row r="360" spans="1:17" ht="105" x14ac:dyDescent="0.2">
      <c r="A360" s="44">
        <v>80111600</v>
      </c>
      <c r="B360" s="35" t="s">
        <v>107978</v>
      </c>
      <c r="C360" s="36">
        <v>1</v>
      </c>
      <c r="D360" s="36">
        <v>1</v>
      </c>
      <c r="E360" s="37">
        <v>6</v>
      </c>
      <c r="F360" s="38" t="s">
        <v>221</v>
      </c>
      <c r="G360" s="37" t="s">
        <v>147</v>
      </c>
      <c r="H360" s="39">
        <v>1</v>
      </c>
      <c r="I360" s="40">
        <v>19776000</v>
      </c>
      <c r="J360" s="40">
        <v>19776000</v>
      </c>
      <c r="K360" s="38" t="s">
        <v>215</v>
      </c>
      <c r="L360" s="38" t="s">
        <v>215</v>
      </c>
      <c r="M360" s="42"/>
      <c r="N360" s="41" t="s">
        <v>15</v>
      </c>
      <c r="O360" s="41" t="s">
        <v>107803</v>
      </c>
      <c r="P360" s="41" t="s">
        <v>107792</v>
      </c>
      <c r="Q360" s="41" t="s">
        <v>107801</v>
      </c>
    </row>
    <row r="361" spans="1:17" ht="105" x14ac:dyDescent="0.2">
      <c r="A361" s="44">
        <v>80111600</v>
      </c>
      <c r="B361" s="35" t="s">
        <v>107978</v>
      </c>
      <c r="C361" s="7">
        <v>7</v>
      </c>
      <c r="D361" s="7">
        <v>7</v>
      </c>
      <c r="E361" s="7">
        <v>4</v>
      </c>
      <c r="F361" s="38" t="s">
        <v>221</v>
      </c>
      <c r="G361" s="37" t="s">
        <v>147</v>
      </c>
      <c r="H361" s="39">
        <v>1</v>
      </c>
      <c r="I361" s="40">
        <v>13184000</v>
      </c>
      <c r="J361" s="40">
        <v>13184000</v>
      </c>
      <c r="K361" s="38" t="s">
        <v>215</v>
      </c>
      <c r="L361" s="38" t="s">
        <v>215</v>
      </c>
      <c r="M361" s="42"/>
      <c r="N361" s="41" t="s">
        <v>15</v>
      </c>
      <c r="O361" s="41" t="s">
        <v>107803</v>
      </c>
      <c r="P361" s="41" t="s">
        <v>107792</v>
      </c>
      <c r="Q361" s="41" t="s">
        <v>107801</v>
      </c>
    </row>
    <row r="362" spans="1:17" ht="105" x14ac:dyDescent="0.2">
      <c r="A362" s="44">
        <v>80111600</v>
      </c>
      <c r="B362" s="35" t="s">
        <v>107978</v>
      </c>
      <c r="C362" s="36">
        <v>1</v>
      </c>
      <c r="D362" s="36">
        <v>1</v>
      </c>
      <c r="E362" s="37">
        <v>6</v>
      </c>
      <c r="F362" s="38" t="s">
        <v>221</v>
      </c>
      <c r="G362" s="37" t="s">
        <v>147</v>
      </c>
      <c r="H362" s="39">
        <v>1</v>
      </c>
      <c r="I362" s="40">
        <v>19776000</v>
      </c>
      <c r="J362" s="40">
        <v>19776000</v>
      </c>
      <c r="K362" s="38" t="s">
        <v>215</v>
      </c>
      <c r="L362" s="38" t="s">
        <v>215</v>
      </c>
      <c r="M362" s="42"/>
      <c r="N362" s="41" t="s">
        <v>15</v>
      </c>
      <c r="O362" s="41" t="s">
        <v>107803</v>
      </c>
      <c r="P362" s="41" t="s">
        <v>107792</v>
      </c>
      <c r="Q362" s="41" t="s">
        <v>107801</v>
      </c>
    </row>
    <row r="363" spans="1:17" ht="105" x14ac:dyDescent="0.2">
      <c r="A363" s="44">
        <v>80111600</v>
      </c>
      <c r="B363" s="35" t="s">
        <v>107978</v>
      </c>
      <c r="C363" s="7">
        <v>7</v>
      </c>
      <c r="D363" s="7">
        <v>7</v>
      </c>
      <c r="E363" s="7">
        <v>4</v>
      </c>
      <c r="F363" s="38" t="s">
        <v>221</v>
      </c>
      <c r="G363" s="37" t="s">
        <v>147</v>
      </c>
      <c r="H363" s="39">
        <v>1</v>
      </c>
      <c r="I363" s="40">
        <v>13184000</v>
      </c>
      <c r="J363" s="40">
        <v>13184000</v>
      </c>
      <c r="K363" s="38" t="s">
        <v>215</v>
      </c>
      <c r="L363" s="38" t="s">
        <v>215</v>
      </c>
      <c r="M363" s="42"/>
      <c r="N363" s="41" t="s">
        <v>15</v>
      </c>
      <c r="O363" s="41" t="s">
        <v>107803</v>
      </c>
      <c r="P363" s="41" t="s">
        <v>107792</v>
      </c>
      <c r="Q363" s="41" t="s">
        <v>107801</v>
      </c>
    </row>
    <row r="364" spans="1:17" ht="105" x14ac:dyDescent="0.2">
      <c r="A364" s="44">
        <v>80111600</v>
      </c>
      <c r="B364" s="35" t="s">
        <v>107978</v>
      </c>
      <c r="C364" s="36">
        <v>1</v>
      </c>
      <c r="D364" s="36">
        <v>1</v>
      </c>
      <c r="E364" s="37">
        <v>6</v>
      </c>
      <c r="F364" s="38" t="s">
        <v>221</v>
      </c>
      <c r="G364" s="37" t="s">
        <v>147</v>
      </c>
      <c r="H364" s="39">
        <v>1</v>
      </c>
      <c r="I364" s="40">
        <v>19776000</v>
      </c>
      <c r="J364" s="40">
        <v>19776000</v>
      </c>
      <c r="K364" s="38" t="s">
        <v>215</v>
      </c>
      <c r="L364" s="38" t="s">
        <v>215</v>
      </c>
      <c r="M364" s="42"/>
      <c r="N364" s="41" t="s">
        <v>15</v>
      </c>
      <c r="O364" s="41" t="s">
        <v>107803</v>
      </c>
      <c r="P364" s="41" t="s">
        <v>107792</v>
      </c>
      <c r="Q364" s="41" t="s">
        <v>107801</v>
      </c>
    </row>
    <row r="365" spans="1:17" ht="105" x14ac:dyDescent="0.2">
      <c r="A365" s="44">
        <v>80111600</v>
      </c>
      <c r="B365" s="35" t="s">
        <v>107978</v>
      </c>
      <c r="C365" s="7">
        <v>7</v>
      </c>
      <c r="D365" s="7">
        <v>7</v>
      </c>
      <c r="E365" s="7">
        <v>4</v>
      </c>
      <c r="F365" s="38" t="s">
        <v>221</v>
      </c>
      <c r="G365" s="37" t="s">
        <v>147</v>
      </c>
      <c r="H365" s="39">
        <v>1</v>
      </c>
      <c r="I365" s="40">
        <v>13184000</v>
      </c>
      <c r="J365" s="40">
        <v>13184000</v>
      </c>
      <c r="K365" s="38" t="s">
        <v>215</v>
      </c>
      <c r="L365" s="38" t="s">
        <v>215</v>
      </c>
      <c r="M365" s="42"/>
      <c r="N365" s="41" t="s">
        <v>15</v>
      </c>
      <c r="O365" s="41" t="s">
        <v>107803</v>
      </c>
      <c r="P365" s="41" t="s">
        <v>107792</v>
      </c>
      <c r="Q365" s="41" t="s">
        <v>107801</v>
      </c>
    </row>
    <row r="366" spans="1:17" ht="105" x14ac:dyDescent="0.2">
      <c r="A366" s="44">
        <v>80111600</v>
      </c>
      <c r="B366" s="35" t="s">
        <v>107978</v>
      </c>
      <c r="C366" s="36">
        <v>1</v>
      </c>
      <c r="D366" s="36">
        <v>1</v>
      </c>
      <c r="E366" s="37">
        <v>6</v>
      </c>
      <c r="F366" s="38" t="s">
        <v>221</v>
      </c>
      <c r="G366" s="37" t="s">
        <v>147</v>
      </c>
      <c r="H366" s="39">
        <v>1</v>
      </c>
      <c r="I366" s="40">
        <v>19776000</v>
      </c>
      <c r="J366" s="40">
        <v>19776000</v>
      </c>
      <c r="K366" s="38" t="s">
        <v>215</v>
      </c>
      <c r="L366" s="38" t="s">
        <v>215</v>
      </c>
      <c r="M366" s="42"/>
      <c r="N366" s="41" t="s">
        <v>15</v>
      </c>
      <c r="O366" s="41" t="s">
        <v>107803</v>
      </c>
      <c r="P366" s="41" t="s">
        <v>107792</v>
      </c>
      <c r="Q366" s="41" t="s">
        <v>107801</v>
      </c>
    </row>
    <row r="367" spans="1:17" ht="105" x14ac:dyDescent="0.2">
      <c r="A367" s="44">
        <v>80111600</v>
      </c>
      <c r="B367" s="35" t="s">
        <v>107978</v>
      </c>
      <c r="C367" s="7">
        <v>7</v>
      </c>
      <c r="D367" s="7">
        <v>7</v>
      </c>
      <c r="E367" s="7">
        <v>4</v>
      </c>
      <c r="F367" s="38" t="s">
        <v>221</v>
      </c>
      <c r="G367" s="37" t="s">
        <v>147</v>
      </c>
      <c r="H367" s="39">
        <v>1</v>
      </c>
      <c r="I367" s="40">
        <v>13184000</v>
      </c>
      <c r="J367" s="40">
        <v>13184000</v>
      </c>
      <c r="K367" s="38" t="s">
        <v>215</v>
      </c>
      <c r="L367" s="38" t="s">
        <v>215</v>
      </c>
      <c r="M367" s="42"/>
      <c r="N367" s="41" t="s">
        <v>15</v>
      </c>
      <c r="O367" s="41" t="s">
        <v>107803</v>
      </c>
      <c r="P367" s="41" t="s">
        <v>107792</v>
      </c>
      <c r="Q367" s="41" t="s">
        <v>107801</v>
      </c>
    </row>
    <row r="368" spans="1:17" ht="105" x14ac:dyDescent="0.2">
      <c r="A368" s="44">
        <v>80111600</v>
      </c>
      <c r="B368" s="35" t="s">
        <v>107978</v>
      </c>
      <c r="C368" s="36">
        <v>1</v>
      </c>
      <c r="D368" s="36">
        <v>1</v>
      </c>
      <c r="E368" s="37">
        <v>6</v>
      </c>
      <c r="F368" s="38" t="s">
        <v>221</v>
      </c>
      <c r="G368" s="37" t="s">
        <v>147</v>
      </c>
      <c r="H368" s="39">
        <v>1</v>
      </c>
      <c r="I368" s="40">
        <v>19776000</v>
      </c>
      <c r="J368" s="40">
        <v>19776000</v>
      </c>
      <c r="K368" s="38" t="s">
        <v>215</v>
      </c>
      <c r="L368" s="38" t="s">
        <v>215</v>
      </c>
      <c r="M368" s="42"/>
      <c r="N368" s="41" t="s">
        <v>15</v>
      </c>
      <c r="O368" s="41" t="s">
        <v>107803</v>
      </c>
      <c r="P368" s="41" t="s">
        <v>107792</v>
      </c>
      <c r="Q368" s="41" t="s">
        <v>107801</v>
      </c>
    </row>
    <row r="369" spans="1:17" ht="105" x14ac:dyDescent="0.2">
      <c r="A369" s="44">
        <v>80111600</v>
      </c>
      <c r="B369" s="35" t="s">
        <v>107978</v>
      </c>
      <c r="C369" s="7">
        <v>7</v>
      </c>
      <c r="D369" s="7">
        <v>7</v>
      </c>
      <c r="E369" s="7">
        <v>4</v>
      </c>
      <c r="F369" s="38" t="s">
        <v>221</v>
      </c>
      <c r="G369" s="37" t="s">
        <v>147</v>
      </c>
      <c r="H369" s="39">
        <v>1</v>
      </c>
      <c r="I369" s="40">
        <v>13184000</v>
      </c>
      <c r="J369" s="40">
        <v>13184000</v>
      </c>
      <c r="K369" s="38" t="s">
        <v>215</v>
      </c>
      <c r="L369" s="38" t="s">
        <v>215</v>
      </c>
      <c r="M369" s="42"/>
      <c r="N369" s="41" t="s">
        <v>15</v>
      </c>
      <c r="O369" s="41" t="s">
        <v>107803</v>
      </c>
      <c r="P369" s="41" t="s">
        <v>107792</v>
      </c>
      <c r="Q369" s="41" t="s">
        <v>107801</v>
      </c>
    </row>
    <row r="370" spans="1:17" ht="105" x14ac:dyDescent="0.2">
      <c r="A370" s="44">
        <v>80111600</v>
      </c>
      <c r="B370" s="35" t="s">
        <v>107978</v>
      </c>
      <c r="C370" s="36">
        <v>1</v>
      </c>
      <c r="D370" s="36">
        <v>1</v>
      </c>
      <c r="E370" s="37">
        <v>6</v>
      </c>
      <c r="F370" s="38" t="s">
        <v>221</v>
      </c>
      <c r="G370" s="37" t="s">
        <v>147</v>
      </c>
      <c r="H370" s="39">
        <v>1</v>
      </c>
      <c r="I370" s="40">
        <v>19776000</v>
      </c>
      <c r="J370" s="40">
        <v>19776000</v>
      </c>
      <c r="K370" s="38" t="s">
        <v>215</v>
      </c>
      <c r="L370" s="38" t="s">
        <v>215</v>
      </c>
      <c r="M370" s="42"/>
      <c r="N370" s="41" t="s">
        <v>15</v>
      </c>
      <c r="O370" s="41" t="s">
        <v>107803</v>
      </c>
      <c r="P370" s="41" t="s">
        <v>107792</v>
      </c>
      <c r="Q370" s="41" t="s">
        <v>107801</v>
      </c>
    </row>
    <row r="371" spans="1:17" ht="105" x14ac:dyDescent="0.2">
      <c r="A371" s="44">
        <v>80111600</v>
      </c>
      <c r="B371" s="35" t="s">
        <v>107978</v>
      </c>
      <c r="C371" s="7">
        <v>7</v>
      </c>
      <c r="D371" s="7">
        <v>7</v>
      </c>
      <c r="E371" s="7">
        <v>4</v>
      </c>
      <c r="F371" s="38" t="s">
        <v>221</v>
      </c>
      <c r="G371" s="37" t="s">
        <v>147</v>
      </c>
      <c r="H371" s="39">
        <v>1</v>
      </c>
      <c r="I371" s="40">
        <v>13184000</v>
      </c>
      <c r="J371" s="40">
        <v>13184000</v>
      </c>
      <c r="K371" s="38" t="s">
        <v>215</v>
      </c>
      <c r="L371" s="38" t="s">
        <v>215</v>
      </c>
      <c r="M371" s="42"/>
      <c r="N371" s="41" t="s">
        <v>15</v>
      </c>
      <c r="O371" s="41" t="s">
        <v>107803</v>
      </c>
      <c r="P371" s="41" t="s">
        <v>107792</v>
      </c>
      <c r="Q371" s="41" t="s">
        <v>107801</v>
      </c>
    </row>
    <row r="372" spans="1:17" ht="105" x14ac:dyDescent="0.2">
      <c r="A372" s="44">
        <v>80111600</v>
      </c>
      <c r="B372" s="35" t="s">
        <v>107978</v>
      </c>
      <c r="C372" s="36">
        <v>1</v>
      </c>
      <c r="D372" s="36">
        <v>1</v>
      </c>
      <c r="E372" s="37">
        <v>6</v>
      </c>
      <c r="F372" s="38" t="s">
        <v>221</v>
      </c>
      <c r="G372" s="37" t="s">
        <v>147</v>
      </c>
      <c r="H372" s="39">
        <v>1</v>
      </c>
      <c r="I372" s="40">
        <v>19776000</v>
      </c>
      <c r="J372" s="40">
        <v>19776000</v>
      </c>
      <c r="K372" s="38" t="s">
        <v>215</v>
      </c>
      <c r="L372" s="38" t="s">
        <v>215</v>
      </c>
      <c r="M372" s="42"/>
      <c r="N372" s="41" t="s">
        <v>15</v>
      </c>
      <c r="O372" s="41" t="s">
        <v>107803</v>
      </c>
      <c r="P372" s="41" t="s">
        <v>107792</v>
      </c>
      <c r="Q372" s="41" t="s">
        <v>107801</v>
      </c>
    </row>
    <row r="373" spans="1:17" ht="105" x14ac:dyDescent="0.2">
      <c r="A373" s="44">
        <v>80111600</v>
      </c>
      <c r="B373" s="35" t="s">
        <v>107978</v>
      </c>
      <c r="C373" s="7">
        <v>7</v>
      </c>
      <c r="D373" s="7">
        <v>7</v>
      </c>
      <c r="E373" s="7">
        <v>4</v>
      </c>
      <c r="F373" s="38" t="s">
        <v>221</v>
      </c>
      <c r="G373" s="37" t="s">
        <v>147</v>
      </c>
      <c r="H373" s="39">
        <v>1</v>
      </c>
      <c r="I373" s="40">
        <v>13184000</v>
      </c>
      <c r="J373" s="40">
        <v>13184000</v>
      </c>
      <c r="K373" s="38" t="s">
        <v>215</v>
      </c>
      <c r="L373" s="38" t="s">
        <v>215</v>
      </c>
      <c r="M373" s="42"/>
      <c r="N373" s="41" t="s">
        <v>15</v>
      </c>
      <c r="O373" s="41" t="s">
        <v>107803</v>
      </c>
      <c r="P373" s="41" t="s">
        <v>107792</v>
      </c>
      <c r="Q373" s="41" t="s">
        <v>107801</v>
      </c>
    </row>
    <row r="374" spans="1:17" ht="105" x14ac:dyDescent="0.2">
      <c r="A374" s="44">
        <v>80111600</v>
      </c>
      <c r="B374" s="35" t="s">
        <v>107978</v>
      </c>
      <c r="C374" s="36">
        <v>1</v>
      </c>
      <c r="D374" s="36">
        <v>1</v>
      </c>
      <c r="E374" s="37">
        <v>6</v>
      </c>
      <c r="F374" s="38" t="s">
        <v>221</v>
      </c>
      <c r="G374" s="37" t="s">
        <v>147</v>
      </c>
      <c r="H374" s="39">
        <v>1</v>
      </c>
      <c r="I374" s="40">
        <v>19776000</v>
      </c>
      <c r="J374" s="40">
        <v>19776000</v>
      </c>
      <c r="K374" s="38" t="s">
        <v>215</v>
      </c>
      <c r="L374" s="38" t="s">
        <v>215</v>
      </c>
      <c r="M374" s="42"/>
      <c r="N374" s="41" t="s">
        <v>15</v>
      </c>
      <c r="O374" s="41" t="s">
        <v>107803</v>
      </c>
      <c r="P374" s="41" t="s">
        <v>107792</v>
      </c>
      <c r="Q374" s="41" t="s">
        <v>107801</v>
      </c>
    </row>
    <row r="375" spans="1:17" ht="105" x14ac:dyDescent="0.2">
      <c r="A375" s="44">
        <v>80111600</v>
      </c>
      <c r="B375" s="35" t="s">
        <v>107978</v>
      </c>
      <c r="C375" s="7">
        <v>7</v>
      </c>
      <c r="D375" s="7">
        <v>7</v>
      </c>
      <c r="E375" s="7">
        <v>4</v>
      </c>
      <c r="F375" s="38" t="s">
        <v>221</v>
      </c>
      <c r="G375" s="37" t="s">
        <v>147</v>
      </c>
      <c r="H375" s="39">
        <v>1</v>
      </c>
      <c r="I375" s="40">
        <v>13184000</v>
      </c>
      <c r="J375" s="40">
        <v>13184000</v>
      </c>
      <c r="K375" s="38" t="s">
        <v>215</v>
      </c>
      <c r="L375" s="38" t="s">
        <v>215</v>
      </c>
      <c r="M375" s="42"/>
      <c r="N375" s="41" t="s">
        <v>15</v>
      </c>
      <c r="O375" s="41" t="s">
        <v>107803</v>
      </c>
      <c r="P375" s="41" t="s">
        <v>107792</v>
      </c>
      <c r="Q375" s="41" t="s">
        <v>107801</v>
      </c>
    </row>
    <row r="376" spans="1:17" ht="105" x14ac:dyDescent="0.2">
      <c r="A376" s="44">
        <v>80111600</v>
      </c>
      <c r="B376" s="35" t="s">
        <v>107978</v>
      </c>
      <c r="C376" s="36">
        <v>1</v>
      </c>
      <c r="D376" s="36">
        <v>1</v>
      </c>
      <c r="E376" s="37">
        <v>6</v>
      </c>
      <c r="F376" s="38" t="s">
        <v>221</v>
      </c>
      <c r="G376" s="37" t="s">
        <v>147</v>
      </c>
      <c r="H376" s="39">
        <v>1</v>
      </c>
      <c r="I376" s="40">
        <v>19776000</v>
      </c>
      <c r="J376" s="40">
        <v>19776000</v>
      </c>
      <c r="K376" s="38" t="s">
        <v>215</v>
      </c>
      <c r="L376" s="38" t="s">
        <v>215</v>
      </c>
      <c r="M376" s="42"/>
      <c r="N376" s="41" t="s">
        <v>15</v>
      </c>
      <c r="O376" s="41" t="s">
        <v>107803</v>
      </c>
      <c r="P376" s="41" t="s">
        <v>107792</v>
      </c>
      <c r="Q376" s="41" t="s">
        <v>107801</v>
      </c>
    </row>
    <row r="377" spans="1:17" ht="105" x14ac:dyDescent="0.2">
      <c r="A377" s="44">
        <v>80111600</v>
      </c>
      <c r="B377" s="35" t="s">
        <v>107978</v>
      </c>
      <c r="C377" s="7">
        <v>7</v>
      </c>
      <c r="D377" s="7">
        <v>7</v>
      </c>
      <c r="E377" s="7">
        <v>4</v>
      </c>
      <c r="F377" s="38" t="s">
        <v>221</v>
      </c>
      <c r="G377" s="37" t="s">
        <v>147</v>
      </c>
      <c r="H377" s="39">
        <v>1</v>
      </c>
      <c r="I377" s="40">
        <v>13184000</v>
      </c>
      <c r="J377" s="40">
        <v>13184000</v>
      </c>
      <c r="K377" s="38" t="s">
        <v>215</v>
      </c>
      <c r="L377" s="38" t="s">
        <v>215</v>
      </c>
      <c r="M377" s="42"/>
      <c r="N377" s="41" t="s">
        <v>15</v>
      </c>
      <c r="O377" s="41" t="s">
        <v>107803</v>
      </c>
      <c r="P377" s="41" t="s">
        <v>107792</v>
      </c>
      <c r="Q377" s="41" t="s">
        <v>107801</v>
      </c>
    </row>
    <row r="378" spans="1:17" ht="105" x14ac:dyDescent="0.2">
      <c r="A378" s="44">
        <v>80111600</v>
      </c>
      <c r="B378" s="35" t="s">
        <v>107978</v>
      </c>
      <c r="C378" s="36">
        <v>1</v>
      </c>
      <c r="D378" s="36">
        <v>1</v>
      </c>
      <c r="E378" s="37">
        <v>6</v>
      </c>
      <c r="F378" s="38" t="s">
        <v>221</v>
      </c>
      <c r="G378" s="37" t="s">
        <v>147</v>
      </c>
      <c r="H378" s="39">
        <v>1</v>
      </c>
      <c r="I378" s="40">
        <v>19776000</v>
      </c>
      <c r="J378" s="40">
        <v>19776000</v>
      </c>
      <c r="K378" s="38" t="s">
        <v>215</v>
      </c>
      <c r="L378" s="38" t="s">
        <v>215</v>
      </c>
      <c r="M378" s="42"/>
      <c r="N378" s="41" t="s">
        <v>15</v>
      </c>
      <c r="O378" s="41" t="s">
        <v>107803</v>
      </c>
      <c r="P378" s="41" t="s">
        <v>107792</v>
      </c>
      <c r="Q378" s="41" t="s">
        <v>107801</v>
      </c>
    </row>
    <row r="379" spans="1:17" ht="105" x14ac:dyDescent="0.2">
      <c r="A379" s="44">
        <v>80111600</v>
      </c>
      <c r="B379" s="35" t="s">
        <v>107978</v>
      </c>
      <c r="C379" s="7">
        <v>7</v>
      </c>
      <c r="D379" s="7">
        <v>7</v>
      </c>
      <c r="E379" s="7">
        <v>4</v>
      </c>
      <c r="F379" s="38" t="s">
        <v>221</v>
      </c>
      <c r="G379" s="37" t="s">
        <v>147</v>
      </c>
      <c r="H379" s="39">
        <v>1</v>
      </c>
      <c r="I379" s="40">
        <v>13184000</v>
      </c>
      <c r="J379" s="40">
        <v>13184000</v>
      </c>
      <c r="K379" s="38" t="s">
        <v>215</v>
      </c>
      <c r="L379" s="38" t="s">
        <v>215</v>
      </c>
      <c r="M379" s="42"/>
      <c r="N379" s="41" t="s">
        <v>15</v>
      </c>
      <c r="O379" s="41" t="s">
        <v>107803</v>
      </c>
      <c r="P379" s="41" t="s">
        <v>107792</v>
      </c>
      <c r="Q379" s="41" t="s">
        <v>107801</v>
      </c>
    </row>
    <row r="380" spans="1:17" ht="120" x14ac:dyDescent="0.2">
      <c r="A380" s="44">
        <v>80111600</v>
      </c>
      <c r="B380" s="35" t="s">
        <v>107979</v>
      </c>
      <c r="C380" s="36">
        <v>1</v>
      </c>
      <c r="D380" s="36">
        <v>1</v>
      </c>
      <c r="E380" s="37">
        <v>6</v>
      </c>
      <c r="F380" s="38" t="s">
        <v>221</v>
      </c>
      <c r="G380" s="37" t="s">
        <v>147</v>
      </c>
      <c r="H380" s="39">
        <v>1</v>
      </c>
      <c r="I380" s="40">
        <v>13596000</v>
      </c>
      <c r="J380" s="40">
        <v>13596000</v>
      </c>
      <c r="K380" s="38" t="s">
        <v>215</v>
      </c>
      <c r="L380" s="38" t="s">
        <v>215</v>
      </c>
      <c r="M380" s="42"/>
      <c r="N380" s="41" t="s">
        <v>15</v>
      </c>
      <c r="O380" s="41" t="s">
        <v>107803</v>
      </c>
      <c r="P380" s="41" t="s">
        <v>107792</v>
      </c>
      <c r="Q380" s="41" t="s">
        <v>107801</v>
      </c>
    </row>
    <row r="381" spans="1:17" ht="120" x14ac:dyDescent="0.2">
      <c r="A381" s="44">
        <v>80111600</v>
      </c>
      <c r="B381" s="35" t="s">
        <v>107979</v>
      </c>
      <c r="C381" s="7">
        <v>7</v>
      </c>
      <c r="D381" s="7">
        <v>7</v>
      </c>
      <c r="E381" s="7">
        <v>4</v>
      </c>
      <c r="F381" s="38" t="s">
        <v>221</v>
      </c>
      <c r="G381" s="37" t="s">
        <v>147</v>
      </c>
      <c r="H381" s="39">
        <v>1</v>
      </c>
      <c r="I381" s="40">
        <v>9064000</v>
      </c>
      <c r="J381" s="40">
        <v>9064000</v>
      </c>
      <c r="K381" s="38" t="s">
        <v>215</v>
      </c>
      <c r="L381" s="38" t="s">
        <v>215</v>
      </c>
      <c r="M381" s="42"/>
      <c r="N381" s="41" t="s">
        <v>15</v>
      </c>
      <c r="O381" s="41" t="s">
        <v>107803</v>
      </c>
      <c r="P381" s="41" t="s">
        <v>107792</v>
      </c>
      <c r="Q381" s="41" t="s">
        <v>107801</v>
      </c>
    </row>
    <row r="382" spans="1:17" ht="120" x14ac:dyDescent="0.2">
      <c r="A382" s="44">
        <v>80111600</v>
      </c>
      <c r="B382" s="35" t="s">
        <v>107979</v>
      </c>
      <c r="C382" s="36">
        <v>1</v>
      </c>
      <c r="D382" s="36">
        <v>1</v>
      </c>
      <c r="E382" s="37">
        <v>6</v>
      </c>
      <c r="F382" s="38" t="s">
        <v>221</v>
      </c>
      <c r="G382" s="37" t="s">
        <v>147</v>
      </c>
      <c r="H382" s="39">
        <v>1</v>
      </c>
      <c r="I382" s="40">
        <v>13596000</v>
      </c>
      <c r="J382" s="40">
        <v>13596000</v>
      </c>
      <c r="K382" s="38" t="s">
        <v>215</v>
      </c>
      <c r="L382" s="38" t="s">
        <v>215</v>
      </c>
      <c r="M382" s="42"/>
      <c r="N382" s="41" t="s">
        <v>15</v>
      </c>
      <c r="O382" s="41" t="s">
        <v>107803</v>
      </c>
      <c r="P382" s="41" t="s">
        <v>107792</v>
      </c>
      <c r="Q382" s="41" t="s">
        <v>107801</v>
      </c>
    </row>
    <row r="383" spans="1:17" ht="120" x14ac:dyDescent="0.2">
      <c r="A383" s="44">
        <v>80111600</v>
      </c>
      <c r="B383" s="35" t="s">
        <v>107979</v>
      </c>
      <c r="C383" s="7">
        <v>7</v>
      </c>
      <c r="D383" s="7">
        <v>7</v>
      </c>
      <c r="E383" s="7">
        <v>4</v>
      </c>
      <c r="F383" s="38" t="s">
        <v>221</v>
      </c>
      <c r="G383" s="37" t="s">
        <v>147</v>
      </c>
      <c r="H383" s="39">
        <v>1</v>
      </c>
      <c r="I383" s="40">
        <v>9064000</v>
      </c>
      <c r="J383" s="40">
        <v>9064000</v>
      </c>
      <c r="K383" s="38" t="s">
        <v>215</v>
      </c>
      <c r="L383" s="38" t="s">
        <v>215</v>
      </c>
      <c r="M383" s="42"/>
      <c r="N383" s="41" t="s">
        <v>15</v>
      </c>
      <c r="O383" s="41" t="s">
        <v>107803</v>
      </c>
      <c r="P383" s="41" t="s">
        <v>107792</v>
      </c>
      <c r="Q383" s="41" t="s">
        <v>107801</v>
      </c>
    </row>
    <row r="384" spans="1:17" ht="120" x14ac:dyDescent="0.2">
      <c r="A384" s="44">
        <v>80111600</v>
      </c>
      <c r="B384" s="35" t="s">
        <v>107979</v>
      </c>
      <c r="C384" s="36">
        <v>1</v>
      </c>
      <c r="D384" s="36">
        <v>1</v>
      </c>
      <c r="E384" s="37">
        <v>6</v>
      </c>
      <c r="F384" s="38" t="s">
        <v>221</v>
      </c>
      <c r="G384" s="37" t="s">
        <v>147</v>
      </c>
      <c r="H384" s="39">
        <v>1</v>
      </c>
      <c r="I384" s="40">
        <v>13596000</v>
      </c>
      <c r="J384" s="40">
        <v>13596000</v>
      </c>
      <c r="K384" s="38" t="s">
        <v>215</v>
      </c>
      <c r="L384" s="38" t="s">
        <v>215</v>
      </c>
      <c r="M384" s="42"/>
      <c r="N384" s="41" t="s">
        <v>15</v>
      </c>
      <c r="O384" s="41" t="s">
        <v>107803</v>
      </c>
      <c r="P384" s="41" t="s">
        <v>107792</v>
      </c>
      <c r="Q384" s="41" t="s">
        <v>107801</v>
      </c>
    </row>
    <row r="385" spans="1:17" ht="120" x14ac:dyDescent="0.2">
      <c r="A385" s="44">
        <v>80111600</v>
      </c>
      <c r="B385" s="35" t="s">
        <v>107979</v>
      </c>
      <c r="C385" s="7">
        <v>7</v>
      </c>
      <c r="D385" s="7">
        <v>7</v>
      </c>
      <c r="E385" s="7">
        <v>4</v>
      </c>
      <c r="F385" s="38" t="s">
        <v>221</v>
      </c>
      <c r="G385" s="37" t="s">
        <v>147</v>
      </c>
      <c r="H385" s="39">
        <v>1</v>
      </c>
      <c r="I385" s="40">
        <v>9064000</v>
      </c>
      <c r="J385" s="40">
        <v>9064000</v>
      </c>
      <c r="K385" s="38" t="s">
        <v>215</v>
      </c>
      <c r="L385" s="38" t="s">
        <v>215</v>
      </c>
      <c r="M385" s="42"/>
      <c r="N385" s="41" t="s">
        <v>15</v>
      </c>
      <c r="O385" s="41" t="s">
        <v>107803</v>
      </c>
      <c r="P385" s="41" t="s">
        <v>107792</v>
      </c>
      <c r="Q385" s="41" t="s">
        <v>107801</v>
      </c>
    </row>
    <row r="386" spans="1:17" ht="120" x14ac:dyDescent="0.2">
      <c r="A386" s="44">
        <v>80111600</v>
      </c>
      <c r="B386" s="35" t="s">
        <v>107979</v>
      </c>
      <c r="C386" s="36">
        <v>1</v>
      </c>
      <c r="D386" s="36">
        <v>1</v>
      </c>
      <c r="E386" s="37">
        <v>6</v>
      </c>
      <c r="F386" s="38" t="s">
        <v>221</v>
      </c>
      <c r="G386" s="37" t="s">
        <v>147</v>
      </c>
      <c r="H386" s="39">
        <v>1</v>
      </c>
      <c r="I386" s="40">
        <v>13596000</v>
      </c>
      <c r="J386" s="40">
        <v>13596000</v>
      </c>
      <c r="K386" s="38" t="s">
        <v>215</v>
      </c>
      <c r="L386" s="38" t="s">
        <v>215</v>
      </c>
      <c r="M386" s="42"/>
      <c r="N386" s="41" t="s">
        <v>15</v>
      </c>
      <c r="O386" s="41" t="s">
        <v>107803</v>
      </c>
      <c r="P386" s="41" t="s">
        <v>107792</v>
      </c>
      <c r="Q386" s="41" t="s">
        <v>107801</v>
      </c>
    </row>
    <row r="387" spans="1:17" ht="120" x14ac:dyDescent="0.2">
      <c r="A387" s="44">
        <v>80111600</v>
      </c>
      <c r="B387" s="35" t="s">
        <v>107979</v>
      </c>
      <c r="C387" s="7">
        <v>7</v>
      </c>
      <c r="D387" s="7">
        <v>7</v>
      </c>
      <c r="E387" s="7">
        <v>4</v>
      </c>
      <c r="F387" s="38" t="s">
        <v>221</v>
      </c>
      <c r="G387" s="37" t="s">
        <v>147</v>
      </c>
      <c r="H387" s="39">
        <v>1</v>
      </c>
      <c r="I387" s="40">
        <v>9064000</v>
      </c>
      <c r="J387" s="40">
        <v>9064000</v>
      </c>
      <c r="K387" s="38" t="s">
        <v>215</v>
      </c>
      <c r="L387" s="38" t="s">
        <v>215</v>
      </c>
      <c r="M387" s="42"/>
      <c r="N387" s="41" t="s">
        <v>15</v>
      </c>
      <c r="O387" s="41" t="s">
        <v>107803</v>
      </c>
      <c r="P387" s="41" t="s">
        <v>107792</v>
      </c>
      <c r="Q387" s="41" t="s">
        <v>107801</v>
      </c>
    </row>
    <row r="388" spans="1:17" ht="120" x14ac:dyDescent="0.2">
      <c r="A388" s="44">
        <v>80111600</v>
      </c>
      <c r="B388" s="35" t="s">
        <v>107979</v>
      </c>
      <c r="C388" s="36">
        <v>1</v>
      </c>
      <c r="D388" s="36">
        <v>1</v>
      </c>
      <c r="E388" s="37">
        <v>6</v>
      </c>
      <c r="F388" s="38" t="s">
        <v>221</v>
      </c>
      <c r="G388" s="37" t="s">
        <v>147</v>
      </c>
      <c r="H388" s="39">
        <v>1</v>
      </c>
      <c r="I388" s="40">
        <v>13596000</v>
      </c>
      <c r="J388" s="40">
        <v>13596000</v>
      </c>
      <c r="K388" s="38" t="s">
        <v>215</v>
      </c>
      <c r="L388" s="38" t="s">
        <v>215</v>
      </c>
      <c r="M388" s="42"/>
      <c r="N388" s="41" t="s">
        <v>15</v>
      </c>
      <c r="O388" s="41" t="s">
        <v>107803</v>
      </c>
      <c r="P388" s="41" t="s">
        <v>107792</v>
      </c>
      <c r="Q388" s="41" t="s">
        <v>107801</v>
      </c>
    </row>
    <row r="389" spans="1:17" ht="120" x14ac:dyDescent="0.2">
      <c r="A389" s="44">
        <v>80111600</v>
      </c>
      <c r="B389" s="35" t="s">
        <v>107979</v>
      </c>
      <c r="C389" s="7">
        <v>7</v>
      </c>
      <c r="D389" s="7">
        <v>7</v>
      </c>
      <c r="E389" s="7">
        <v>4</v>
      </c>
      <c r="F389" s="38" t="s">
        <v>221</v>
      </c>
      <c r="G389" s="37" t="s">
        <v>147</v>
      </c>
      <c r="H389" s="39">
        <v>1</v>
      </c>
      <c r="I389" s="40">
        <v>9064000</v>
      </c>
      <c r="J389" s="40">
        <v>9064000</v>
      </c>
      <c r="K389" s="38" t="s">
        <v>215</v>
      </c>
      <c r="L389" s="38" t="s">
        <v>215</v>
      </c>
      <c r="M389" s="42"/>
      <c r="N389" s="41" t="s">
        <v>15</v>
      </c>
      <c r="O389" s="41" t="s">
        <v>107803</v>
      </c>
      <c r="P389" s="41" t="s">
        <v>107792</v>
      </c>
      <c r="Q389" s="41" t="s">
        <v>107801</v>
      </c>
    </row>
    <row r="390" spans="1:17" ht="120" x14ac:dyDescent="0.2">
      <c r="A390" s="44">
        <v>80111600</v>
      </c>
      <c r="B390" s="35" t="s">
        <v>107979</v>
      </c>
      <c r="C390" s="36">
        <v>1</v>
      </c>
      <c r="D390" s="36">
        <v>1</v>
      </c>
      <c r="E390" s="37">
        <v>6</v>
      </c>
      <c r="F390" s="38" t="s">
        <v>221</v>
      </c>
      <c r="G390" s="37" t="s">
        <v>147</v>
      </c>
      <c r="H390" s="39">
        <v>1</v>
      </c>
      <c r="I390" s="40">
        <v>13596000</v>
      </c>
      <c r="J390" s="40">
        <v>13596000</v>
      </c>
      <c r="K390" s="38" t="s">
        <v>215</v>
      </c>
      <c r="L390" s="38" t="s">
        <v>215</v>
      </c>
      <c r="M390" s="42"/>
      <c r="N390" s="41" t="s">
        <v>15</v>
      </c>
      <c r="O390" s="41" t="s">
        <v>107803</v>
      </c>
      <c r="P390" s="41" t="s">
        <v>107792</v>
      </c>
      <c r="Q390" s="41" t="s">
        <v>107801</v>
      </c>
    </row>
    <row r="391" spans="1:17" ht="120" x14ac:dyDescent="0.2">
      <c r="A391" s="44">
        <v>80111600</v>
      </c>
      <c r="B391" s="35" t="s">
        <v>107979</v>
      </c>
      <c r="C391" s="7">
        <v>7</v>
      </c>
      <c r="D391" s="7">
        <v>7</v>
      </c>
      <c r="E391" s="7">
        <v>4</v>
      </c>
      <c r="F391" s="38" t="s">
        <v>221</v>
      </c>
      <c r="G391" s="37" t="s">
        <v>147</v>
      </c>
      <c r="H391" s="39">
        <v>1</v>
      </c>
      <c r="I391" s="40">
        <v>9064000</v>
      </c>
      <c r="J391" s="40">
        <v>9064000</v>
      </c>
      <c r="K391" s="38" t="s">
        <v>215</v>
      </c>
      <c r="L391" s="38" t="s">
        <v>215</v>
      </c>
      <c r="M391" s="42"/>
      <c r="N391" s="41" t="s">
        <v>15</v>
      </c>
      <c r="O391" s="41" t="s">
        <v>107803</v>
      </c>
      <c r="P391" s="41" t="s">
        <v>107792</v>
      </c>
      <c r="Q391" s="41" t="s">
        <v>107801</v>
      </c>
    </row>
    <row r="392" spans="1:17" ht="120" x14ac:dyDescent="0.2">
      <c r="A392" s="44">
        <v>80111600</v>
      </c>
      <c r="B392" s="35" t="s">
        <v>107979</v>
      </c>
      <c r="C392" s="36">
        <v>1</v>
      </c>
      <c r="D392" s="36">
        <v>1</v>
      </c>
      <c r="E392" s="37">
        <v>6</v>
      </c>
      <c r="F392" s="38" t="s">
        <v>221</v>
      </c>
      <c r="G392" s="37" t="s">
        <v>147</v>
      </c>
      <c r="H392" s="39">
        <v>1</v>
      </c>
      <c r="I392" s="40">
        <v>13596000</v>
      </c>
      <c r="J392" s="40">
        <v>13596000</v>
      </c>
      <c r="K392" s="38" t="s">
        <v>215</v>
      </c>
      <c r="L392" s="38" t="s">
        <v>215</v>
      </c>
      <c r="M392" s="42"/>
      <c r="N392" s="41" t="s">
        <v>15</v>
      </c>
      <c r="O392" s="41" t="s">
        <v>107803</v>
      </c>
      <c r="P392" s="41" t="s">
        <v>107792</v>
      </c>
      <c r="Q392" s="41" t="s">
        <v>107801</v>
      </c>
    </row>
    <row r="393" spans="1:17" ht="120" x14ac:dyDescent="0.2">
      <c r="A393" s="44">
        <v>80111600</v>
      </c>
      <c r="B393" s="35" t="s">
        <v>107979</v>
      </c>
      <c r="C393" s="7">
        <v>7</v>
      </c>
      <c r="D393" s="7">
        <v>7</v>
      </c>
      <c r="E393" s="7">
        <v>4</v>
      </c>
      <c r="F393" s="38" t="s">
        <v>221</v>
      </c>
      <c r="G393" s="37" t="s">
        <v>147</v>
      </c>
      <c r="H393" s="39">
        <v>1</v>
      </c>
      <c r="I393" s="40">
        <v>9064000</v>
      </c>
      <c r="J393" s="40">
        <v>9064000</v>
      </c>
      <c r="K393" s="38" t="s">
        <v>215</v>
      </c>
      <c r="L393" s="38" t="s">
        <v>215</v>
      </c>
      <c r="M393" s="42"/>
      <c r="N393" s="41" t="s">
        <v>15</v>
      </c>
      <c r="O393" s="41" t="s">
        <v>107803</v>
      </c>
      <c r="P393" s="41" t="s">
        <v>107792</v>
      </c>
      <c r="Q393" s="41" t="s">
        <v>107801</v>
      </c>
    </row>
    <row r="394" spans="1:17" ht="120" x14ac:dyDescent="0.2">
      <c r="A394" s="44">
        <v>80111600</v>
      </c>
      <c r="B394" s="35" t="s">
        <v>107979</v>
      </c>
      <c r="C394" s="36">
        <v>1</v>
      </c>
      <c r="D394" s="36">
        <v>1</v>
      </c>
      <c r="E394" s="37">
        <v>6</v>
      </c>
      <c r="F394" s="38" t="s">
        <v>221</v>
      </c>
      <c r="G394" s="37" t="s">
        <v>147</v>
      </c>
      <c r="H394" s="39">
        <v>1</v>
      </c>
      <c r="I394" s="40">
        <v>13596000</v>
      </c>
      <c r="J394" s="40">
        <v>13596000</v>
      </c>
      <c r="K394" s="38" t="s">
        <v>215</v>
      </c>
      <c r="L394" s="38" t="s">
        <v>215</v>
      </c>
      <c r="M394" s="42"/>
      <c r="N394" s="41" t="s">
        <v>15</v>
      </c>
      <c r="O394" s="41" t="s">
        <v>107803</v>
      </c>
      <c r="P394" s="41" t="s">
        <v>107792</v>
      </c>
      <c r="Q394" s="41" t="s">
        <v>107801</v>
      </c>
    </row>
    <row r="395" spans="1:17" ht="120" x14ac:dyDescent="0.2">
      <c r="A395" s="44">
        <v>80111600</v>
      </c>
      <c r="B395" s="35" t="s">
        <v>107979</v>
      </c>
      <c r="C395" s="7">
        <v>7</v>
      </c>
      <c r="D395" s="7">
        <v>7</v>
      </c>
      <c r="E395" s="7">
        <v>4</v>
      </c>
      <c r="F395" s="38" t="s">
        <v>221</v>
      </c>
      <c r="G395" s="37" t="s">
        <v>147</v>
      </c>
      <c r="H395" s="39">
        <v>1</v>
      </c>
      <c r="I395" s="40">
        <v>9064000</v>
      </c>
      <c r="J395" s="40">
        <v>9064000</v>
      </c>
      <c r="K395" s="38" t="s">
        <v>215</v>
      </c>
      <c r="L395" s="38" t="s">
        <v>215</v>
      </c>
      <c r="M395" s="42"/>
      <c r="N395" s="41" t="s">
        <v>15</v>
      </c>
      <c r="O395" s="41" t="s">
        <v>107803</v>
      </c>
      <c r="P395" s="41" t="s">
        <v>107792</v>
      </c>
      <c r="Q395" s="41" t="s">
        <v>107801</v>
      </c>
    </row>
    <row r="396" spans="1:17" ht="120" x14ac:dyDescent="0.2">
      <c r="A396" s="44">
        <v>80111600</v>
      </c>
      <c r="B396" s="35" t="s">
        <v>107979</v>
      </c>
      <c r="C396" s="36">
        <v>1</v>
      </c>
      <c r="D396" s="36">
        <v>1</v>
      </c>
      <c r="E396" s="37">
        <v>6</v>
      </c>
      <c r="F396" s="38" t="s">
        <v>221</v>
      </c>
      <c r="G396" s="37" t="s">
        <v>147</v>
      </c>
      <c r="H396" s="39">
        <v>1</v>
      </c>
      <c r="I396" s="40">
        <v>13596000</v>
      </c>
      <c r="J396" s="40">
        <v>13596000</v>
      </c>
      <c r="K396" s="38" t="s">
        <v>215</v>
      </c>
      <c r="L396" s="38" t="s">
        <v>215</v>
      </c>
      <c r="M396" s="42"/>
      <c r="N396" s="41" t="s">
        <v>15</v>
      </c>
      <c r="O396" s="41" t="s">
        <v>107803</v>
      </c>
      <c r="P396" s="41" t="s">
        <v>107792</v>
      </c>
      <c r="Q396" s="41" t="s">
        <v>107801</v>
      </c>
    </row>
    <row r="397" spans="1:17" ht="120" x14ac:dyDescent="0.2">
      <c r="A397" s="44">
        <v>80111600</v>
      </c>
      <c r="B397" s="35" t="s">
        <v>107979</v>
      </c>
      <c r="C397" s="7">
        <v>7</v>
      </c>
      <c r="D397" s="7">
        <v>7</v>
      </c>
      <c r="E397" s="7">
        <v>4</v>
      </c>
      <c r="F397" s="38" t="s">
        <v>221</v>
      </c>
      <c r="G397" s="37" t="s">
        <v>147</v>
      </c>
      <c r="H397" s="39">
        <v>1</v>
      </c>
      <c r="I397" s="40">
        <v>9064000</v>
      </c>
      <c r="J397" s="40">
        <v>9064000</v>
      </c>
      <c r="K397" s="38" t="s">
        <v>215</v>
      </c>
      <c r="L397" s="38" t="s">
        <v>215</v>
      </c>
      <c r="M397" s="42"/>
      <c r="N397" s="41" t="s">
        <v>15</v>
      </c>
      <c r="O397" s="41" t="s">
        <v>107803</v>
      </c>
      <c r="P397" s="41" t="s">
        <v>107792</v>
      </c>
      <c r="Q397" s="41" t="s">
        <v>107801</v>
      </c>
    </row>
    <row r="398" spans="1:17" ht="120" x14ac:dyDescent="0.2">
      <c r="A398" s="44">
        <v>80111600</v>
      </c>
      <c r="B398" s="35" t="s">
        <v>107979</v>
      </c>
      <c r="C398" s="36">
        <v>1</v>
      </c>
      <c r="D398" s="36">
        <v>1</v>
      </c>
      <c r="E398" s="37">
        <v>6</v>
      </c>
      <c r="F398" s="38" t="s">
        <v>221</v>
      </c>
      <c r="G398" s="37" t="s">
        <v>147</v>
      </c>
      <c r="H398" s="39">
        <v>1</v>
      </c>
      <c r="I398" s="40">
        <v>13596000</v>
      </c>
      <c r="J398" s="40">
        <v>13596000</v>
      </c>
      <c r="K398" s="38" t="s">
        <v>215</v>
      </c>
      <c r="L398" s="38" t="s">
        <v>215</v>
      </c>
      <c r="M398" s="42"/>
      <c r="N398" s="41" t="s">
        <v>15</v>
      </c>
      <c r="O398" s="41" t="s">
        <v>107803</v>
      </c>
      <c r="P398" s="41" t="s">
        <v>107792</v>
      </c>
      <c r="Q398" s="41" t="s">
        <v>107801</v>
      </c>
    </row>
    <row r="399" spans="1:17" ht="120" x14ac:dyDescent="0.2">
      <c r="A399" s="44">
        <v>80111600</v>
      </c>
      <c r="B399" s="35" t="s">
        <v>107979</v>
      </c>
      <c r="C399" s="7">
        <v>7</v>
      </c>
      <c r="D399" s="7">
        <v>7</v>
      </c>
      <c r="E399" s="7">
        <v>4</v>
      </c>
      <c r="F399" s="38" t="s">
        <v>221</v>
      </c>
      <c r="G399" s="37" t="s">
        <v>147</v>
      </c>
      <c r="H399" s="39">
        <v>1</v>
      </c>
      <c r="I399" s="40">
        <v>9064000</v>
      </c>
      <c r="J399" s="40">
        <v>9064000</v>
      </c>
      <c r="K399" s="38" t="s">
        <v>215</v>
      </c>
      <c r="L399" s="38" t="s">
        <v>215</v>
      </c>
      <c r="M399" s="42"/>
      <c r="N399" s="41" t="s">
        <v>15</v>
      </c>
      <c r="O399" s="41" t="s">
        <v>107803</v>
      </c>
      <c r="P399" s="41" t="s">
        <v>107792</v>
      </c>
      <c r="Q399" s="41" t="s">
        <v>107801</v>
      </c>
    </row>
    <row r="400" spans="1:17" ht="120" x14ac:dyDescent="0.2">
      <c r="A400" s="44">
        <v>80111600</v>
      </c>
      <c r="B400" s="35" t="s">
        <v>107979</v>
      </c>
      <c r="C400" s="36">
        <v>1</v>
      </c>
      <c r="D400" s="36">
        <v>1</v>
      </c>
      <c r="E400" s="37">
        <v>6</v>
      </c>
      <c r="F400" s="38" t="s">
        <v>221</v>
      </c>
      <c r="G400" s="37" t="s">
        <v>147</v>
      </c>
      <c r="H400" s="39">
        <v>1</v>
      </c>
      <c r="I400" s="40">
        <v>13596000</v>
      </c>
      <c r="J400" s="40">
        <v>13596000</v>
      </c>
      <c r="K400" s="38" t="s">
        <v>215</v>
      </c>
      <c r="L400" s="38" t="s">
        <v>215</v>
      </c>
      <c r="M400" s="42"/>
      <c r="N400" s="41" t="s">
        <v>15</v>
      </c>
      <c r="O400" s="41" t="s">
        <v>107803</v>
      </c>
      <c r="P400" s="41" t="s">
        <v>107792</v>
      </c>
      <c r="Q400" s="41" t="s">
        <v>107801</v>
      </c>
    </row>
    <row r="401" spans="1:17" ht="120" x14ac:dyDescent="0.2">
      <c r="A401" s="44">
        <v>80111600</v>
      </c>
      <c r="B401" s="35" t="s">
        <v>107979</v>
      </c>
      <c r="C401" s="7">
        <v>7</v>
      </c>
      <c r="D401" s="7">
        <v>7</v>
      </c>
      <c r="E401" s="7">
        <v>4</v>
      </c>
      <c r="F401" s="38" t="s">
        <v>221</v>
      </c>
      <c r="G401" s="37" t="s">
        <v>147</v>
      </c>
      <c r="H401" s="39">
        <v>1</v>
      </c>
      <c r="I401" s="40">
        <v>9064000</v>
      </c>
      <c r="J401" s="40">
        <v>9064000</v>
      </c>
      <c r="K401" s="38" t="s">
        <v>215</v>
      </c>
      <c r="L401" s="38" t="s">
        <v>215</v>
      </c>
      <c r="M401" s="42"/>
      <c r="N401" s="41" t="s">
        <v>15</v>
      </c>
      <c r="O401" s="41" t="s">
        <v>107803</v>
      </c>
      <c r="P401" s="41" t="s">
        <v>107792</v>
      </c>
      <c r="Q401" s="41" t="s">
        <v>107801</v>
      </c>
    </row>
    <row r="402" spans="1:17" ht="120" x14ac:dyDescent="0.2">
      <c r="A402" s="44">
        <v>80111600</v>
      </c>
      <c r="B402" s="35" t="s">
        <v>107979</v>
      </c>
      <c r="C402" s="36">
        <v>1</v>
      </c>
      <c r="D402" s="36">
        <v>1</v>
      </c>
      <c r="E402" s="37">
        <v>6</v>
      </c>
      <c r="F402" s="38" t="s">
        <v>221</v>
      </c>
      <c r="G402" s="37" t="s">
        <v>147</v>
      </c>
      <c r="H402" s="39">
        <v>1</v>
      </c>
      <c r="I402" s="40">
        <v>13596000</v>
      </c>
      <c r="J402" s="40">
        <v>13596000</v>
      </c>
      <c r="K402" s="38" t="s">
        <v>215</v>
      </c>
      <c r="L402" s="38" t="s">
        <v>215</v>
      </c>
      <c r="M402" s="42"/>
      <c r="N402" s="41" t="s">
        <v>15</v>
      </c>
      <c r="O402" s="41" t="s">
        <v>107803</v>
      </c>
      <c r="P402" s="41" t="s">
        <v>107792</v>
      </c>
      <c r="Q402" s="41" t="s">
        <v>107801</v>
      </c>
    </row>
    <row r="403" spans="1:17" ht="120" x14ac:dyDescent="0.2">
      <c r="A403" s="44">
        <v>80111600</v>
      </c>
      <c r="B403" s="35" t="s">
        <v>107979</v>
      </c>
      <c r="C403" s="7">
        <v>7</v>
      </c>
      <c r="D403" s="7">
        <v>7</v>
      </c>
      <c r="E403" s="7">
        <v>4</v>
      </c>
      <c r="F403" s="38" t="s">
        <v>221</v>
      </c>
      <c r="G403" s="37" t="s">
        <v>147</v>
      </c>
      <c r="H403" s="39">
        <v>1</v>
      </c>
      <c r="I403" s="40">
        <v>9064000</v>
      </c>
      <c r="J403" s="40">
        <v>9064000</v>
      </c>
      <c r="K403" s="38" t="s">
        <v>215</v>
      </c>
      <c r="L403" s="38" t="s">
        <v>215</v>
      </c>
      <c r="M403" s="42"/>
      <c r="N403" s="41" t="s">
        <v>15</v>
      </c>
      <c r="O403" s="41" t="s">
        <v>107803</v>
      </c>
      <c r="P403" s="41" t="s">
        <v>107792</v>
      </c>
      <c r="Q403" s="41" t="s">
        <v>107801</v>
      </c>
    </row>
    <row r="404" spans="1:17" ht="120" x14ac:dyDescent="0.2">
      <c r="A404" s="44">
        <v>80111600</v>
      </c>
      <c r="B404" s="35" t="s">
        <v>107979</v>
      </c>
      <c r="C404" s="36">
        <v>1</v>
      </c>
      <c r="D404" s="36">
        <v>1</v>
      </c>
      <c r="E404" s="37">
        <v>6</v>
      </c>
      <c r="F404" s="38" t="s">
        <v>221</v>
      </c>
      <c r="G404" s="37" t="s">
        <v>147</v>
      </c>
      <c r="H404" s="39">
        <v>1</v>
      </c>
      <c r="I404" s="40">
        <v>13596000</v>
      </c>
      <c r="J404" s="40">
        <v>13596000</v>
      </c>
      <c r="K404" s="38" t="s">
        <v>215</v>
      </c>
      <c r="L404" s="38" t="s">
        <v>215</v>
      </c>
      <c r="M404" s="42"/>
      <c r="N404" s="41" t="s">
        <v>15</v>
      </c>
      <c r="O404" s="41" t="s">
        <v>107803</v>
      </c>
      <c r="P404" s="41" t="s">
        <v>107792</v>
      </c>
      <c r="Q404" s="41" t="s">
        <v>107801</v>
      </c>
    </row>
    <row r="405" spans="1:17" ht="120" x14ac:dyDescent="0.2">
      <c r="A405" s="44">
        <v>80111600</v>
      </c>
      <c r="B405" s="35" t="s">
        <v>107979</v>
      </c>
      <c r="C405" s="7">
        <v>7</v>
      </c>
      <c r="D405" s="7">
        <v>7</v>
      </c>
      <c r="E405" s="7">
        <v>4</v>
      </c>
      <c r="F405" s="38" t="s">
        <v>221</v>
      </c>
      <c r="G405" s="37" t="s">
        <v>147</v>
      </c>
      <c r="H405" s="39">
        <v>1</v>
      </c>
      <c r="I405" s="40">
        <v>9064000</v>
      </c>
      <c r="J405" s="40">
        <v>9064000</v>
      </c>
      <c r="K405" s="38" t="s">
        <v>215</v>
      </c>
      <c r="L405" s="38" t="s">
        <v>215</v>
      </c>
      <c r="M405" s="42"/>
      <c r="N405" s="41" t="s">
        <v>15</v>
      </c>
      <c r="O405" s="41" t="s">
        <v>107803</v>
      </c>
      <c r="P405" s="41" t="s">
        <v>107792</v>
      </c>
      <c r="Q405" s="41" t="s">
        <v>107801</v>
      </c>
    </row>
    <row r="406" spans="1:17" ht="120" x14ac:dyDescent="0.2">
      <c r="A406" s="44">
        <v>80111600</v>
      </c>
      <c r="B406" s="35" t="s">
        <v>107979</v>
      </c>
      <c r="C406" s="36">
        <v>1</v>
      </c>
      <c r="D406" s="36">
        <v>1</v>
      </c>
      <c r="E406" s="37">
        <v>6</v>
      </c>
      <c r="F406" s="38" t="s">
        <v>221</v>
      </c>
      <c r="G406" s="37" t="s">
        <v>147</v>
      </c>
      <c r="H406" s="39">
        <v>1</v>
      </c>
      <c r="I406" s="40">
        <v>13596000</v>
      </c>
      <c r="J406" s="40">
        <v>13596000</v>
      </c>
      <c r="K406" s="38" t="s">
        <v>215</v>
      </c>
      <c r="L406" s="38" t="s">
        <v>215</v>
      </c>
      <c r="M406" s="42"/>
      <c r="N406" s="41" t="s">
        <v>15</v>
      </c>
      <c r="O406" s="41" t="s">
        <v>107803</v>
      </c>
      <c r="P406" s="41" t="s">
        <v>107792</v>
      </c>
      <c r="Q406" s="41" t="s">
        <v>107801</v>
      </c>
    </row>
    <row r="407" spans="1:17" ht="120" x14ac:dyDescent="0.2">
      <c r="A407" s="44">
        <v>80111600</v>
      </c>
      <c r="B407" s="35" t="s">
        <v>107979</v>
      </c>
      <c r="C407" s="7">
        <v>7</v>
      </c>
      <c r="D407" s="7">
        <v>7</v>
      </c>
      <c r="E407" s="7">
        <v>4</v>
      </c>
      <c r="F407" s="38" t="s">
        <v>221</v>
      </c>
      <c r="G407" s="37" t="s">
        <v>147</v>
      </c>
      <c r="H407" s="39">
        <v>1</v>
      </c>
      <c r="I407" s="40">
        <v>9064000</v>
      </c>
      <c r="J407" s="40">
        <v>9064000</v>
      </c>
      <c r="K407" s="38" t="s">
        <v>215</v>
      </c>
      <c r="L407" s="38" t="s">
        <v>215</v>
      </c>
      <c r="M407" s="42"/>
      <c r="N407" s="41" t="s">
        <v>15</v>
      </c>
      <c r="O407" s="41" t="s">
        <v>107803</v>
      </c>
      <c r="P407" s="41" t="s">
        <v>107792</v>
      </c>
      <c r="Q407" s="41" t="s">
        <v>107801</v>
      </c>
    </row>
    <row r="408" spans="1:17" ht="120" x14ac:dyDescent="0.2">
      <c r="A408" s="44">
        <v>80111600</v>
      </c>
      <c r="B408" s="35" t="s">
        <v>107979</v>
      </c>
      <c r="C408" s="36">
        <v>1</v>
      </c>
      <c r="D408" s="36">
        <v>1</v>
      </c>
      <c r="E408" s="37">
        <v>6</v>
      </c>
      <c r="F408" s="38" t="s">
        <v>221</v>
      </c>
      <c r="G408" s="37" t="s">
        <v>147</v>
      </c>
      <c r="H408" s="39">
        <v>1</v>
      </c>
      <c r="I408" s="40">
        <v>13596000</v>
      </c>
      <c r="J408" s="40">
        <v>13596000</v>
      </c>
      <c r="K408" s="38" t="s">
        <v>215</v>
      </c>
      <c r="L408" s="38" t="s">
        <v>215</v>
      </c>
      <c r="M408" s="42"/>
      <c r="N408" s="41" t="s">
        <v>15</v>
      </c>
      <c r="O408" s="41" t="s">
        <v>107803</v>
      </c>
      <c r="P408" s="41" t="s">
        <v>107792</v>
      </c>
      <c r="Q408" s="41" t="s">
        <v>107801</v>
      </c>
    </row>
    <row r="409" spans="1:17" ht="120" x14ac:dyDescent="0.2">
      <c r="A409" s="44">
        <v>80111600</v>
      </c>
      <c r="B409" s="35" t="s">
        <v>107979</v>
      </c>
      <c r="C409" s="7">
        <v>7</v>
      </c>
      <c r="D409" s="7">
        <v>7</v>
      </c>
      <c r="E409" s="7">
        <v>4</v>
      </c>
      <c r="F409" s="38" t="s">
        <v>221</v>
      </c>
      <c r="G409" s="37" t="s">
        <v>147</v>
      </c>
      <c r="H409" s="39">
        <v>1</v>
      </c>
      <c r="I409" s="40">
        <v>9064000</v>
      </c>
      <c r="J409" s="40">
        <v>9064000</v>
      </c>
      <c r="K409" s="38" t="s">
        <v>215</v>
      </c>
      <c r="L409" s="38" t="s">
        <v>215</v>
      </c>
      <c r="M409" s="42"/>
      <c r="N409" s="41" t="s">
        <v>15</v>
      </c>
      <c r="O409" s="41" t="s">
        <v>107803</v>
      </c>
      <c r="P409" s="41" t="s">
        <v>107792</v>
      </c>
      <c r="Q409" s="41" t="s">
        <v>107801</v>
      </c>
    </row>
    <row r="410" spans="1:17" ht="120" x14ac:dyDescent="0.2">
      <c r="A410" s="44">
        <v>80111600</v>
      </c>
      <c r="B410" s="35" t="s">
        <v>107979</v>
      </c>
      <c r="C410" s="36">
        <v>1</v>
      </c>
      <c r="D410" s="36">
        <v>1</v>
      </c>
      <c r="E410" s="37">
        <v>6</v>
      </c>
      <c r="F410" s="38" t="s">
        <v>221</v>
      </c>
      <c r="G410" s="37" t="s">
        <v>147</v>
      </c>
      <c r="H410" s="39">
        <v>1</v>
      </c>
      <c r="I410" s="40">
        <v>13596000</v>
      </c>
      <c r="J410" s="40">
        <v>13596000</v>
      </c>
      <c r="K410" s="38" t="s">
        <v>215</v>
      </c>
      <c r="L410" s="38" t="s">
        <v>215</v>
      </c>
      <c r="M410" s="42"/>
      <c r="N410" s="41" t="s">
        <v>15</v>
      </c>
      <c r="O410" s="41" t="s">
        <v>107803</v>
      </c>
      <c r="P410" s="41" t="s">
        <v>107792</v>
      </c>
      <c r="Q410" s="41" t="s">
        <v>107801</v>
      </c>
    </row>
    <row r="411" spans="1:17" ht="120" x14ac:dyDescent="0.2">
      <c r="A411" s="44">
        <v>80111600</v>
      </c>
      <c r="B411" s="35" t="s">
        <v>107979</v>
      </c>
      <c r="C411" s="7">
        <v>7</v>
      </c>
      <c r="D411" s="7">
        <v>7</v>
      </c>
      <c r="E411" s="7">
        <v>4</v>
      </c>
      <c r="F411" s="38" t="s">
        <v>221</v>
      </c>
      <c r="G411" s="37" t="s">
        <v>147</v>
      </c>
      <c r="H411" s="39">
        <v>1</v>
      </c>
      <c r="I411" s="40">
        <v>9064000</v>
      </c>
      <c r="J411" s="40">
        <v>9064000</v>
      </c>
      <c r="K411" s="38" t="s">
        <v>215</v>
      </c>
      <c r="L411" s="38" t="s">
        <v>215</v>
      </c>
      <c r="M411" s="42"/>
      <c r="N411" s="41" t="s">
        <v>15</v>
      </c>
      <c r="O411" s="41" t="s">
        <v>107803</v>
      </c>
      <c r="P411" s="41" t="s">
        <v>107792</v>
      </c>
      <c r="Q411" s="41" t="s">
        <v>107801</v>
      </c>
    </row>
    <row r="412" spans="1:17" ht="120" x14ac:dyDescent="0.2">
      <c r="A412" s="44">
        <v>80111600</v>
      </c>
      <c r="B412" s="35" t="s">
        <v>107979</v>
      </c>
      <c r="C412" s="36">
        <v>1</v>
      </c>
      <c r="D412" s="36">
        <v>1</v>
      </c>
      <c r="E412" s="37">
        <v>6</v>
      </c>
      <c r="F412" s="38" t="s">
        <v>221</v>
      </c>
      <c r="G412" s="37" t="s">
        <v>147</v>
      </c>
      <c r="H412" s="39">
        <v>1</v>
      </c>
      <c r="I412" s="40">
        <v>13596000</v>
      </c>
      <c r="J412" s="40">
        <v>13596000</v>
      </c>
      <c r="K412" s="38" t="s">
        <v>215</v>
      </c>
      <c r="L412" s="38" t="s">
        <v>215</v>
      </c>
      <c r="M412" s="42"/>
      <c r="N412" s="41" t="s">
        <v>15</v>
      </c>
      <c r="O412" s="41" t="s">
        <v>107803</v>
      </c>
      <c r="P412" s="41" t="s">
        <v>107792</v>
      </c>
      <c r="Q412" s="41" t="s">
        <v>107801</v>
      </c>
    </row>
    <row r="413" spans="1:17" ht="120" x14ac:dyDescent="0.2">
      <c r="A413" s="44">
        <v>80111600</v>
      </c>
      <c r="B413" s="35" t="s">
        <v>107979</v>
      </c>
      <c r="C413" s="7">
        <v>7</v>
      </c>
      <c r="D413" s="7">
        <v>7</v>
      </c>
      <c r="E413" s="7">
        <v>4</v>
      </c>
      <c r="F413" s="38" t="s">
        <v>221</v>
      </c>
      <c r="G413" s="37" t="s">
        <v>147</v>
      </c>
      <c r="H413" s="39">
        <v>1</v>
      </c>
      <c r="I413" s="40">
        <v>9064000</v>
      </c>
      <c r="J413" s="40">
        <v>9064000</v>
      </c>
      <c r="K413" s="38" t="s">
        <v>215</v>
      </c>
      <c r="L413" s="38" t="s">
        <v>215</v>
      </c>
      <c r="M413" s="42"/>
      <c r="N413" s="41" t="s">
        <v>15</v>
      </c>
      <c r="O413" s="41" t="s">
        <v>107803</v>
      </c>
      <c r="P413" s="41" t="s">
        <v>107792</v>
      </c>
      <c r="Q413" s="41" t="s">
        <v>107801</v>
      </c>
    </row>
    <row r="414" spans="1:17" ht="120" x14ac:dyDescent="0.2">
      <c r="A414" s="44">
        <v>80111600</v>
      </c>
      <c r="B414" s="35" t="s">
        <v>107979</v>
      </c>
      <c r="C414" s="36">
        <v>1</v>
      </c>
      <c r="D414" s="36">
        <v>1</v>
      </c>
      <c r="E414" s="37">
        <v>6</v>
      </c>
      <c r="F414" s="38" t="s">
        <v>221</v>
      </c>
      <c r="G414" s="37" t="s">
        <v>147</v>
      </c>
      <c r="H414" s="39">
        <v>1</v>
      </c>
      <c r="I414" s="40">
        <v>13596000</v>
      </c>
      <c r="J414" s="40">
        <v>13596000</v>
      </c>
      <c r="K414" s="38" t="s">
        <v>215</v>
      </c>
      <c r="L414" s="38" t="s">
        <v>215</v>
      </c>
      <c r="M414" s="42"/>
      <c r="N414" s="41" t="s">
        <v>15</v>
      </c>
      <c r="O414" s="41" t="s">
        <v>107803</v>
      </c>
      <c r="P414" s="41" t="s">
        <v>107792</v>
      </c>
      <c r="Q414" s="41" t="s">
        <v>107801</v>
      </c>
    </row>
    <row r="415" spans="1:17" ht="120" x14ac:dyDescent="0.2">
      <c r="A415" s="44">
        <v>80111600</v>
      </c>
      <c r="B415" s="35" t="s">
        <v>107979</v>
      </c>
      <c r="C415" s="7">
        <v>7</v>
      </c>
      <c r="D415" s="7">
        <v>7</v>
      </c>
      <c r="E415" s="7">
        <v>4</v>
      </c>
      <c r="F415" s="38" t="s">
        <v>221</v>
      </c>
      <c r="G415" s="37" t="s">
        <v>147</v>
      </c>
      <c r="H415" s="39">
        <v>1</v>
      </c>
      <c r="I415" s="40">
        <v>9064000</v>
      </c>
      <c r="J415" s="40">
        <v>9064000</v>
      </c>
      <c r="K415" s="38" t="s">
        <v>215</v>
      </c>
      <c r="L415" s="38" t="s">
        <v>215</v>
      </c>
      <c r="M415" s="42"/>
      <c r="N415" s="41" t="s">
        <v>15</v>
      </c>
      <c r="O415" s="41" t="s">
        <v>107803</v>
      </c>
      <c r="P415" s="41" t="s">
        <v>107792</v>
      </c>
      <c r="Q415" s="41" t="s">
        <v>107801</v>
      </c>
    </row>
    <row r="416" spans="1:17" ht="120" x14ac:dyDescent="0.2">
      <c r="A416" s="44">
        <v>80111600</v>
      </c>
      <c r="B416" s="35" t="s">
        <v>107979</v>
      </c>
      <c r="C416" s="36">
        <v>1</v>
      </c>
      <c r="D416" s="36">
        <v>1</v>
      </c>
      <c r="E416" s="37">
        <v>6</v>
      </c>
      <c r="F416" s="38" t="s">
        <v>221</v>
      </c>
      <c r="G416" s="37" t="s">
        <v>147</v>
      </c>
      <c r="H416" s="39">
        <v>1</v>
      </c>
      <c r="I416" s="40">
        <v>13596000</v>
      </c>
      <c r="J416" s="40">
        <v>13596000</v>
      </c>
      <c r="K416" s="38" t="s">
        <v>215</v>
      </c>
      <c r="L416" s="38" t="s">
        <v>215</v>
      </c>
      <c r="M416" s="42"/>
      <c r="N416" s="41" t="s">
        <v>15</v>
      </c>
      <c r="O416" s="41" t="s">
        <v>107803</v>
      </c>
      <c r="P416" s="41" t="s">
        <v>107792</v>
      </c>
      <c r="Q416" s="41" t="s">
        <v>107801</v>
      </c>
    </row>
    <row r="417" spans="1:17" ht="120" x14ac:dyDescent="0.2">
      <c r="A417" s="44">
        <v>80111600</v>
      </c>
      <c r="B417" s="35" t="s">
        <v>107979</v>
      </c>
      <c r="C417" s="7">
        <v>7</v>
      </c>
      <c r="D417" s="7">
        <v>7</v>
      </c>
      <c r="E417" s="7">
        <v>4</v>
      </c>
      <c r="F417" s="38" t="s">
        <v>221</v>
      </c>
      <c r="G417" s="37" t="s">
        <v>147</v>
      </c>
      <c r="H417" s="39">
        <v>1</v>
      </c>
      <c r="I417" s="40">
        <v>9064000</v>
      </c>
      <c r="J417" s="40">
        <v>9064000</v>
      </c>
      <c r="K417" s="38" t="s">
        <v>215</v>
      </c>
      <c r="L417" s="38" t="s">
        <v>215</v>
      </c>
      <c r="M417" s="42"/>
      <c r="N417" s="41" t="s">
        <v>15</v>
      </c>
      <c r="O417" s="41" t="s">
        <v>107803</v>
      </c>
      <c r="P417" s="41" t="s">
        <v>107792</v>
      </c>
      <c r="Q417" s="41" t="s">
        <v>107801</v>
      </c>
    </row>
    <row r="418" spans="1:17" ht="120" x14ac:dyDescent="0.2">
      <c r="A418" s="44">
        <v>80111600</v>
      </c>
      <c r="B418" s="35" t="s">
        <v>107979</v>
      </c>
      <c r="C418" s="36">
        <v>1</v>
      </c>
      <c r="D418" s="36">
        <v>1</v>
      </c>
      <c r="E418" s="37">
        <v>6</v>
      </c>
      <c r="F418" s="38" t="s">
        <v>221</v>
      </c>
      <c r="G418" s="37" t="s">
        <v>147</v>
      </c>
      <c r="H418" s="39">
        <v>1</v>
      </c>
      <c r="I418" s="40">
        <v>13596000</v>
      </c>
      <c r="J418" s="40">
        <v>13596000</v>
      </c>
      <c r="K418" s="38" t="s">
        <v>215</v>
      </c>
      <c r="L418" s="38" t="s">
        <v>215</v>
      </c>
      <c r="M418" s="42"/>
      <c r="N418" s="41" t="s">
        <v>15</v>
      </c>
      <c r="O418" s="41" t="s">
        <v>107803</v>
      </c>
      <c r="P418" s="41" t="s">
        <v>107792</v>
      </c>
      <c r="Q418" s="41" t="s">
        <v>107801</v>
      </c>
    </row>
    <row r="419" spans="1:17" ht="120" x14ac:dyDescent="0.2">
      <c r="A419" s="44">
        <v>80111600</v>
      </c>
      <c r="B419" s="35" t="s">
        <v>107979</v>
      </c>
      <c r="C419" s="7">
        <v>7</v>
      </c>
      <c r="D419" s="7">
        <v>7</v>
      </c>
      <c r="E419" s="7">
        <v>4</v>
      </c>
      <c r="F419" s="38" t="s">
        <v>221</v>
      </c>
      <c r="G419" s="37" t="s">
        <v>147</v>
      </c>
      <c r="H419" s="39">
        <v>1</v>
      </c>
      <c r="I419" s="40">
        <v>9064000</v>
      </c>
      <c r="J419" s="40">
        <v>9064000</v>
      </c>
      <c r="K419" s="38" t="s">
        <v>215</v>
      </c>
      <c r="L419" s="38" t="s">
        <v>215</v>
      </c>
      <c r="M419" s="42"/>
      <c r="N419" s="41" t="s">
        <v>15</v>
      </c>
      <c r="O419" s="41" t="s">
        <v>107803</v>
      </c>
      <c r="P419" s="41" t="s">
        <v>107792</v>
      </c>
      <c r="Q419" s="41" t="s">
        <v>107801</v>
      </c>
    </row>
    <row r="420" spans="1:17" ht="120" x14ac:dyDescent="0.2">
      <c r="A420" s="44">
        <v>80111600</v>
      </c>
      <c r="B420" s="35" t="s">
        <v>107979</v>
      </c>
      <c r="C420" s="36">
        <v>1</v>
      </c>
      <c r="D420" s="36">
        <v>1</v>
      </c>
      <c r="E420" s="37">
        <v>6</v>
      </c>
      <c r="F420" s="38" t="s">
        <v>221</v>
      </c>
      <c r="G420" s="37" t="s">
        <v>147</v>
      </c>
      <c r="H420" s="39">
        <v>1</v>
      </c>
      <c r="I420" s="40">
        <v>13596000</v>
      </c>
      <c r="J420" s="40">
        <v>13596000</v>
      </c>
      <c r="K420" s="38" t="s">
        <v>215</v>
      </c>
      <c r="L420" s="38" t="s">
        <v>215</v>
      </c>
      <c r="M420" s="42"/>
      <c r="N420" s="41" t="s">
        <v>15</v>
      </c>
      <c r="O420" s="41" t="s">
        <v>107803</v>
      </c>
      <c r="P420" s="41" t="s">
        <v>107792</v>
      </c>
      <c r="Q420" s="41" t="s">
        <v>107801</v>
      </c>
    </row>
    <row r="421" spans="1:17" ht="120" x14ac:dyDescent="0.2">
      <c r="A421" s="44">
        <v>80111600</v>
      </c>
      <c r="B421" s="35" t="s">
        <v>107979</v>
      </c>
      <c r="C421" s="7">
        <v>7</v>
      </c>
      <c r="D421" s="7">
        <v>7</v>
      </c>
      <c r="E421" s="7">
        <v>4</v>
      </c>
      <c r="F421" s="38" t="s">
        <v>221</v>
      </c>
      <c r="G421" s="37" t="s">
        <v>147</v>
      </c>
      <c r="H421" s="39">
        <v>1</v>
      </c>
      <c r="I421" s="40">
        <v>9064000</v>
      </c>
      <c r="J421" s="40">
        <v>9064000</v>
      </c>
      <c r="K421" s="38" t="s">
        <v>215</v>
      </c>
      <c r="L421" s="38" t="s">
        <v>215</v>
      </c>
      <c r="M421" s="42"/>
      <c r="N421" s="41" t="s">
        <v>15</v>
      </c>
      <c r="O421" s="41" t="s">
        <v>107803</v>
      </c>
      <c r="P421" s="41" t="s">
        <v>107792</v>
      </c>
      <c r="Q421" s="41" t="s">
        <v>107801</v>
      </c>
    </row>
    <row r="422" spans="1:17" ht="75" x14ac:dyDescent="0.2">
      <c r="A422" s="44">
        <v>80111600</v>
      </c>
      <c r="B422" s="35" t="s">
        <v>107980</v>
      </c>
      <c r="C422" s="36">
        <v>1</v>
      </c>
      <c r="D422" s="36">
        <v>1</v>
      </c>
      <c r="E422" s="36">
        <v>11</v>
      </c>
      <c r="F422" s="38" t="s">
        <v>221</v>
      </c>
      <c r="G422" s="37" t="s">
        <v>147</v>
      </c>
      <c r="H422" s="39">
        <v>1</v>
      </c>
      <c r="I422" s="40">
        <v>36256000</v>
      </c>
      <c r="J422" s="40">
        <v>36256000</v>
      </c>
      <c r="K422" s="38" t="s">
        <v>215</v>
      </c>
      <c r="L422" s="38" t="s">
        <v>215</v>
      </c>
      <c r="M422" s="42"/>
      <c r="N422" s="41" t="s">
        <v>15</v>
      </c>
      <c r="O422" s="41" t="s">
        <v>107803</v>
      </c>
      <c r="P422" s="41" t="s">
        <v>107792</v>
      </c>
      <c r="Q422" s="41" t="s">
        <v>107801</v>
      </c>
    </row>
    <row r="423" spans="1:17" ht="60" x14ac:dyDescent="0.2">
      <c r="A423" s="44">
        <v>80111600</v>
      </c>
      <c r="B423" s="35" t="s">
        <v>107981</v>
      </c>
      <c r="C423" s="36">
        <v>1</v>
      </c>
      <c r="D423" s="36">
        <v>1</v>
      </c>
      <c r="E423" s="37">
        <v>303</v>
      </c>
      <c r="F423" s="48">
        <v>0</v>
      </c>
      <c r="G423" s="37" t="s">
        <v>147</v>
      </c>
      <c r="H423" s="39">
        <v>1</v>
      </c>
      <c r="I423" s="40">
        <v>33605000</v>
      </c>
      <c r="J423" s="40">
        <v>33605000</v>
      </c>
      <c r="K423" s="38" t="s">
        <v>215</v>
      </c>
      <c r="L423" s="38" t="s">
        <v>215</v>
      </c>
      <c r="M423" s="42"/>
      <c r="N423" s="41" t="s">
        <v>15</v>
      </c>
      <c r="O423" s="41" t="s">
        <v>107803</v>
      </c>
      <c r="P423" s="41" t="s">
        <v>107792</v>
      </c>
      <c r="Q423" s="41" t="s">
        <v>107801</v>
      </c>
    </row>
    <row r="424" spans="1:17" ht="105" x14ac:dyDescent="0.2">
      <c r="A424" s="44">
        <v>80111600</v>
      </c>
      <c r="B424" s="35" t="s">
        <v>107982</v>
      </c>
      <c r="C424" s="36">
        <v>1</v>
      </c>
      <c r="D424" s="36">
        <v>1</v>
      </c>
      <c r="E424" s="37">
        <v>10</v>
      </c>
      <c r="F424" s="38" t="s">
        <v>221</v>
      </c>
      <c r="G424" s="37" t="s">
        <v>147</v>
      </c>
      <c r="H424" s="39">
        <v>1</v>
      </c>
      <c r="I424" s="40">
        <v>42765600</v>
      </c>
      <c r="J424" s="40">
        <v>42765600</v>
      </c>
      <c r="K424" s="38" t="s">
        <v>215</v>
      </c>
      <c r="L424" s="38" t="s">
        <v>215</v>
      </c>
      <c r="M424" s="42"/>
      <c r="N424" s="41" t="s">
        <v>15</v>
      </c>
      <c r="O424" s="41" t="s">
        <v>107803</v>
      </c>
      <c r="P424" s="41" t="s">
        <v>107792</v>
      </c>
      <c r="Q424" s="41" t="s">
        <v>107801</v>
      </c>
    </row>
    <row r="425" spans="1:17" ht="90" x14ac:dyDescent="0.2">
      <c r="A425" s="44">
        <v>80111600</v>
      </c>
      <c r="B425" s="35" t="s">
        <v>107983</v>
      </c>
      <c r="C425" s="36">
        <v>1</v>
      </c>
      <c r="D425" s="36">
        <v>1</v>
      </c>
      <c r="E425" s="37">
        <v>10</v>
      </c>
      <c r="F425" s="38" t="s">
        <v>221</v>
      </c>
      <c r="G425" s="37" t="s">
        <v>147</v>
      </c>
      <c r="H425" s="39">
        <v>1</v>
      </c>
      <c r="I425" s="40">
        <v>37080000</v>
      </c>
      <c r="J425" s="40">
        <v>37080000</v>
      </c>
      <c r="K425" s="38" t="s">
        <v>215</v>
      </c>
      <c r="L425" s="38" t="s">
        <v>215</v>
      </c>
      <c r="M425" s="42"/>
      <c r="N425" s="41" t="s">
        <v>15</v>
      </c>
      <c r="O425" s="41" t="s">
        <v>107803</v>
      </c>
      <c r="P425" s="41" t="s">
        <v>107792</v>
      </c>
      <c r="Q425" s="41" t="s">
        <v>107801</v>
      </c>
    </row>
    <row r="426" spans="1:17" ht="120" x14ac:dyDescent="0.2">
      <c r="A426" s="44">
        <v>80111600</v>
      </c>
      <c r="B426" s="35" t="s">
        <v>107984</v>
      </c>
      <c r="C426" s="36">
        <v>1</v>
      </c>
      <c r="D426" s="36">
        <v>1</v>
      </c>
      <c r="E426" s="37">
        <v>315</v>
      </c>
      <c r="F426" s="48">
        <v>0</v>
      </c>
      <c r="G426" s="37" t="s">
        <v>147</v>
      </c>
      <c r="H426" s="39">
        <v>1</v>
      </c>
      <c r="I426" s="40">
        <v>75705000</v>
      </c>
      <c r="J426" s="40">
        <v>75705000</v>
      </c>
      <c r="K426" s="38" t="s">
        <v>215</v>
      </c>
      <c r="L426" s="38" t="s">
        <v>215</v>
      </c>
      <c r="M426" s="42"/>
      <c r="N426" s="41" t="s">
        <v>15</v>
      </c>
      <c r="O426" s="41" t="s">
        <v>107803</v>
      </c>
      <c r="P426" s="41" t="s">
        <v>107792</v>
      </c>
      <c r="Q426" s="41" t="s">
        <v>107801</v>
      </c>
    </row>
    <row r="427" spans="1:17" ht="90" x14ac:dyDescent="0.2">
      <c r="A427" s="44">
        <v>80111600</v>
      </c>
      <c r="B427" s="35" t="s">
        <v>107985</v>
      </c>
      <c r="C427" s="36">
        <v>1</v>
      </c>
      <c r="D427" s="36">
        <v>1</v>
      </c>
      <c r="E427" s="37">
        <v>10</v>
      </c>
      <c r="F427" s="38" t="s">
        <v>221</v>
      </c>
      <c r="G427" s="37" t="s">
        <v>147</v>
      </c>
      <c r="H427" s="39">
        <v>1</v>
      </c>
      <c r="I427" s="40">
        <v>45000000</v>
      </c>
      <c r="J427" s="40">
        <v>45000000</v>
      </c>
      <c r="K427" s="38" t="s">
        <v>215</v>
      </c>
      <c r="L427" s="38" t="s">
        <v>215</v>
      </c>
      <c r="M427" s="42"/>
      <c r="N427" s="41" t="s">
        <v>15</v>
      </c>
      <c r="O427" s="41" t="s">
        <v>107803</v>
      </c>
      <c r="P427" s="41" t="s">
        <v>107792</v>
      </c>
      <c r="Q427" s="41" t="s">
        <v>107801</v>
      </c>
    </row>
    <row r="428" spans="1:17" ht="45" x14ac:dyDescent="0.2">
      <c r="A428" s="44">
        <v>80111600</v>
      </c>
      <c r="B428" s="35" t="s">
        <v>107986</v>
      </c>
      <c r="C428" s="36">
        <v>1</v>
      </c>
      <c r="D428" s="36">
        <v>1</v>
      </c>
      <c r="E428" s="37">
        <v>6</v>
      </c>
      <c r="F428" s="38" t="s">
        <v>221</v>
      </c>
      <c r="G428" s="37" t="s">
        <v>147</v>
      </c>
      <c r="H428" s="39">
        <v>1</v>
      </c>
      <c r="I428" s="40">
        <v>30000000</v>
      </c>
      <c r="J428" s="40">
        <v>30000000</v>
      </c>
      <c r="K428" s="41" t="s">
        <v>215</v>
      </c>
      <c r="L428" s="41" t="s">
        <v>215</v>
      </c>
      <c r="M428" s="42"/>
      <c r="N428" s="41" t="s">
        <v>15</v>
      </c>
      <c r="O428" s="41" t="s">
        <v>107821</v>
      </c>
      <c r="P428" s="41" t="s">
        <v>107792</v>
      </c>
      <c r="Q428" s="41" t="s">
        <v>107801</v>
      </c>
    </row>
    <row r="429" spans="1:17" ht="45" x14ac:dyDescent="0.2">
      <c r="A429" s="44">
        <v>80111600</v>
      </c>
      <c r="B429" s="35" t="s">
        <v>107986</v>
      </c>
      <c r="C429" s="7">
        <v>7</v>
      </c>
      <c r="D429" s="7">
        <v>7</v>
      </c>
      <c r="E429" s="7">
        <v>4</v>
      </c>
      <c r="F429" s="38" t="s">
        <v>221</v>
      </c>
      <c r="G429" s="37" t="s">
        <v>147</v>
      </c>
      <c r="H429" s="39">
        <v>1</v>
      </c>
      <c r="I429" s="40">
        <v>20000000</v>
      </c>
      <c r="J429" s="40">
        <v>20000000</v>
      </c>
      <c r="K429" s="41" t="s">
        <v>215</v>
      </c>
      <c r="L429" s="41" t="s">
        <v>215</v>
      </c>
      <c r="M429" s="42"/>
      <c r="N429" s="41" t="s">
        <v>15</v>
      </c>
      <c r="O429" s="41" t="s">
        <v>107821</v>
      </c>
      <c r="P429" s="41" t="s">
        <v>107792</v>
      </c>
      <c r="Q429" s="41" t="s">
        <v>107801</v>
      </c>
    </row>
    <row r="430" spans="1:17" ht="60" x14ac:dyDescent="0.2">
      <c r="A430" s="44">
        <v>80111600</v>
      </c>
      <c r="B430" s="35" t="s">
        <v>107987</v>
      </c>
      <c r="C430" s="36">
        <v>1</v>
      </c>
      <c r="D430" s="36">
        <v>1</v>
      </c>
      <c r="E430" s="37">
        <v>6</v>
      </c>
      <c r="F430" s="38" t="s">
        <v>221</v>
      </c>
      <c r="G430" s="37" t="s">
        <v>147</v>
      </c>
      <c r="H430" s="39">
        <v>1</v>
      </c>
      <c r="I430" s="40">
        <v>25200000</v>
      </c>
      <c r="J430" s="40">
        <v>25200000</v>
      </c>
      <c r="K430" s="41" t="s">
        <v>215</v>
      </c>
      <c r="L430" s="41" t="s">
        <v>215</v>
      </c>
      <c r="M430" s="42"/>
      <c r="N430" s="41" t="s">
        <v>15</v>
      </c>
      <c r="O430" s="41" t="s">
        <v>107821</v>
      </c>
      <c r="P430" s="41" t="s">
        <v>107792</v>
      </c>
      <c r="Q430" s="41" t="s">
        <v>107801</v>
      </c>
    </row>
    <row r="431" spans="1:17" ht="60" x14ac:dyDescent="0.2">
      <c r="A431" s="44">
        <v>80111600</v>
      </c>
      <c r="B431" s="35" t="s">
        <v>107987</v>
      </c>
      <c r="C431" s="7">
        <v>7</v>
      </c>
      <c r="D431" s="7">
        <v>7</v>
      </c>
      <c r="E431" s="7">
        <v>4</v>
      </c>
      <c r="F431" s="38" t="s">
        <v>221</v>
      </c>
      <c r="G431" s="37" t="s">
        <v>147</v>
      </c>
      <c r="H431" s="39">
        <v>1</v>
      </c>
      <c r="I431" s="40">
        <v>16800000</v>
      </c>
      <c r="J431" s="40">
        <v>16800000</v>
      </c>
      <c r="K431" s="41" t="s">
        <v>215</v>
      </c>
      <c r="L431" s="41" t="s">
        <v>215</v>
      </c>
      <c r="M431" s="42"/>
      <c r="N431" s="41" t="s">
        <v>15</v>
      </c>
      <c r="O431" s="41" t="s">
        <v>107821</v>
      </c>
      <c r="P431" s="41" t="s">
        <v>107792</v>
      </c>
      <c r="Q431" s="41" t="s">
        <v>107801</v>
      </c>
    </row>
    <row r="432" spans="1:17" ht="75" x14ac:dyDescent="0.2">
      <c r="A432" s="44">
        <v>80111600</v>
      </c>
      <c r="B432" s="35" t="s">
        <v>107988</v>
      </c>
      <c r="C432" s="36">
        <v>1</v>
      </c>
      <c r="D432" s="36">
        <v>1</v>
      </c>
      <c r="E432" s="37">
        <f>9*30+8</f>
        <v>278</v>
      </c>
      <c r="F432" s="48">
        <v>0</v>
      </c>
      <c r="G432" s="37" t="s">
        <v>147</v>
      </c>
      <c r="H432" s="39">
        <v>1</v>
      </c>
      <c r="I432" s="40">
        <v>34690000</v>
      </c>
      <c r="J432" s="40">
        <v>34690000</v>
      </c>
      <c r="K432" s="41" t="s">
        <v>215</v>
      </c>
      <c r="L432" s="41" t="s">
        <v>215</v>
      </c>
      <c r="M432" s="42"/>
      <c r="N432" s="41" t="s">
        <v>15</v>
      </c>
      <c r="O432" s="41" t="s">
        <v>107821</v>
      </c>
      <c r="P432" s="41" t="s">
        <v>107792</v>
      </c>
      <c r="Q432" s="41" t="s">
        <v>107801</v>
      </c>
    </row>
    <row r="433" spans="1:17" ht="45" x14ac:dyDescent="0.2">
      <c r="A433" s="34">
        <v>80111600</v>
      </c>
      <c r="B433" s="35" t="s">
        <v>107989</v>
      </c>
      <c r="C433" s="36">
        <v>1</v>
      </c>
      <c r="D433" s="36">
        <v>1</v>
      </c>
      <c r="E433" s="37">
        <v>11</v>
      </c>
      <c r="F433" s="38" t="s">
        <v>221</v>
      </c>
      <c r="G433" s="37" t="s">
        <v>147</v>
      </c>
      <c r="H433" s="39">
        <v>1</v>
      </c>
      <c r="I433" s="40">
        <v>37389000</v>
      </c>
      <c r="J433" s="40">
        <v>37389000</v>
      </c>
      <c r="K433" s="41" t="s">
        <v>215</v>
      </c>
      <c r="L433" s="41" t="s">
        <v>215</v>
      </c>
      <c r="M433" s="42"/>
      <c r="N433" s="41" t="s">
        <v>15</v>
      </c>
      <c r="O433" s="41" t="s">
        <v>108226</v>
      </c>
      <c r="P433" s="41" t="s">
        <v>107792</v>
      </c>
      <c r="Q433" s="41" t="s">
        <v>107793</v>
      </c>
    </row>
    <row r="434" spans="1:17" ht="30" x14ac:dyDescent="0.2">
      <c r="A434" s="34">
        <v>80111600</v>
      </c>
      <c r="B434" s="35" t="s">
        <v>107990</v>
      </c>
      <c r="C434" s="6">
        <v>6</v>
      </c>
      <c r="D434" s="7">
        <v>7</v>
      </c>
      <c r="E434" s="37">
        <v>5</v>
      </c>
      <c r="F434" s="38" t="s">
        <v>221</v>
      </c>
      <c r="G434" s="37" t="s">
        <v>147</v>
      </c>
      <c r="H434" s="39">
        <v>1</v>
      </c>
      <c r="I434" s="40">
        <v>20600000</v>
      </c>
      <c r="J434" s="40">
        <v>20600000</v>
      </c>
      <c r="K434" s="41" t="s">
        <v>215</v>
      </c>
      <c r="L434" s="41" t="s">
        <v>215</v>
      </c>
      <c r="M434" s="42"/>
      <c r="N434" s="41" t="s">
        <v>15</v>
      </c>
      <c r="O434" s="41" t="s">
        <v>108226</v>
      </c>
      <c r="P434" s="41" t="s">
        <v>107792</v>
      </c>
      <c r="Q434" s="41" t="s">
        <v>107793</v>
      </c>
    </row>
    <row r="435" spans="1:17" ht="45" x14ac:dyDescent="0.2">
      <c r="A435" s="34">
        <v>80111600</v>
      </c>
      <c r="B435" s="35" t="s">
        <v>107991</v>
      </c>
      <c r="C435" s="36">
        <v>1</v>
      </c>
      <c r="D435" s="36">
        <v>1</v>
      </c>
      <c r="E435" s="37">
        <v>11</v>
      </c>
      <c r="F435" s="38" t="s">
        <v>221</v>
      </c>
      <c r="G435" s="37" t="s">
        <v>147</v>
      </c>
      <c r="H435" s="39">
        <v>1</v>
      </c>
      <c r="I435" s="40">
        <v>39655000</v>
      </c>
      <c r="J435" s="40">
        <v>39655000</v>
      </c>
      <c r="K435" s="41" t="s">
        <v>215</v>
      </c>
      <c r="L435" s="41" t="s">
        <v>215</v>
      </c>
      <c r="M435" s="42"/>
      <c r="N435" s="41" t="s">
        <v>15</v>
      </c>
      <c r="O435" s="41" t="s">
        <v>108226</v>
      </c>
      <c r="P435" s="41" t="s">
        <v>107792</v>
      </c>
      <c r="Q435" s="41" t="s">
        <v>107793</v>
      </c>
    </row>
    <row r="436" spans="1:17" ht="60" x14ac:dyDescent="0.2">
      <c r="A436" s="34">
        <v>80111600</v>
      </c>
      <c r="B436" s="35" t="s">
        <v>107992</v>
      </c>
      <c r="C436" s="36">
        <v>1</v>
      </c>
      <c r="D436" s="36">
        <v>1</v>
      </c>
      <c r="E436" s="37">
        <v>11</v>
      </c>
      <c r="F436" s="38" t="s">
        <v>221</v>
      </c>
      <c r="G436" s="37" t="s">
        <v>147</v>
      </c>
      <c r="H436" s="39">
        <v>1</v>
      </c>
      <c r="I436" s="40">
        <v>44187000</v>
      </c>
      <c r="J436" s="40">
        <v>44187000</v>
      </c>
      <c r="K436" s="41" t="s">
        <v>215</v>
      </c>
      <c r="L436" s="41" t="s">
        <v>215</v>
      </c>
      <c r="M436" s="42"/>
      <c r="N436" s="41" t="s">
        <v>15</v>
      </c>
      <c r="O436" s="41" t="s">
        <v>108226</v>
      </c>
      <c r="P436" s="41" t="s">
        <v>107792</v>
      </c>
      <c r="Q436" s="41" t="s">
        <v>107793</v>
      </c>
    </row>
    <row r="437" spans="1:17" ht="60" x14ac:dyDescent="0.2">
      <c r="A437" s="34">
        <v>80111600</v>
      </c>
      <c r="B437" s="35" t="s">
        <v>107993</v>
      </c>
      <c r="C437" s="36">
        <v>1</v>
      </c>
      <c r="D437" s="36">
        <v>1</v>
      </c>
      <c r="E437" s="37">
        <v>11</v>
      </c>
      <c r="F437" s="38" t="s">
        <v>221</v>
      </c>
      <c r="G437" s="37" t="s">
        <v>147</v>
      </c>
      <c r="H437" s="39">
        <v>1</v>
      </c>
      <c r="I437" s="40">
        <v>47019500</v>
      </c>
      <c r="J437" s="40">
        <v>47019500</v>
      </c>
      <c r="K437" s="41" t="s">
        <v>215</v>
      </c>
      <c r="L437" s="41" t="s">
        <v>215</v>
      </c>
      <c r="M437" s="42"/>
      <c r="N437" s="41" t="s">
        <v>15</v>
      </c>
      <c r="O437" s="41" t="s">
        <v>108226</v>
      </c>
      <c r="P437" s="41" t="s">
        <v>107792</v>
      </c>
      <c r="Q437" s="41" t="s">
        <v>107793</v>
      </c>
    </row>
    <row r="438" spans="1:17" ht="60" x14ac:dyDescent="0.2">
      <c r="A438" s="34">
        <v>80111600</v>
      </c>
      <c r="B438" s="35" t="s">
        <v>107994</v>
      </c>
      <c r="C438" s="36">
        <v>1</v>
      </c>
      <c r="D438" s="36">
        <v>1</v>
      </c>
      <c r="E438" s="37">
        <v>315</v>
      </c>
      <c r="F438" s="48">
        <v>0</v>
      </c>
      <c r="G438" s="37" t="s">
        <v>147</v>
      </c>
      <c r="H438" s="39">
        <v>1</v>
      </c>
      <c r="I438" s="40">
        <v>49749000</v>
      </c>
      <c r="J438" s="40">
        <v>49749000</v>
      </c>
      <c r="K438" s="41" t="s">
        <v>215</v>
      </c>
      <c r="L438" s="41" t="s">
        <v>215</v>
      </c>
      <c r="M438" s="42"/>
      <c r="N438" s="41" t="s">
        <v>15</v>
      </c>
      <c r="O438" s="41" t="s">
        <v>108226</v>
      </c>
      <c r="P438" s="41" t="s">
        <v>107792</v>
      </c>
      <c r="Q438" s="41" t="s">
        <v>107793</v>
      </c>
    </row>
    <row r="439" spans="1:17" ht="45" x14ac:dyDescent="0.2">
      <c r="A439" s="34">
        <v>80111600</v>
      </c>
      <c r="B439" s="35" t="s">
        <v>107995</v>
      </c>
      <c r="C439" s="36">
        <v>1</v>
      </c>
      <c r="D439" s="36">
        <v>1</v>
      </c>
      <c r="E439" s="37">
        <v>315</v>
      </c>
      <c r="F439" s="48">
        <v>0</v>
      </c>
      <c r="G439" s="37" t="s">
        <v>147</v>
      </c>
      <c r="H439" s="39">
        <v>1</v>
      </c>
      <c r="I439" s="40">
        <v>49749000</v>
      </c>
      <c r="J439" s="40">
        <v>49749000</v>
      </c>
      <c r="K439" s="41" t="s">
        <v>215</v>
      </c>
      <c r="L439" s="41" t="s">
        <v>215</v>
      </c>
      <c r="M439" s="42"/>
      <c r="N439" s="41" t="s">
        <v>15</v>
      </c>
      <c r="O439" s="41" t="s">
        <v>108226</v>
      </c>
      <c r="P439" s="41" t="s">
        <v>107792</v>
      </c>
      <c r="Q439" s="41" t="s">
        <v>107793</v>
      </c>
    </row>
    <row r="440" spans="1:17" ht="30" x14ac:dyDescent="0.2">
      <c r="A440" s="34">
        <v>80111600</v>
      </c>
      <c r="B440" s="35" t="s">
        <v>107996</v>
      </c>
      <c r="C440" s="36">
        <v>1</v>
      </c>
      <c r="D440" s="36">
        <v>1</v>
      </c>
      <c r="E440" s="37">
        <v>11</v>
      </c>
      <c r="F440" s="38" t="s">
        <v>221</v>
      </c>
      <c r="G440" s="37" t="s">
        <v>147</v>
      </c>
      <c r="H440" s="39">
        <v>1</v>
      </c>
      <c r="I440" s="40">
        <v>56650000</v>
      </c>
      <c r="J440" s="40">
        <v>56650000</v>
      </c>
      <c r="K440" s="41" t="s">
        <v>215</v>
      </c>
      <c r="L440" s="41" t="s">
        <v>215</v>
      </c>
      <c r="M440" s="42"/>
      <c r="N440" s="41" t="s">
        <v>15</v>
      </c>
      <c r="O440" s="41" t="s">
        <v>108226</v>
      </c>
      <c r="P440" s="41" t="s">
        <v>107792</v>
      </c>
      <c r="Q440" s="41" t="s">
        <v>107793</v>
      </c>
    </row>
    <row r="441" spans="1:17" ht="30" x14ac:dyDescent="0.2">
      <c r="A441" s="34">
        <v>80111600</v>
      </c>
      <c r="B441" s="35" t="s">
        <v>107997</v>
      </c>
      <c r="C441" s="36">
        <v>1</v>
      </c>
      <c r="D441" s="36">
        <v>1</v>
      </c>
      <c r="E441" s="37">
        <v>11</v>
      </c>
      <c r="F441" s="38" t="s">
        <v>221</v>
      </c>
      <c r="G441" s="37" t="s">
        <v>147</v>
      </c>
      <c r="H441" s="39">
        <v>1</v>
      </c>
      <c r="I441" s="40">
        <v>60049000</v>
      </c>
      <c r="J441" s="40">
        <v>60049000</v>
      </c>
      <c r="K441" s="41" t="s">
        <v>215</v>
      </c>
      <c r="L441" s="41" t="s">
        <v>215</v>
      </c>
      <c r="M441" s="42"/>
      <c r="N441" s="41" t="s">
        <v>15</v>
      </c>
      <c r="O441" s="41" t="s">
        <v>108226</v>
      </c>
      <c r="P441" s="41" t="s">
        <v>107792</v>
      </c>
      <c r="Q441" s="41" t="s">
        <v>107793</v>
      </c>
    </row>
    <row r="442" spans="1:17" ht="30" x14ac:dyDescent="0.2">
      <c r="A442" s="34">
        <v>80111600</v>
      </c>
      <c r="B442" s="35" t="s">
        <v>107998</v>
      </c>
      <c r="C442" s="36">
        <v>1</v>
      </c>
      <c r="D442" s="36">
        <v>1</v>
      </c>
      <c r="E442" s="37">
        <v>10</v>
      </c>
      <c r="F442" s="38" t="s">
        <v>221</v>
      </c>
      <c r="G442" s="37" t="s">
        <v>147</v>
      </c>
      <c r="H442" s="39">
        <v>1</v>
      </c>
      <c r="I442" s="40">
        <v>63860000</v>
      </c>
      <c r="J442" s="40">
        <v>63860000</v>
      </c>
      <c r="K442" s="41" t="s">
        <v>215</v>
      </c>
      <c r="L442" s="41" t="s">
        <v>215</v>
      </c>
      <c r="M442" s="42"/>
      <c r="N442" s="41" t="s">
        <v>15</v>
      </c>
      <c r="O442" s="41" t="s">
        <v>108226</v>
      </c>
      <c r="P442" s="41" t="s">
        <v>107792</v>
      </c>
      <c r="Q442" s="41" t="s">
        <v>107793</v>
      </c>
    </row>
    <row r="443" spans="1:17" ht="45" x14ac:dyDescent="0.2">
      <c r="A443" s="34">
        <v>80111600</v>
      </c>
      <c r="B443" s="35" t="s">
        <v>107999</v>
      </c>
      <c r="C443" s="36">
        <v>1</v>
      </c>
      <c r="D443" s="36">
        <v>1</v>
      </c>
      <c r="E443" s="37">
        <v>11</v>
      </c>
      <c r="F443" s="38" t="s">
        <v>221</v>
      </c>
      <c r="G443" s="37" t="s">
        <v>147</v>
      </c>
      <c r="H443" s="39">
        <v>1</v>
      </c>
      <c r="I443" s="40">
        <v>70246000</v>
      </c>
      <c r="J443" s="40">
        <v>70246000</v>
      </c>
      <c r="K443" s="41" t="s">
        <v>215</v>
      </c>
      <c r="L443" s="41" t="s">
        <v>215</v>
      </c>
      <c r="M443" s="42"/>
      <c r="N443" s="41" t="s">
        <v>15</v>
      </c>
      <c r="O443" s="41" t="s">
        <v>108226</v>
      </c>
      <c r="P443" s="41" t="s">
        <v>107792</v>
      </c>
      <c r="Q443" s="41" t="s">
        <v>107793</v>
      </c>
    </row>
    <row r="444" spans="1:17" ht="45" x14ac:dyDescent="0.2">
      <c r="A444" s="34">
        <v>80111600</v>
      </c>
      <c r="B444" s="35" t="s">
        <v>108000</v>
      </c>
      <c r="C444" s="36">
        <v>1</v>
      </c>
      <c r="D444" s="36">
        <v>1</v>
      </c>
      <c r="E444" s="37">
        <v>315</v>
      </c>
      <c r="F444" s="48">
        <v>0</v>
      </c>
      <c r="G444" s="37" t="s">
        <v>147</v>
      </c>
      <c r="H444" s="39">
        <v>1</v>
      </c>
      <c r="I444" s="40">
        <v>49749000</v>
      </c>
      <c r="J444" s="40">
        <v>49749000</v>
      </c>
      <c r="K444" s="41" t="s">
        <v>215</v>
      </c>
      <c r="L444" s="41" t="s">
        <v>215</v>
      </c>
      <c r="M444" s="42"/>
      <c r="N444" s="41" t="s">
        <v>15</v>
      </c>
      <c r="O444" s="41" t="s">
        <v>108226</v>
      </c>
      <c r="P444" s="41" t="s">
        <v>107792</v>
      </c>
      <c r="Q444" s="41" t="s">
        <v>107793</v>
      </c>
    </row>
    <row r="445" spans="1:17" ht="45" x14ac:dyDescent="0.2">
      <c r="A445" s="34">
        <v>80111600</v>
      </c>
      <c r="B445" s="35" t="s">
        <v>108001</v>
      </c>
      <c r="C445" s="36">
        <v>1</v>
      </c>
      <c r="D445" s="36">
        <v>1</v>
      </c>
      <c r="E445" s="37">
        <v>315</v>
      </c>
      <c r="F445" s="48">
        <v>0</v>
      </c>
      <c r="G445" s="37" t="s">
        <v>147</v>
      </c>
      <c r="H445" s="39">
        <v>1</v>
      </c>
      <c r="I445" s="40">
        <v>67053000</v>
      </c>
      <c r="J445" s="40">
        <v>67053000</v>
      </c>
      <c r="K445" s="41" t="s">
        <v>215</v>
      </c>
      <c r="L445" s="41" t="s">
        <v>215</v>
      </c>
      <c r="M445" s="42"/>
      <c r="N445" s="41" t="s">
        <v>15</v>
      </c>
      <c r="O445" s="41" t="s">
        <v>108226</v>
      </c>
      <c r="P445" s="41" t="s">
        <v>107792</v>
      </c>
      <c r="Q445" s="41" t="s">
        <v>107793</v>
      </c>
    </row>
    <row r="446" spans="1:17" ht="60" x14ac:dyDescent="0.2">
      <c r="A446" s="34">
        <v>80111600</v>
      </c>
      <c r="B446" s="35" t="s">
        <v>108002</v>
      </c>
      <c r="C446" s="36">
        <v>1</v>
      </c>
      <c r="D446" s="36">
        <v>1</v>
      </c>
      <c r="E446" s="37">
        <v>11</v>
      </c>
      <c r="F446" s="38" t="s">
        <v>221</v>
      </c>
      <c r="G446" s="37" t="s">
        <v>147</v>
      </c>
      <c r="H446" s="39">
        <v>1</v>
      </c>
      <c r="I446" s="40">
        <v>75900000</v>
      </c>
      <c r="J446" s="40">
        <v>75900000</v>
      </c>
      <c r="K446" s="41" t="s">
        <v>215</v>
      </c>
      <c r="L446" s="41" t="s">
        <v>215</v>
      </c>
      <c r="M446" s="42"/>
      <c r="N446" s="41" t="s">
        <v>15</v>
      </c>
      <c r="O446" s="41" t="s">
        <v>108226</v>
      </c>
      <c r="P446" s="41" t="s">
        <v>107792</v>
      </c>
      <c r="Q446" s="41" t="s">
        <v>107793</v>
      </c>
    </row>
    <row r="447" spans="1:17" ht="45" x14ac:dyDescent="0.2">
      <c r="A447" s="34">
        <v>80111600</v>
      </c>
      <c r="B447" s="35" t="s">
        <v>108003</v>
      </c>
      <c r="C447" s="36">
        <v>1</v>
      </c>
      <c r="D447" s="36">
        <v>1</v>
      </c>
      <c r="E447" s="37">
        <v>11</v>
      </c>
      <c r="F447" s="38" t="s">
        <v>221</v>
      </c>
      <c r="G447" s="37" t="s">
        <v>147</v>
      </c>
      <c r="H447" s="39">
        <v>1</v>
      </c>
      <c r="I447" s="40">
        <v>75900000</v>
      </c>
      <c r="J447" s="40">
        <v>75900000</v>
      </c>
      <c r="K447" s="41" t="s">
        <v>215</v>
      </c>
      <c r="L447" s="41" t="s">
        <v>215</v>
      </c>
      <c r="M447" s="42"/>
      <c r="N447" s="41" t="s">
        <v>15</v>
      </c>
      <c r="O447" s="41" t="s">
        <v>108226</v>
      </c>
      <c r="P447" s="41" t="s">
        <v>107792</v>
      </c>
      <c r="Q447" s="41" t="s">
        <v>107793</v>
      </c>
    </row>
    <row r="448" spans="1:17" ht="60" x14ac:dyDescent="0.2">
      <c r="A448" s="34">
        <v>80111600</v>
      </c>
      <c r="B448" s="35" t="s">
        <v>108004</v>
      </c>
      <c r="C448" s="36">
        <v>1</v>
      </c>
      <c r="D448" s="36">
        <v>1</v>
      </c>
      <c r="E448" s="37">
        <v>10</v>
      </c>
      <c r="F448" s="38" t="s">
        <v>221</v>
      </c>
      <c r="G448" s="37" t="s">
        <v>147</v>
      </c>
      <c r="H448" s="39">
        <v>1</v>
      </c>
      <c r="I448" s="40">
        <v>20600000</v>
      </c>
      <c r="J448" s="40">
        <v>20600000</v>
      </c>
      <c r="K448" s="41" t="s">
        <v>215</v>
      </c>
      <c r="L448" s="41" t="s">
        <v>215</v>
      </c>
      <c r="M448" s="42"/>
      <c r="N448" s="41" t="s">
        <v>15</v>
      </c>
      <c r="O448" s="41" t="s">
        <v>108226</v>
      </c>
      <c r="P448" s="41" t="s">
        <v>107792</v>
      </c>
      <c r="Q448" s="41" t="s">
        <v>107793</v>
      </c>
    </row>
    <row r="449" spans="1:17" ht="60" x14ac:dyDescent="0.2">
      <c r="A449" s="34">
        <v>80111600</v>
      </c>
      <c r="B449" s="35" t="s">
        <v>108005</v>
      </c>
      <c r="C449" s="36">
        <v>1</v>
      </c>
      <c r="D449" s="36">
        <v>1</v>
      </c>
      <c r="E449" s="37">
        <v>315</v>
      </c>
      <c r="F449" s="48">
        <v>0</v>
      </c>
      <c r="G449" s="37" t="s">
        <v>147</v>
      </c>
      <c r="H449" s="39">
        <v>1</v>
      </c>
      <c r="I449" s="40">
        <v>38850000</v>
      </c>
      <c r="J449" s="40">
        <v>38850000</v>
      </c>
      <c r="K449" s="41" t="s">
        <v>215</v>
      </c>
      <c r="L449" s="41" t="s">
        <v>215</v>
      </c>
      <c r="M449" s="42"/>
      <c r="N449" s="41" t="s">
        <v>15</v>
      </c>
      <c r="O449" s="41" t="s">
        <v>108226</v>
      </c>
      <c r="P449" s="41" t="s">
        <v>107792</v>
      </c>
      <c r="Q449" s="41" t="s">
        <v>107793</v>
      </c>
    </row>
    <row r="450" spans="1:17" ht="45" x14ac:dyDescent="0.2">
      <c r="A450" s="34">
        <v>80111600</v>
      </c>
      <c r="B450" s="35" t="s">
        <v>108006</v>
      </c>
      <c r="C450" s="36">
        <v>1</v>
      </c>
      <c r="D450" s="36">
        <v>1</v>
      </c>
      <c r="E450" s="37">
        <v>315</v>
      </c>
      <c r="F450" s="48">
        <v>0</v>
      </c>
      <c r="G450" s="37" t="s">
        <v>147</v>
      </c>
      <c r="H450" s="39">
        <v>1</v>
      </c>
      <c r="I450" s="40">
        <v>38850000</v>
      </c>
      <c r="J450" s="40">
        <v>38850000</v>
      </c>
      <c r="K450" s="41" t="s">
        <v>215</v>
      </c>
      <c r="L450" s="41" t="s">
        <v>215</v>
      </c>
      <c r="M450" s="42"/>
      <c r="N450" s="41" t="s">
        <v>15</v>
      </c>
      <c r="O450" s="41" t="s">
        <v>108226</v>
      </c>
      <c r="P450" s="41" t="s">
        <v>107792</v>
      </c>
      <c r="Q450" s="41" t="s">
        <v>107793</v>
      </c>
    </row>
    <row r="451" spans="1:17" ht="45" x14ac:dyDescent="0.2">
      <c r="A451" s="34">
        <v>80111600</v>
      </c>
      <c r="B451" s="35" t="s">
        <v>108007</v>
      </c>
      <c r="C451" s="36">
        <v>1</v>
      </c>
      <c r="D451" s="36">
        <v>1</v>
      </c>
      <c r="E451" s="37">
        <v>315</v>
      </c>
      <c r="F451" s="48">
        <v>0</v>
      </c>
      <c r="G451" s="37" t="s">
        <v>147</v>
      </c>
      <c r="H451" s="39">
        <v>1</v>
      </c>
      <c r="I451" s="40">
        <v>38850000</v>
      </c>
      <c r="J451" s="40">
        <v>38850000</v>
      </c>
      <c r="K451" s="41" t="s">
        <v>215</v>
      </c>
      <c r="L451" s="41" t="s">
        <v>215</v>
      </c>
      <c r="M451" s="42"/>
      <c r="N451" s="41" t="s">
        <v>15</v>
      </c>
      <c r="O451" s="41" t="s">
        <v>108226</v>
      </c>
      <c r="P451" s="41" t="s">
        <v>107792</v>
      </c>
      <c r="Q451" s="41" t="s">
        <v>107793</v>
      </c>
    </row>
    <row r="452" spans="1:17" ht="45" x14ac:dyDescent="0.2">
      <c r="A452" s="34">
        <v>80111600</v>
      </c>
      <c r="B452" s="35" t="s">
        <v>108008</v>
      </c>
      <c r="C452" s="36">
        <v>1</v>
      </c>
      <c r="D452" s="36">
        <v>1</v>
      </c>
      <c r="E452" s="37">
        <v>11</v>
      </c>
      <c r="F452" s="38" t="s">
        <v>221</v>
      </c>
      <c r="G452" s="37" t="s">
        <v>147</v>
      </c>
      <c r="H452" s="39">
        <v>1</v>
      </c>
      <c r="I452" s="40">
        <v>36300000</v>
      </c>
      <c r="J452" s="40">
        <v>36300000</v>
      </c>
      <c r="K452" s="41" t="s">
        <v>215</v>
      </c>
      <c r="L452" s="41" t="s">
        <v>215</v>
      </c>
      <c r="M452" s="42"/>
      <c r="N452" s="41" t="s">
        <v>15</v>
      </c>
      <c r="O452" s="41" t="s">
        <v>108226</v>
      </c>
      <c r="P452" s="41" t="s">
        <v>107792</v>
      </c>
      <c r="Q452" s="41" t="s">
        <v>107793</v>
      </c>
    </row>
    <row r="453" spans="1:17" ht="45" x14ac:dyDescent="0.2">
      <c r="A453" s="34">
        <v>80111600</v>
      </c>
      <c r="B453" s="35" t="s">
        <v>108009</v>
      </c>
      <c r="C453" s="6">
        <v>6</v>
      </c>
      <c r="D453" s="7">
        <v>7</v>
      </c>
      <c r="E453" s="7">
        <f>4*30+15</f>
        <v>135</v>
      </c>
      <c r="F453" s="48">
        <v>0</v>
      </c>
      <c r="G453" s="37" t="s">
        <v>147</v>
      </c>
      <c r="H453" s="39">
        <v>1</v>
      </c>
      <c r="I453" s="40">
        <v>19615500</v>
      </c>
      <c r="J453" s="40">
        <v>19615500</v>
      </c>
      <c r="K453" s="41" t="s">
        <v>215</v>
      </c>
      <c r="L453" s="41" t="s">
        <v>215</v>
      </c>
      <c r="M453" s="42"/>
      <c r="N453" s="41" t="s">
        <v>15</v>
      </c>
      <c r="O453" s="41" t="s">
        <v>108226</v>
      </c>
      <c r="P453" s="41" t="s">
        <v>107792</v>
      </c>
      <c r="Q453" s="41" t="s">
        <v>107793</v>
      </c>
    </row>
    <row r="454" spans="1:17" ht="45" x14ac:dyDescent="0.2">
      <c r="A454" s="34">
        <v>80111600</v>
      </c>
      <c r="B454" s="35" t="s">
        <v>108010</v>
      </c>
      <c r="C454" s="36">
        <v>1</v>
      </c>
      <c r="D454" s="36">
        <v>1</v>
      </c>
      <c r="E454" s="37">
        <v>11</v>
      </c>
      <c r="F454" s="38" t="s">
        <v>221</v>
      </c>
      <c r="G454" s="37" t="s">
        <v>147</v>
      </c>
      <c r="H454" s="39">
        <v>1</v>
      </c>
      <c r="I454" s="40">
        <v>46453000</v>
      </c>
      <c r="J454" s="40">
        <v>46453000</v>
      </c>
      <c r="K454" s="41" t="s">
        <v>215</v>
      </c>
      <c r="L454" s="41" t="s">
        <v>215</v>
      </c>
      <c r="M454" s="42"/>
      <c r="N454" s="41" t="s">
        <v>15</v>
      </c>
      <c r="O454" s="41" t="s">
        <v>108226</v>
      </c>
      <c r="P454" s="41" t="s">
        <v>107792</v>
      </c>
      <c r="Q454" s="41" t="s">
        <v>107793</v>
      </c>
    </row>
    <row r="455" spans="1:17" ht="60" x14ac:dyDescent="0.2">
      <c r="A455" s="34">
        <v>80111600</v>
      </c>
      <c r="B455" s="35" t="s">
        <v>107994</v>
      </c>
      <c r="C455" s="36">
        <v>1</v>
      </c>
      <c r="D455" s="36">
        <v>1</v>
      </c>
      <c r="E455" s="37">
        <v>315</v>
      </c>
      <c r="F455" s="48">
        <v>0</v>
      </c>
      <c r="G455" s="37" t="s">
        <v>147</v>
      </c>
      <c r="H455" s="39">
        <v>1</v>
      </c>
      <c r="I455" s="40">
        <v>49749000</v>
      </c>
      <c r="J455" s="40">
        <v>49749000</v>
      </c>
      <c r="K455" s="41" t="s">
        <v>215</v>
      </c>
      <c r="L455" s="41" t="s">
        <v>215</v>
      </c>
      <c r="M455" s="42"/>
      <c r="N455" s="41" t="s">
        <v>15</v>
      </c>
      <c r="O455" s="41" t="s">
        <v>108226</v>
      </c>
      <c r="P455" s="41" t="s">
        <v>107792</v>
      </c>
      <c r="Q455" s="41" t="s">
        <v>107793</v>
      </c>
    </row>
    <row r="456" spans="1:17" ht="45" x14ac:dyDescent="0.2">
      <c r="A456" s="34">
        <v>80111600</v>
      </c>
      <c r="B456" s="35" t="s">
        <v>108011</v>
      </c>
      <c r="C456" s="6">
        <v>6</v>
      </c>
      <c r="D456" s="7">
        <v>7</v>
      </c>
      <c r="E456" s="37">
        <v>5</v>
      </c>
      <c r="F456" s="38" t="s">
        <v>221</v>
      </c>
      <c r="G456" s="37" t="s">
        <v>147</v>
      </c>
      <c r="H456" s="39">
        <v>1</v>
      </c>
      <c r="I456" s="40">
        <v>35000000</v>
      </c>
      <c r="J456" s="40">
        <v>35000000</v>
      </c>
      <c r="K456" s="41" t="s">
        <v>215</v>
      </c>
      <c r="L456" s="41" t="s">
        <v>215</v>
      </c>
      <c r="M456" s="42"/>
      <c r="N456" s="41" t="s">
        <v>15</v>
      </c>
      <c r="O456" s="41" t="s">
        <v>108226</v>
      </c>
      <c r="P456" s="41" t="s">
        <v>107792</v>
      </c>
      <c r="Q456" s="41" t="s">
        <v>107793</v>
      </c>
    </row>
    <row r="457" spans="1:17" ht="45" x14ac:dyDescent="0.2">
      <c r="A457" s="34">
        <v>80111600</v>
      </c>
      <c r="B457" s="35" t="s">
        <v>108012</v>
      </c>
      <c r="C457" s="36">
        <v>1</v>
      </c>
      <c r="D457" s="36">
        <v>1</v>
      </c>
      <c r="E457" s="37">
        <v>11</v>
      </c>
      <c r="F457" s="38" t="s">
        <v>221</v>
      </c>
      <c r="G457" s="37" t="s">
        <v>147</v>
      </c>
      <c r="H457" s="39">
        <v>1</v>
      </c>
      <c r="I457" s="40">
        <v>75900000</v>
      </c>
      <c r="J457" s="40">
        <v>75900000</v>
      </c>
      <c r="K457" s="41" t="s">
        <v>215</v>
      </c>
      <c r="L457" s="41" t="s">
        <v>215</v>
      </c>
      <c r="M457" s="42"/>
      <c r="N457" s="41" t="s">
        <v>15</v>
      </c>
      <c r="O457" s="41" t="s">
        <v>108226</v>
      </c>
      <c r="P457" s="41" t="s">
        <v>107792</v>
      </c>
      <c r="Q457" s="41" t="s">
        <v>107793</v>
      </c>
    </row>
    <row r="458" spans="1:17" ht="60" x14ac:dyDescent="0.2">
      <c r="A458" s="34">
        <v>80111600</v>
      </c>
      <c r="B458" s="35" t="s">
        <v>108013</v>
      </c>
      <c r="C458" s="36">
        <v>1</v>
      </c>
      <c r="D458" s="36">
        <v>1</v>
      </c>
      <c r="E458" s="37">
        <v>315</v>
      </c>
      <c r="F458" s="48">
        <v>0</v>
      </c>
      <c r="G458" s="37" t="s">
        <v>147</v>
      </c>
      <c r="H458" s="39">
        <v>1</v>
      </c>
      <c r="I458" s="40">
        <v>52993500</v>
      </c>
      <c r="J458" s="40">
        <v>52993500</v>
      </c>
      <c r="K458" s="41" t="s">
        <v>215</v>
      </c>
      <c r="L458" s="41" t="s">
        <v>215</v>
      </c>
      <c r="M458" s="42"/>
      <c r="N458" s="41" t="s">
        <v>15</v>
      </c>
      <c r="O458" s="41" t="s">
        <v>108226</v>
      </c>
      <c r="P458" s="41" t="s">
        <v>107792</v>
      </c>
      <c r="Q458" s="41" t="s">
        <v>107793</v>
      </c>
    </row>
    <row r="459" spans="1:17" ht="45" x14ac:dyDescent="0.2">
      <c r="A459" s="34">
        <v>80111600</v>
      </c>
      <c r="B459" s="35" t="s">
        <v>108014</v>
      </c>
      <c r="C459" s="36">
        <v>1</v>
      </c>
      <c r="D459" s="36">
        <v>1</v>
      </c>
      <c r="E459" s="37">
        <v>11</v>
      </c>
      <c r="F459" s="38" t="s">
        <v>221</v>
      </c>
      <c r="G459" s="37" t="s">
        <v>147</v>
      </c>
      <c r="H459" s="39">
        <v>1</v>
      </c>
      <c r="I459" s="40">
        <v>67980000</v>
      </c>
      <c r="J459" s="40">
        <v>67980000</v>
      </c>
      <c r="K459" s="41" t="s">
        <v>215</v>
      </c>
      <c r="L459" s="41" t="s">
        <v>215</v>
      </c>
      <c r="M459" s="42"/>
      <c r="N459" s="41" t="s">
        <v>15</v>
      </c>
      <c r="O459" s="41" t="s">
        <v>108226</v>
      </c>
      <c r="P459" s="41" t="s">
        <v>107792</v>
      </c>
      <c r="Q459" s="41" t="s">
        <v>107793</v>
      </c>
    </row>
    <row r="460" spans="1:17" ht="60" x14ac:dyDescent="0.2">
      <c r="A460" s="34">
        <v>80111600</v>
      </c>
      <c r="B460" s="35" t="s">
        <v>108015</v>
      </c>
      <c r="C460" s="36">
        <v>1</v>
      </c>
      <c r="D460" s="36">
        <v>1</v>
      </c>
      <c r="E460" s="37">
        <v>315</v>
      </c>
      <c r="F460" s="48">
        <v>0</v>
      </c>
      <c r="G460" s="37" t="s">
        <v>147</v>
      </c>
      <c r="H460" s="39">
        <v>1</v>
      </c>
      <c r="I460" s="40">
        <v>64890000</v>
      </c>
      <c r="J460" s="40">
        <v>64890000</v>
      </c>
      <c r="K460" s="41" t="s">
        <v>215</v>
      </c>
      <c r="L460" s="41" t="s">
        <v>215</v>
      </c>
      <c r="M460" s="42"/>
      <c r="N460" s="41" t="s">
        <v>15</v>
      </c>
      <c r="O460" s="41" t="s">
        <v>108226</v>
      </c>
      <c r="P460" s="41" t="s">
        <v>107792</v>
      </c>
      <c r="Q460" s="41" t="s">
        <v>107793</v>
      </c>
    </row>
    <row r="461" spans="1:17" ht="30" x14ac:dyDescent="0.2">
      <c r="A461" s="34">
        <v>80111600</v>
      </c>
      <c r="B461" s="35" t="s">
        <v>108016</v>
      </c>
      <c r="C461" s="36">
        <v>1</v>
      </c>
      <c r="D461" s="36">
        <v>1</v>
      </c>
      <c r="E461" s="37">
        <v>11</v>
      </c>
      <c r="F461" s="38" t="s">
        <v>221</v>
      </c>
      <c r="G461" s="37" t="s">
        <v>147</v>
      </c>
      <c r="H461" s="39">
        <v>1</v>
      </c>
      <c r="I461" s="40">
        <v>60500000</v>
      </c>
      <c r="J461" s="40">
        <v>60500000</v>
      </c>
      <c r="K461" s="41" t="s">
        <v>215</v>
      </c>
      <c r="L461" s="41" t="s">
        <v>215</v>
      </c>
      <c r="M461" s="42"/>
      <c r="N461" s="41" t="s">
        <v>15</v>
      </c>
      <c r="O461" s="41" t="s">
        <v>108226</v>
      </c>
      <c r="P461" s="41" t="s">
        <v>107792</v>
      </c>
      <c r="Q461" s="41" t="s">
        <v>107793</v>
      </c>
    </row>
    <row r="462" spans="1:17" ht="60" x14ac:dyDescent="0.2">
      <c r="A462" s="34">
        <v>80111600</v>
      </c>
      <c r="B462" s="35" t="s">
        <v>108017</v>
      </c>
      <c r="C462" s="36">
        <v>1</v>
      </c>
      <c r="D462" s="36">
        <v>1</v>
      </c>
      <c r="E462" s="37">
        <v>10</v>
      </c>
      <c r="F462" s="38" t="s">
        <v>221</v>
      </c>
      <c r="G462" s="37" t="s">
        <v>147</v>
      </c>
      <c r="H462" s="39">
        <v>1</v>
      </c>
      <c r="I462" s="40">
        <v>45000000</v>
      </c>
      <c r="J462" s="40">
        <v>45000000</v>
      </c>
      <c r="K462" s="41" t="s">
        <v>215</v>
      </c>
      <c r="L462" s="41" t="s">
        <v>215</v>
      </c>
      <c r="M462" s="42"/>
      <c r="N462" s="41" t="s">
        <v>15</v>
      </c>
      <c r="O462" s="41" t="s">
        <v>108226</v>
      </c>
      <c r="P462" s="41" t="s">
        <v>107792</v>
      </c>
      <c r="Q462" s="41" t="s">
        <v>107793</v>
      </c>
    </row>
    <row r="463" spans="1:17" ht="45" x14ac:dyDescent="0.2">
      <c r="A463" s="34">
        <v>80111600</v>
      </c>
      <c r="B463" s="35" t="s">
        <v>108018</v>
      </c>
      <c r="C463" s="36">
        <v>1</v>
      </c>
      <c r="D463" s="36">
        <v>1</v>
      </c>
      <c r="E463" s="37">
        <v>10</v>
      </c>
      <c r="F463" s="38" t="s">
        <v>221</v>
      </c>
      <c r="G463" s="37" t="s">
        <v>147</v>
      </c>
      <c r="H463" s="39">
        <v>1</v>
      </c>
      <c r="I463" s="40">
        <v>26000000</v>
      </c>
      <c r="J463" s="40">
        <v>26000000</v>
      </c>
      <c r="K463" s="41" t="s">
        <v>215</v>
      </c>
      <c r="L463" s="41" t="s">
        <v>215</v>
      </c>
      <c r="M463" s="42"/>
      <c r="N463" s="41" t="s">
        <v>15</v>
      </c>
      <c r="O463" s="41" t="s">
        <v>108226</v>
      </c>
      <c r="P463" s="41" t="s">
        <v>107792</v>
      </c>
      <c r="Q463" s="41" t="s">
        <v>107793</v>
      </c>
    </row>
    <row r="464" spans="1:17" ht="45" x14ac:dyDescent="0.2">
      <c r="A464" s="34">
        <v>80111600</v>
      </c>
      <c r="B464" s="35" t="s">
        <v>108019</v>
      </c>
      <c r="C464" s="36">
        <v>1</v>
      </c>
      <c r="D464" s="36">
        <v>1</v>
      </c>
      <c r="E464" s="37">
        <f>9*30+15</f>
        <v>285</v>
      </c>
      <c r="F464" s="48">
        <v>0</v>
      </c>
      <c r="G464" s="37" t="s">
        <v>147</v>
      </c>
      <c r="H464" s="39">
        <v>1</v>
      </c>
      <c r="I464" s="40">
        <v>52250000</v>
      </c>
      <c r="J464" s="40">
        <v>52250000</v>
      </c>
      <c r="K464" s="41" t="s">
        <v>215</v>
      </c>
      <c r="L464" s="41" t="s">
        <v>215</v>
      </c>
      <c r="M464" s="42"/>
      <c r="N464" s="41" t="s">
        <v>15</v>
      </c>
      <c r="O464" s="41" t="s">
        <v>108226</v>
      </c>
      <c r="P464" s="41" t="s">
        <v>107792</v>
      </c>
      <c r="Q464" s="41" t="s">
        <v>107793</v>
      </c>
    </row>
    <row r="465" spans="1:17" ht="60" x14ac:dyDescent="0.2">
      <c r="A465" s="34">
        <v>80111600</v>
      </c>
      <c r="B465" s="35" t="s">
        <v>107994</v>
      </c>
      <c r="C465" s="36">
        <v>1</v>
      </c>
      <c r="D465" s="36">
        <v>1</v>
      </c>
      <c r="E465" s="37">
        <v>315</v>
      </c>
      <c r="F465" s="48">
        <v>0</v>
      </c>
      <c r="G465" s="37" t="s">
        <v>147</v>
      </c>
      <c r="H465" s="39">
        <v>1</v>
      </c>
      <c r="I465" s="40">
        <v>49749000</v>
      </c>
      <c r="J465" s="40">
        <v>49749000</v>
      </c>
      <c r="K465" s="41" t="s">
        <v>215</v>
      </c>
      <c r="L465" s="41" t="s">
        <v>215</v>
      </c>
      <c r="M465" s="42"/>
      <c r="N465" s="41" t="s">
        <v>15</v>
      </c>
      <c r="O465" s="41" t="s">
        <v>108226</v>
      </c>
      <c r="P465" s="41" t="s">
        <v>107792</v>
      </c>
      <c r="Q465" s="41" t="s">
        <v>107793</v>
      </c>
    </row>
    <row r="466" spans="1:17" ht="45" x14ac:dyDescent="0.2">
      <c r="A466" s="34">
        <v>80111600</v>
      </c>
      <c r="B466" s="35" t="s">
        <v>108020</v>
      </c>
      <c r="C466" s="6">
        <v>6</v>
      </c>
      <c r="D466" s="7">
        <v>7</v>
      </c>
      <c r="E466" s="49">
        <f>2*30+15</f>
        <v>75</v>
      </c>
      <c r="F466" s="48">
        <v>0</v>
      </c>
      <c r="G466" s="37" t="s">
        <v>147</v>
      </c>
      <c r="H466" s="39">
        <v>1</v>
      </c>
      <c r="I466" s="40">
        <v>10000000</v>
      </c>
      <c r="J466" s="40">
        <v>10000000</v>
      </c>
      <c r="K466" s="41" t="s">
        <v>215</v>
      </c>
      <c r="L466" s="41" t="s">
        <v>215</v>
      </c>
      <c r="M466" s="42"/>
      <c r="N466" s="41" t="s">
        <v>15</v>
      </c>
      <c r="O466" s="41" t="s">
        <v>108226</v>
      </c>
      <c r="P466" s="41" t="s">
        <v>107792</v>
      </c>
      <c r="Q466" s="41" t="s">
        <v>107793</v>
      </c>
    </row>
    <row r="467" spans="1:17" ht="30" x14ac:dyDescent="0.2">
      <c r="A467" s="34">
        <v>80111600</v>
      </c>
      <c r="B467" s="35" t="s">
        <v>108021</v>
      </c>
      <c r="C467" s="6">
        <v>6</v>
      </c>
      <c r="D467" s="7">
        <v>7</v>
      </c>
      <c r="E467" s="49">
        <v>5</v>
      </c>
      <c r="F467" s="38" t="s">
        <v>221</v>
      </c>
      <c r="G467" s="37" t="s">
        <v>147</v>
      </c>
      <c r="H467" s="39">
        <v>1</v>
      </c>
      <c r="I467" s="40">
        <v>16500000</v>
      </c>
      <c r="J467" s="40">
        <v>16500000</v>
      </c>
      <c r="K467" s="41" t="s">
        <v>215</v>
      </c>
      <c r="L467" s="41" t="s">
        <v>215</v>
      </c>
      <c r="M467" s="42"/>
      <c r="N467" s="41" t="s">
        <v>15</v>
      </c>
      <c r="O467" s="41" t="s">
        <v>108226</v>
      </c>
      <c r="P467" s="41" t="s">
        <v>107792</v>
      </c>
      <c r="Q467" s="41" t="s">
        <v>107793</v>
      </c>
    </row>
    <row r="468" spans="1:17" ht="45" x14ac:dyDescent="0.2">
      <c r="A468" s="34">
        <v>80111600</v>
      </c>
      <c r="B468" s="35" t="s">
        <v>108022</v>
      </c>
      <c r="C468" s="6">
        <v>6</v>
      </c>
      <c r="D468" s="7">
        <v>7</v>
      </c>
      <c r="E468" s="49">
        <v>5</v>
      </c>
      <c r="F468" s="38" t="s">
        <v>221</v>
      </c>
      <c r="G468" s="37" t="s">
        <v>147</v>
      </c>
      <c r="H468" s="39">
        <v>1</v>
      </c>
      <c r="I468" s="40">
        <v>18750000</v>
      </c>
      <c r="J468" s="40">
        <v>18750000</v>
      </c>
      <c r="K468" s="41" t="s">
        <v>215</v>
      </c>
      <c r="L468" s="41" t="s">
        <v>215</v>
      </c>
      <c r="M468" s="42"/>
      <c r="N468" s="41" t="s">
        <v>15</v>
      </c>
      <c r="O468" s="41" t="s">
        <v>108226</v>
      </c>
      <c r="P468" s="41" t="s">
        <v>107792</v>
      </c>
      <c r="Q468" s="41" t="s">
        <v>107793</v>
      </c>
    </row>
    <row r="469" spans="1:17" ht="15" x14ac:dyDescent="0.2">
      <c r="A469" s="5">
        <v>80111600</v>
      </c>
      <c r="B469" s="35" t="s">
        <v>108023</v>
      </c>
      <c r="C469" s="36">
        <v>2</v>
      </c>
      <c r="D469" s="37">
        <v>3</v>
      </c>
      <c r="E469" s="7">
        <f t="shared" ref="E469:E470" si="1">4*30+15</f>
        <v>135</v>
      </c>
      <c r="F469" s="48">
        <v>0</v>
      </c>
      <c r="G469" s="37" t="s">
        <v>147</v>
      </c>
      <c r="H469" s="39">
        <v>1</v>
      </c>
      <c r="I469" s="40">
        <v>20615400</v>
      </c>
      <c r="J469" s="40">
        <v>20615400</v>
      </c>
      <c r="K469" s="41" t="s">
        <v>215</v>
      </c>
      <c r="L469" s="41" t="s">
        <v>215</v>
      </c>
      <c r="M469" s="42"/>
      <c r="N469" s="41" t="s">
        <v>15</v>
      </c>
      <c r="O469" s="41" t="s">
        <v>108226</v>
      </c>
      <c r="P469" s="41" t="s">
        <v>107792</v>
      </c>
      <c r="Q469" s="41" t="s">
        <v>107793</v>
      </c>
    </row>
    <row r="470" spans="1:17" ht="15" x14ac:dyDescent="0.2">
      <c r="A470" s="34">
        <v>80111600</v>
      </c>
      <c r="B470" s="35" t="s">
        <v>108023</v>
      </c>
      <c r="C470" s="6">
        <v>6</v>
      </c>
      <c r="D470" s="7">
        <v>7</v>
      </c>
      <c r="E470" s="7">
        <f t="shared" si="1"/>
        <v>135</v>
      </c>
      <c r="F470" s="48">
        <v>0</v>
      </c>
      <c r="G470" s="37" t="s">
        <v>147</v>
      </c>
      <c r="H470" s="39">
        <v>1</v>
      </c>
      <c r="I470" s="40">
        <v>25584600</v>
      </c>
      <c r="J470" s="40">
        <v>25584600</v>
      </c>
      <c r="K470" s="41" t="s">
        <v>215</v>
      </c>
      <c r="L470" s="41" t="s">
        <v>215</v>
      </c>
      <c r="M470" s="42"/>
      <c r="N470" s="41" t="s">
        <v>15</v>
      </c>
      <c r="O470" s="41" t="s">
        <v>108226</v>
      </c>
      <c r="P470" s="41" t="s">
        <v>107792</v>
      </c>
      <c r="Q470" s="41" t="s">
        <v>107793</v>
      </c>
    </row>
    <row r="471" spans="1:17" ht="60" x14ac:dyDescent="0.2">
      <c r="A471" s="34">
        <v>80111600</v>
      </c>
      <c r="B471" s="35" t="s">
        <v>108024</v>
      </c>
      <c r="C471" s="36">
        <v>1</v>
      </c>
      <c r="D471" s="36">
        <v>1</v>
      </c>
      <c r="E471" s="37">
        <f>11*30+15</f>
        <v>345</v>
      </c>
      <c r="F471" s="48">
        <v>0</v>
      </c>
      <c r="G471" s="37" t="s">
        <v>147</v>
      </c>
      <c r="H471" s="39">
        <v>1</v>
      </c>
      <c r="I471" s="40">
        <v>97750000</v>
      </c>
      <c r="J471" s="40">
        <v>97750000</v>
      </c>
      <c r="K471" s="41" t="s">
        <v>215</v>
      </c>
      <c r="L471" s="41" t="s">
        <v>215</v>
      </c>
      <c r="M471" s="42"/>
      <c r="N471" s="41" t="s">
        <v>15</v>
      </c>
      <c r="O471" s="41" t="s">
        <v>108226</v>
      </c>
      <c r="P471" s="41" t="s">
        <v>107792</v>
      </c>
      <c r="Q471" s="41" t="s">
        <v>107793</v>
      </c>
    </row>
    <row r="472" spans="1:17" ht="60" x14ac:dyDescent="0.2">
      <c r="A472" s="34">
        <v>80111600</v>
      </c>
      <c r="B472" s="35" t="s">
        <v>108025</v>
      </c>
      <c r="C472" s="36">
        <v>1</v>
      </c>
      <c r="D472" s="36">
        <v>1</v>
      </c>
      <c r="E472" s="37">
        <f t="shared" ref="E472:E476" si="2">11*30+15</f>
        <v>345</v>
      </c>
      <c r="F472" s="48">
        <v>0</v>
      </c>
      <c r="G472" s="37" t="s">
        <v>147</v>
      </c>
      <c r="H472" s="39">
        <v>1</v>
      </c>
      <c r="I472" s="40">
        <v>51750000</v>
      </c>
      <c r="J472" s="40">
        <v>51750000</v>
      </c>
      <c r="K472" s="41" t="s">
        <v>215</v>
      </c>
      <c r="L472" s="41" t="s">
        <v>215</v>
      </c>
      <c r="M472" s="42"/>
      <c r="N472" s="41" t="s">
        <v>15</v>
      </c>
      <c r="O472" s="41" t="s">
        <v>108226</v>
      </c>
      <c r="P472" s="41" t="s">
        <v>107792</v>
      </c>
      <c r="Q472" s="41" t="s">
        <v>107793</v>
      </c>
    </row>
    <row r="473" spans="1:17" ht="60" x14ac:dyDescent="0.2">
      <c r="A473" s="34">
        <v>80111600</v>
      </c>
      <c r="B473" s="35" t="s">
        <v>108026</v>
      </c>
      <c r="C473" s="36">
        <v>1</v>
      </c>
      <c r="D473" s="36">
        <v>1</v>
      </c>
      <c r="E473" s="37">
        <f t="shared" si="2"/>
        <v>345</v>
      </c>
      <c r="F473" s="48">
        <v>0</v>
      </c>
      <c r="G473" s="37" t="s">
        <v>147</v>
      </c>
      <c r="H473" s="39">
        <v>1</v>
      </c>
      <c r="I473" s="40">
        <v>51750000</v>
      </c>
      <c r="J473" s="40">
        <v>51750000</v>
      </c>
      <c r="K473" s="41" t="s">
        <v>215</v>
      </c>
      <c r="L473" s="41" t="s">
        <v>215</v>
      </c>
      <c r="M473" s="42"/>
      <c r="N473" s="41" t="s">
        <v>15</v>
      </c>
      <c r="O473" s="41" t="s">
        <v>108226</v>
      </c>
      <c r="P473" s="41" t="s">
        <v>107792</v>
      </c>
      <c r="Q473" s="41" t="s">
        <v>107793</v>
      </c>
    </row>
    <row r="474" spans="1:17" ht="75" x14ac:dyDescent="0.2">
      <c r="A474" s="34">
        <v>80111600</v>
      </c>
      <c r="B474" s="35" t="s">
        <v>108027</v>
      </c>
      <c r="C474" s="36">
        <v>1</v>
      </c>
      <c r="D474" s="36">
        <v>1</v>
      </c>
      <c r="E474" s="37">
        <f t="shared" si="2"/>
        <v>345</v>
      </c>
      <c r="F474" s="48">
        <v>0</v>
      </c>
      <c r="G474" s="37" t="s">
        <v>147</v>
      </c>
      <c r="H474" s="39">
        <v>1</v>
      </c>
      <c r="I474" s="40">
        <v>51750000</v>
      </c>
      <c r="J474" s="40">
        <v>51750000</v>
      </c>
      <c r="K474" s="41" t="s">
        <v>215</v>
      </c>
      <c r="L474" s="41" t="s">
        <v>215</v>
      </c>
      <c r="M474" s="42"/>
      <c r="N474" s="41" t="s">
        <v>15</v>
      </c>
      <c r="O474" s="41" t="s">
        <v>108226</v>
      </c>
      <c r="P474" s="41" t="s">
        <v>107792</v>
      </c>
      <c r="Q474" s="41" t="s">
        <v>107793</v>
      </c>
    </row>
    <row r="475" spans="1:17" ht="45" x14ac:dyDescent="0.2">
      <c r="A475" s="34">
        <v>80111600</v>
      </c>
      <c r="B475" s="35" t="s">
        <v>108028</v>
      </c>
      <c r="C475" s="36">
        <v>1</v>
      </c>
      <c r="D475" s="36">
        <v>1</v>
      </c>
      <c r="E475" s="37">
        <f t="shared" si="2"/>
        <v>345</v>
      </c>
      <c r="F475" s="48">
        <v>0</v>
      </c>
      <c r="G475" s="37" t="s">
        <v>147</v>
      </c>
      <c r="H475" s="39">
        <v>1</v>
      </c>
      <c r="I475" s="40">
        <v>51750000</v>
      </c>
      <c r="J475" s="40">
        <v>51750000</v>
      </c>
      <c r="K475" s="41" t="s">
        <v>215</v>
      </c>
      <c r="L475" s="41" t="s">
        <v>215</v>
      </c>
      <c r="M475" s="42"/>
      <c r="N475" s="41" t="s">
        <v>15</v>
      </c>
      <c r="O475" s="41" t="s">
        <v>108226</v>
      </c>
      <c r="P475" s="41" t="s">
        <v>107792</v>
      </c>
      <c r="Q475" s="41" t="s">
        <v>107793</v>
      </c>
    </row>
    <row r="476" spans="1:17" ht="60" x14ac:dyDescent="0.2">
      <c r="A476" s="34">
        <v>80111600</v>
      </c>
      <c r="B476" s="35" t="s">
        <v>108029</v>
      </c>
      <c r="C476" s="36">
        <v>1</v>
      </c>
      <c r="D476" s="36">
        <v>1</v>
      </c>
      <c r="E476" s="37">
        <f t="shared" si="2"/>
        <v>345</v>
      </c>
      <c r="F476" s="48">
        <v>0</v>
      </c>
      <c r="G476" s="37" t="s">
        <v>147</v>
      </c>
      <c r="H476" s="39">
        <v>1</v>
      </c>
      <c r="I476" s="40">
        <v>51750000</v>
      </c>
      <c r="J476" s="40">
        <v>51750000</v>
      </c>
      <c r="K476" s="41" t="s">
        <v>215</v>
      </c>
      <c r="L476" s="41" t="s">
        <v>215</v>
      </c>
      <c r="M476" s="42"/>
      <c r="N476" s="41" t="s">
        <v>15</v>
      </c>
      <c r="O476" s="41" t="s">
        <v>108226</v>
      </c>
      <c r="P476" s="41" t="s">
        <v>107792</v>
      </c>
      <c r="Q476" s="41" t="s">
        <v>107793</v>
      </c>
    </row>
    <row r="477" spans="1:17" ht="60" x14ac:dyDescent="0.2">
      <c r="A477" s="34">
        <v>80111600</v>
      </c>
      <c r="B477" s="35" t="s">
        <v>108030</v>
      </c>
      <c r="C477" s="36">
        <v>1</v>
      </c>
      <c r="D477" s="36">
        <v>1</v>
      </c>
      <c r="E477" s="37">
        <v>11</v>
      </c>
      <c r="F477" s="38" t="s">
        <v>221</v>
      </c>
      <c r="G477" s="37" t="s">
        <v>147</v>
      </c>
      <c r="H477" s="39">
        <v>1</v>
      </c>
      <c r="I477" s="40">
        <v>37631000</v>
      </c>
      <c r="J477" s="40">
        <v>37631000</v>
      </c>
      <c r="K477" s="41" t="s">
        <v>215</v>
      </c>
      <c r="L477" s="41" t="s">
        <v>215</v>
      </c>
      <c r="M477" s="42"/>
      <c r="N477" s="41" t="s">
        <v>15</v>
      </c>
      <c r="O477" s="41" t="s">
        <v>108226</v>
      </c>
      <c r="P477" s="41" t="s">
        <v>107792</v>
      </c>
      <c r="Q477" s="41" t="s">
        <v>107793</v>
      </c>
    </row>
    <row r="478" spans="1:17" ht="45" x14ac:dyDescent="0.2">
      <c r="A478" s="34">
        <v>80111600</v>
      </c>
      <c r="B478" s="35" t="s">
        <v>108031</v>
      </c>
      <c r="C478" s="36">
        <v>1</v>
      </c>
      <c r="D478" s="36">
        <v>1</v>
      </c>
      <c r="E478" s="37">
        <v>11</v>
      </c>
      <c r="F478" s="38" t="s">
        <v>221</v>
      </c>
      <c r="G478" s="37" t="s">
        <v>147</v>
      </c>
      <c r="H478" s="39">
        <v>1</v>
      </c>
      <c r="I478" s="40">
        <v>37631000</v>
      </c>
      <c r="J478" s="40">
        <v>37631000</v>
      </c>
      <c r="K478" s="41" t="s">
        <v>215</v>
      </c>
      <c r="L478" s="41" t="s">
        <v>215</v>
      </c>
      <c r="M478" s="42"/>
      <c r="N478" s="41" t="s">
        <v>15</v>
      </c>
      <c r="O478" s="41" t="s">
        <v>108226</v>
      </c>
      <c r="P478" s="41" t="s">
        <v>107792</v>
      </c>
      <c r="Q478" s="41" t="s">
        <v>107793</v>
      </c>
    </row>
    <row r="479" spans="1:17" ht="60" x14ac:dyDescent="0.2">
      <c r="A479" s="34">
        <v>80111600</v>
      </c>
      <c r="B479" s="35" t="s">
        <v>108032</v>
      </c>
      <c r="C479" s="6">
        <v>6</v>
      </c>
      <c r="D479" s="7">
        <v>7</v>
      </c>
      <c r="E479" s="37">
        <v>6</v>
      </c>
      <c r="F479" s="38" t="s">
        <v>221</v>
      </c>
      <c r="G479" s="37" t="s">
        <v>108216</v>
      </c>
      <c r="H479" s="39">
        <v>1</v>
      </c>
      <c r="I479" s="40">
        <v>30000000</v>
      </c>
      <c r="J479" s="40">
        <v>30000000</v>
      </c>
      <c r="K479" s="41" t="s">
        <v>215</v>
      </c>
      <c r="L479" s="41" t="s">
        <v>215</v>
      </c>
      <c r="M479" s="42"/>
      <c r="N479" s="41" t="s">
        <v>15</v>
      </c>
      <c r="O479" s="41" t="s">
        <v>108226</v>
      </c>
      <c r="P479" s="41" t="s">
        <v>107792</v>
      </c>
      <c r="Q479" s="41" t="s">
        <v>107793</v>
      </c>
    </row>
    <row r="480" spans="1:17" ht="30" x14ac:dyDescent="0.2">
      <c r="A480" s="34">
        <v>80111600</v>
      </c>
      <c r="B480" s="35" t="s">
        <v>108033</v>
      </c>
      <c r="C480" s="6">
        <v>6</v>
      </c>
      <c r="D480" s="7">
        <v>7</v>
      </c>
      <c r="E480" s="37">
        <v>6</v>
      </c>
      <c r="F480" s="38" t="s">
        <v>221</v>
      </c>
      <c r="G480" s="6" t="s">
        <v>86</v>
      </c>
      <c r="H480" s="39">
        <v>1</v>
      </c>
      <c r="I480" s="40">
        <v>10000000</v>
      </c>
      <c r="J480" s="40">
        <v>10000000</v>
      </c>
      <c r="K480" s="41" t="s">
        <v>215</v>
      </c>
      <c r="L480" s="41" t="s">
        <v>215</v>
      </c>
      <c r="M480" s="42"/>
      <c r="N480" s="41" t="s">
        <v>15</v>
      </c>
      <c r="O480" s="41" t="s">
        <v>108226</v>
      </c>
      <c r="P480" s="41" t="s">
        <v>107792</v>
      </c>
      <c r="Q480" s="41" t="s">
        <v>107793</v>
      </c>
    </row>
    <row r="481" spans="1:17" ht="75" x14ac:dyDescent="0.2">
      <c r="A481" s="34">
        <v>80111600</v>
      </c>
      <c r="B481" s="35" t="s">
        <v>108034</v>
      </c>
      <c r="C481" s="6">
        <v>6</v>
      </c>
      <c r="D481" s="7">
        <v>7</v>
      </c>
      <c r="E481" s="37">
        <v>6</v>
      </c>
      <c r="F481" s="38" t="s">
        <v>221</v>
      </c>
      <c r="G481" s="37" t="s">
        <v>108216</v>
      </c>
      <c r="H481" s="39">
        <v>1</v>
      </c>
      <c r="I481" s="40">
        <v>10500000</v>
      </c>
      <c r="J481" s="40">
        <v>10500000</v>
      </c>
      <c r="K481" s="41" t="s">
        <v>215</v>
      </c>
      <c r="L481" s="41" t="s">
        <v>215</v>
      </c>
      <c r="M481" s="42"/>
      <c r="N481" s="41" t="s">
        <v>15</v>
      </c>
      <c r="O481" s="41" t="s">
        <v>108226</v>
      </c>
      <c r="P481" s="41" t="s">
        <v>107792</v>
      </c>
      <c r="Q481" s="41" t="s">
        <v>107793</v>
      </c>
    </row>
    <row r="482" spans="1:17" ht="45" x14ac:dyDescent="0.2">
      <c r="A482" s="34">
        <v>80111600</v>
      </c>
      <c r="B482" s="35" t="s">
        <v>108035</v>
      </c>
      <c r="C482" s="6">
        <v>6</v>
      </c>
      <c r="D482" s="7">
        <v>7</v>
      </c>
      <c r="E482" s="37">
        <v>6</v>
      </c>
      <c r="F482" s="38" t="s">
        <v>221</v>
      </c>
      <c r="G482" s="37" t="s">
        <v>108216</v>
      </c>
      <c r="H482" s="39">
        <v>1</v>
      </c>
      <c r="I482" s="40">
        <v>20000000</v>
      </c>
      <c r="J482" s="40">
        <v>20000000</v>
      </c>
      <c r="K482" s="41" t="s">
        <v>215</v>
      </c>
      <c r="L482" s="41" t="s">
        <v>215</v>
      </c>
      <c r="M482" s="42"/>
      <c r="N482" s="41" t="s">
        <v>15</v>
      </c>
      <c r="O482" s="41" t="s">
        <v>108226</v>
      </c>
      <c r="P482" s="41" t="s">
        <v>107792</v>
      </c>
      <c r="Q482" s="41" t="s">
        <v>107793</v>
      </c>
    </row>
    <row r="483" spans="1:17" ht="45" x14ac:dyDescent="0.2">
      <c r="A483" s="34">
        <v>80111600</v>
      </c>
      <c r="B483" s="35" t="s">
        <v>108036</v>
      </c>
      <c r="C483" s="6">
        <v>6</v>
      </c>
      <c r="D483" s="7">
        <v>7</v>
      </c>
      <c r="E483" s="37">
        <v>6</v>
      </c>
      <c r="F483" s="38" t="s">
        <v>221</v>
      </c>
      <c r="G483" s="37" t="s">
        <v>108216</v>
      </c>
      <c r="H483" s="39">
        <v>1</v>
      </c>
      <c r="I483" s="40">
        <v>71262360</v>
      </c>
      <c r="J483" s="40">
        <v>71262360</v>
      </c>
      <c r="K483" s="41" t="s">
        <v>215</v>
      </c>
      <c r="L483" s="41" t="s">
        <v>215</v>
      </c>
      <c r="M483" s="42"/>
      <c r="N483" s="41" t="s">
        <v>15</v>
      </c>
      <c r="O483" s="41" t="s">
        <v>108226</v>
      </c>
      <c r="P483" s="41" t="s">
        <v>107792</v>
      </c>
      <c r="Q483" s="41" t="s">
        <v>107793</v>
      </c>
    </row>
    <row r="484" spans="1:17" ht="75" x14ac:dyDescent="0.2">
      <c r="A484" s="34">
        <v>80111600</v>
      </c>
      <c r="B484" s="35" t="s">
        <v>108037</v>
      </c>
      <c r="C484" s="36">
        <v>1</v>
      </c>
      <c r="D484" s="36">
        <v>1</v>
      </c>
      <c r="E484" s="37">
        <v>11</v>
      </c>
      <c r="F484" s="38" t="s">
        <v>221</v>
      </c>
      <c r="G484" s="37" t="s">
        <v>147</v>
      </c>
      <c r="H484" s="39">
        <v>1</v>
      </c>
      <c r="I484" s="40">
        <v>74800000</v>
      </c>
      <c r="J484" s="40">
        <v>74800000</v>
      </c>
      <c r="K484" s="41" t="s">
        <v>215</v>
      </c>
      <c r="L484" s="41" t="s">
        <v>215</v>
      </c>
      <c r="M484" s="42"/>
      <c r="N484" s="41" t="s">
        <v>15</v>
      </c>
      <c r="O484" s="41" t="s">
        <v>107802</v>
      </c>
      <c r="P484" s="41" t="s">
        <v>107792</v>
      </c>
      <c r="Q484" s="41" t="s">
        <v>107794</v>
      </c>
    </row>
    <row r="485" spans="1:17" ht="60" x14ac:dyDescent="0.2">
      <c r="A485" s="34">
        <v>80111600</v>
      </c>
      <c r="B485" s="35" t="s">
        <v>108038</v>
      </c>
      <c r="C485" s="36">
        <v>1</v>
      </c>
      <c r="D485" s="36">
        <v>1</v>
      </c>
      <c r="E485" s="37">
        <v>6</v>
      </c>
      <c r="F485" s="38" t="s">
        <v>221</v>
      </c>
      <c r="G485" s="37" t="s">
        <v>147</v>
      </c>
      <c r="H485" s="39">
        <v>1</v>
      </c>
      <c r="I485" s="40">
        <v>22248000</v>
      </c>
      <c r="J485" s="40">
        <v>22248000</v>
      </c>
      <c r="K485" s="41" t="s">
        <v>215</v>
      </c>
      <c r="L485" s="41" t="s">
        <v>215</v>
      </c>
      <c r="M485" s="42"/>
      <c r="N485" s="41" t="s">
        <v>15</v>
      </c>
      <c r="O485" s="41" t="s">
        <v>107802</v>
      </c>
      <c r="P485" s="41" t="s">
        <v>107792</v>
      </c>
      <c r="Q485" s="41" t="s">
        <v>107794</v>
      </c>
    </row>
    <row r="486" spans="1:17" ht="60" x14ac:dyDescent="0.2">
      <c r="A486" s="34">
        <v>80111600</v>
      </c>
      <c r="B486" s="35" t="s">
        <v>108038</v>
      </c>
      <c r="C486" s="7">
        <v>7</v>
      </c>
      <c r="D486" s="7">
        <v>7</v>
      </c>
      <c r="E486" s="37">
        <v>4</v>
      </c>
      <c r="F486" s="38" t="s">
        <v>221</v>
      </c>
      <c r="G486" s="37" t="s">
        <v>147</v>
      </c>
      <c r="H486" s="39">
        <v>1</v>
      </c>
      <c r="I486" s="40">
        <v>14832000</v>
      </c>
      <c r="J486" s="40">
        <v>14832000</v>
      </c>
      <c r="K486" s="41" t="s">
        <v>215</v>
      </c>
      <c r="L486" s="41" t="s">
        <v>215</v>
      </c>
      <c r="M486" s="42"/>
      <c r="N486" s="41" t="s">
        <v>15</v>
      </c>
      <c r="O486" s="41" t="s">
        <v>107802</v>
      </c>
      <c r="P486" s="41" t="s">
        <v>107792</v>
      </c>
      <c r="Q486" s="41" t="s">
        <v>107794</v>
      </c>
    </row>
    <row r="487" spans="1:17" ht="45" x14ac:dyDescent="0.2">
      <c r="A487" s="34">
        <v>80111600</v>
      </c>
      <c r="B487" s="35" t="s">
        <v>108039</v>
      </c>
      <c r="C487" s="36">
        <v>1</v>
      </c>
      <c r="D487" s="36">
        <v>1</v>
      </c>
      <c r="E487" s="37">
        <v>6</v>
      </c>
      <c r="F487" s="38" t="s">
        <v>221</v>
      </c>
      <c r="G487" s="37" t="s">
        <v>147</v>
      </c>
      <c r="H487" s="39">
        <v>1</v>
      </c>
      <c r="I487" s="40">
        <v>18540000</v>
      </c>
      <c r="J487" s="40">
        <v>18540000</v>
      </c>
      <c r="K487" s="41" t="s">
        <v>215</v>
      </c>
      <c r="L487" s="41" t="s">
        <v>215</v>
      </c>
      <c r="M487" s="42"/>
      <c r="N487" s="41" t="s">
        <v>15</v>
      </c>
      <c r="O487" s="41" t="s">
        <v>107802</v>
      </c>
      <c r="P487" s="41" t="s">
        <v>107792</v>
      </c>
      <c r="Q487" s="41" t="s">
        <v>107794</v>
      </c>
    </row>
    <row r="488" spans="1:17" ht="45" x14ac:dyDescent="0.2">
      <c r="A488" s="34">
        <v>80111600</v>
      </c>
      <c r="B488" s="35" t="s">
        <v>108039</v>
      </c>
      <c r="C488" s="7">
        <v>7</v>
      </c>
      <c r="D488" s="7">
        <v>7</v>
      </c>
      <c r="E488" s="37">
        <v>4</v>
      </c>
      <c r="F488" s="38" t="s">
        <v>221</v>
      </c>
      <c r="G488" s="37" t="s">
        <v>147</v>
      </c>
      <c r="H488" s="39">
        <v>1</v>
      </c>
      <c r="I488" s="40">
        <v>12360000</v>
      </c>
      <c r="J488" s="40">
        <v>12360000</v>
      </c>
      <c r="K488" s="41" t="s">
        <v>215</v>
      </c>
      <c r="L488" s="41" t="s">
        <v>215</v>
      </c>
      <c r="M488" s="42"/>
      <c r="N488" s="41" t="s">
        <v>15</v>
      </c>
      <c r="O488" s="41" t="s">
        <v>107802</v>
      </c>
      <c r="P488" s="41" t="s">
        <v>107792</v>
      </c>
      <c r="Q488" s="41" t="s">
        <v>107794</v>
      </c>
    </row>
    <row r="489" spans="1:17" ht="45" x14ac:dyDescent="0.2">
      <c r="A489" s="34">
        <v>80111600</v>
      </c>
      <c r="B489" s="35" t="s">
        <v>108040</v>
      </c>
      <c r="C489" s="36">
        <v>1</v>
      </c>
      <c r="D489" s="36">
        <v>1</v>
      </c>
      <c r="E489" s="37">
        <v>6</v>
      </c>
      <c r="F489" s="38" t="s">
        <v>221</v>
      </c>
      <c r="G489" s="37" t="s">
        <v>147</v>
      </c>
      <c r="H489" s="39">
        <v>1</v>
      </c>
      <c r="I489" s="40">
        <v>18540000</v>
      </c>
      <c r="J489" s="40">
        <v>18540000</v>
      </c>
      <c r="K489" s="41" t="s">
        <v>215</v>
      </c>
      <c r="L489" s="41" t="s">
        <v>215</v>
      </c>
      <c r="M489" s="42"/>
      <c r="N489" s="41" t="s">
        <v>15</v>
      </c>
      <c r="O489" s="41" t="s">
        <v>107802</v>
      </c>
      <c r="P489" s="41" t="s">
        <v>107792</v>
      </c>
      <c r="Q489" s="41" t="s">
        <v>107794</v>
      </c>
    </row>
    <row r="490" spans="1:17" ht="45" x14ac:dyDescent="0.2">
      <c r="A490" s="34">
        <v>80111600</v>
      </c>
      <c r="B490" s="35" t="s">
        <v>108040</v>
      </c>
      <c r="C490" s="7">
        <v>7</v>
      </c>
      <c r="D490" s="7">
        <v>7</v>
      </c>
      <c r="E490" s="37">
        <v>4</v>
      </c>
      <c r="F490" s="38" t="s">
        <v>221</v>
      </c>
      <c r="G490" s="37" t="s">
        <v>147</v>
      </c>
      <c r="H490" s="39">
        <v>1</v>
      </c>
      <c r="I490" s="40">
        <v>12360000</v>
      </c>
      <c r="J490" s="40">
        <v>12360000</v>
      </c>
      <c r="K490" s="41" t="s">
        <v>215</v>
      </c>
      <c r="L490" s="41" t="s">
        <v>215</v>
      </c>
      <c r="M490" s="42"/>
      <c r="N490" s="41" t="s">
        <v>15</v>
      </c>
      <c r="O490" s="41" t="s">
        <v>107802</v>
      </c>
      <c r="P490" s="41" t="s">
        <v>107792</v>
      </c>
      <c r="Q490" s="41" t="s">
        <v>107794</v>
      </c>
    </row>
    <row r="491" spans="1:17" ht="105" x14ac:dyDescent="0.2">
      <c r="A491" s="34">
        <v>80111600</v>
      </c>
      <c r="B491" s="35" t="s">
        <v>108041</v>
      </c>
      <c r="C491" s="36">
        <v>1</v>
      </c>
      <c r="D491" s="36">
        <v>1</v>
      </c>
      <c r="E491" s="37">
        <v>6</v>
      </c>
      <c r="F491" s="38" t="s">
        <v>221</v>
      </c>
      <c r="G491" s="37" t="s">
        <v>147</v>
      </c>
      <c r="H491" s="39">
        <v>1</v>
      </c>
      <c r="I491" s="40">
        <v>18540000</v>
      </c>
      <c r="J491" s="40">
        <v>18540000</v>
      </c>
      <c r="K491" s="41" t="s">
        <v>215</v>
      </c>
      <c r="L491" s="41" t="s">
        <v>215</v>
      </c>
      <c r="M491" s="42"/>
      <c r="N491" s="41" t="s">
        <v>15</v>
      </c>
      <c r="O491" s="41" t="s">
        <v>107802</v>
      </c>
      <c r="P491" s="41" t="s">
        <v>107792</v>
      </c>
      <c r="Q491" s="41" t="s">
        <v>107794</v>
      </c>
    </row>
    <row r="492" spans="1:17" ht="105" x14ac:dyDescent="0.2">
      <c r="A492" s="34">
        <v>80111600</v>
      </c>
      <c r="B492" s="35" t="s">
        <v>108041</v>
      </c>
      <c r="C492" s="7">
        <v>7</v>
      </c>
      <c r="D492" s="7">
        <v>7</v>
      </c>
      <c r="E492" s="37">
        <v>4</v>
      </c>
      <c r="F492" s="38" t="s">
        <v>221</v>
      </c>
      <c r="G492" s="37" t="s">
        <v>147</v>
      </c>
      <c r="H492" s="39">
        <v>1</v>
      </c>
      <c r="I492" s="40">
        <v>12360000</v>
      </c>
      <c r="J492" s="40">
        <v>12360000</v>
      </c>
      <c r="K492" s="41" t="s">
        <v>215</v>
      </c>
      <c r="L492" s="41" t="s">
        <v>215</v>
      </c>
      <c r="M492" s="42"/>
      <c r="N492" s="41" t="s">
        <v>15</v>
      </c>
      <c r="O492" s="41" t="s">
        <v>107802</v>
      </c>
      <c r="P492" s="41" t="s">
        <v>107792</v>
      </c>
      <c r="Q492" s="41" t="s">
        <v>107794</v>
      </c>
    </row>
    <row r="493" spans="1:17" ht="105" x14ac:dyDescent="0.2">
      <c r="A493" s="34">
        <v>80111600</v>
      </c>
      <c r="B493" s="35" t="s">
        <v>108042</v>
      </c>
      <c r="C493" s="36">
        <v>1</v>
      </c>
      <c r="D493" s="36">
        <v>1</v>
      </c>
      <c r="E493" s="37">
        <v>6</v>
      </c>
      <c r="F493" s="38" t="s">
        <v>221</v>
      </c>
      <c r="G493" s="37" t="s">
        <v>147</v>
      </c>
      <c r="H493" s="39">
        <v>1</v>
      </c>
      <c r="I493" s="40">
        <v>18540000</v>
      </c>
      <c r="J493" s="40">
        <v>18540000</v>
      </c>
      <c r="K493" s="41" t="s">
        <v>215</v>
      </c>
      <c r="L493" s="41" t="s">
        <v>215</v>
      </c>
      <c r="M493" s="42"/>
      <c r="N493" s="41" t="s">
        <v>15</v>
      </c>
      <c r="O493" s="41" t="s">
        <v>107802</v>
      </c>
      <c r="P493" s="41" t="s">
        <v>107792</v>
      </c>
      <c r="Q493" s="41" t="s">
        <v>107794</v>
      </c>
    </row>
    <row r="494" spans="1:17" ht="105" x14ac:dyDescent="0.2">
      <c r="A494" s="34">
        <v>80111600</v>
      </c>
      <c r="B494" s="35" t="s">
        <v>108042</v>
      </c>
      <c r="C494" s="7">
        <v>7</v>
      </c>
      <c r="D494" s="7">
        <v>7</v>
      </c>
      <c r="E494" s="37">
        <v>4</v>
      </c>
      <c r="F494" s="38" t="s">
        <v>221</v>
      </c>
      <c r="G494" s="37" t="s">
        <v>147</v>
      </c>
      <c r="H494" s="39">
        <v>1</v>
      </c>
      <c r="I494" s="40">
        <v>12360000</v>
      </c>
      <c r="J494" s="40">
        <v>12360000</v>
      </c>
      <c r="K494" s="41" t="s">
        <v>215</v>
      </c>
      <c r="L494" s="41" t="s">
        <v>215</v>
      </c>
      <c r="M494" s="42"/>
      <c r="N494" s="41" t="s">
        <v>15</v>
      </c>
      <c r="O494" s="41" t="s">
        <v>107802</v>
      </c>
      <c r="P494" s="41" t="s">
        <v>107792</v>
      </c>
      <c r="Q494" s="41" t="s">
        <v>107794</v>
      </c>
    </row>
    <row r="495" spans="1:17" ht="135" x14ac:dyDescent="0.2">
      <c r="A495" s="34">
        <v>80111600</v>
      </c>
      <c r="B495" s="35" t="s">
        <v>108043</v>
      </c>
      <c r="C495" s="36">
        <v>1</v>
      </c>
      <c r="D495" s="36">
        <v>1</v>
      </c>
      <c r="E495" s="37">
        <f>11*30+15</f>
        <v>345</v>
      </c>
      <c r="F495" s="48">
        <v>0</v>
      </c>
      <c r="G495" s="37" t="s">
        <v>147</v>
      </c>
      <c r="H495" s="39">
        <v>1</v>
      </c>
      <c r="I495" s="40">
        <v>82800000</v>
      </c>
      <c r="J495" s="40">
        <v>82800000</v>
      </c>
      <c r="K495" s="41" t="s">
        <v>215</v>
      </c>
      <c r="L495" s="41" t="s">
        <v>215</v>
      </c>
      <c r="M495" s="42"/>
      <c r="N495" s="41" t="s">
        <v>15</v>
      </c>
      <c r="O495" s="41" t="s">
        <v>107802</v>
      </c>
      <c r="P495" s="41" t="s">
        <v>107792</v>
      </c>
      <c r="Q495" s="41" t="s">
        <v>107794</v>
      </c>
    </row>
    <row r="496" spans="1:17" ht="90" x14ac:dyDescent="0.2">
      <c r="A496" s="34">
        <v>80111600</v>
      </c>
      <c r="B496" s="35" t="s">
        <v>108044</v>
      </c>
      <c r="C496" s="36">
        <v>1</v>
      </c>
      <c r="D496" s="36">
        <v>1</v>
      </c>
      <c r="E496" s="37">
        <f>11*30+15</f>
        <v>345</v>
      </c>
      <c r="F496" s="48">
        <v>0</v>
      </c>
      <c r="G496" s="37" t="s">
        <v>147</v>
      </c>
      <c r="H496" s="39">
        <v>1</v>
      </c>
      <c r="I496" s="40">
        <v>82800000</v>
      </c>
      <c r="J496" s="40">
        <v>82800000</v>
      </c>
      <c r="K496" s="41" t="s">
        <v>215</v>
      </c>
      <c r="L496" s="41" t="s">
        <v>215</v>
      </c>
      <c r="M496" s="42"/>
      <c r="N496" s="41" t="s">
        <v>15</v>
      </c>
      <c r="O496" s="41" t="s">
        <v>107802</v>
      </c>
      <c r="P496" s="41" t="s">
        <v>107792</v>
      </c>
      <c r="Q496" s="41" t="s">
        <v>107794</v>
      </c>
    </row>
    <row r="497" spans="1:17" ht="120" x14ac:dyDescent="0.2">
      <c r="A497" s="34">
        <v>80111600</v>
      </c>
      <c r="B497" s="35" t="s">
        <v>108045</v>
      </c>
      <c r="C497" s="36">
        <v>1</v>
      </c>
      <c r="D497" s="36">
        <v>1</v>
      </c>
      <c r="E497" s="37">
        <v>10</v>
      </c>
      <c r="F497" s="38" t="s">
        <v>221</v>
      </c>
      <c r="G497" s="37" t="s">
        <v>147</v>
      </c>
      <c r="H497" s="39">
        <v>1</v>
      </c>
      <c r="I497" s="40">
        <v>65147500</v>
      </c>
      <c r="J497" s="40">
        <v>65147500</v>
      </c>
      <c r="K497" s="41" t="s">
        <v>215</v>
      </c>
      <c r="L497" s="41" t="s">
        <v>215</v>
      </c>
      <c r="M497" s="42"/>
      <c r="N497" s="41" t="s">
        <v>15</v>
      </c>
      <c r="O497" s="41" t="s">
        <v>107802</v>
      </c>
      <c r="P497" s="41" t="s">
        <v>107792</v>
      </c>
      <c r="Q497" s="41" t="s">
        <v>107794</v>
      </c>
    </row>
    <row r="498" spans="1:17" ht="60" x14ac:dyDescent="0.2">
      <c r="A498" s="34">
        <v>80111600</v>
      </c>
      <c r="B498" s="35" t="s">
        <v>108046</v>
      </c>
      <c r="C498" s="36">
        <v>1</v>
      </c>
      <c r="D498" s="36">
        <v>1</v>
      </c>
      <c r="E498" s="37">
        <f t="shared" ref="E498:E500" si="3">11*30+15</f>
        <v>345</v>
      </c>
      <c r="F498" s="48">
        <v>0</v>
      </c>
      <c r="G498" s="37" t="s">
        <v>147</v>
      </c>
      <c r="H498" s="39">
        <v>1</v>
      </c>
      <c r="I498" s="40">
        <v>49185500</v>
      </c>
      <c r="J498" s="40">
        <v>49185500</v>
      </c>
      <c r="K498" s="41" t="s">
        <v>215</v>
      </c>
      <c r="L498" s="41" t="s">
        <v>215</v>
      </c>
      <c r="M498" s="42"/>
      <c r="N498" s="41" t="s">
        <v>15</v>
      </c>
      <c r="O498" s="41" t="s">
        <v>107802</v>
      </c>
      <c r="P498" s="41" t="s">
        <v>107792</v>
      </c>
      <c r="Q498" s="41" t="s">
        <v>107794</v>
      </c>
    </row>
    <row r="499" spans="1:17" ht="105" x14ac:dyDescent="0.2">
      <c r="A499" s="34">
        <v>80111600</v>
      </c>
      <c r="B499" s="35" t="s">
        <v>108047</v>
      </c>
      <c r="C499" s="36">
        <v>1</v>
      </c>
      <c r="D499" s="36">
        <v>1</v>
      </c>
      <c r="E499" s="37">
        <f t="shared" si="3"/>
        <v>345</v>
      </c>
      <c r="F499" s="48">
        <v>0</v>
      </c>
      <c r="G499" s="37" t="s">
        <v>147</v>
      </c>
      <c r="H499" s="39">
        <v>1</v>
      </c>
      <c r="I499" s="40">
        <v>39341500</v>
      </c>
      <c r="J499" s="40">
        <v>39341500</v>
      </c>
      <c r="K499" s="41" t="s">
        <v>215</v>
      </c>
      <c r="L499" s="41" t="s">
        <v>215</v>
      </c>
      <c r="M499" s="42"/>
      <c r="N499" s="41" t="s">
        <v>15</v>
      </c>
      <c r="O499" s="41" t="s">
        <v>107802</v>
      </c>
      <c r="P499" s="41" t="s">
        <v>107792</v>
      </c>
      <c r="Q499" s="41" t="s">
        <v>107794</v>
      </c>
    </row>
    <row r="500" spans="1:17" ht="135" x14ac:dyDescent="0.2">
      <c r="A500" s="34">
        <v>80111600</v>
      </c>
      <c r="B500" s="35" t="s">
        <v>108048</v>
      </c>
      <c r="C500" s="36">
        <v>1</v>
      </c>
      <c r="D500" s="36">
        <v>1</v>
      </c>
      <c r="E500" s="37">
        <f t="shared" si="3"/>
        <v>345</v>
      </c>
      <c r="F500" s="48">
        <v>0</v>
      </c>
      <c r="G500" s="37" t="s">
        <v>147</v>
      </c>
      <c r="H500" s="39">
        <v>1</v>
      </c>
      <c r="I500" s="40">
        <v>41400000</v>
      </c>
      <c r="J500" s="40">
        <v>41400000</v>
      </c>
      <c r="K500" s="41" t="s">
        <v>215</v>
      </c>
      <c r="L500" s="41" t="s">
        <v>215</v>
      </c>
      <c r="M500" s="42"/>
      <c r="N500" s="41" t="s">
        <v>15</v>
      </c>
      <c r="O500" s="41" t="s">
        <v>107802</v>
      </c>
      <c r="P500" s="41" t="s">
        <v>107792</v>
      </c>
      <c r="Q500" s="41" t="s">
        <v>107794</v>
      </c>
    </row>
    <row r="501" spans="1:17" ht="60" x14ac:dyDescent="0.2">
      <c r="A501" s="34">
        <v>80111600</v>
      </c>
      <c r="B501" s="35" t="s">
        <v>108049</v>
      </c>
      <c r="C501" s="36">
        <v>1</v>
      </c>
      <c r="D501" s="36">
        <v>1</v>
      </c>
      <c r="E501" s="37">
        <v>11</v>
      </c>
      <c r="F501" s="38" t="s">
        <v>221</v>
      </c>
      <c r="G501" s="37" t="s">
        <v>147</v>
      </c>
      <c r="H501" s="39">
        <v>1</v>
      </c>
      <c r="I501" s="40">
        <v>38500000</v>
      </c>
      <c r="J501" s="40">
        <v>38500000</v>
      </c>
      <c r="K501" s="41" t="s">
        <v>215</v>
      </c>
      <c r="L501" s="41" t="s">
        <v>215</v>
      </c>
      <c r="M501" s="42"/>
      <c r="N501" s="41" t="s">
        <v>15</v>
      </c>
      <c r="O501" s="41" t="s">
        <v>107802</v>
      </c>
      <c r="P501" s="41" t="s">
        <v>107792</v>
      </c>
      <c r="Q501" s="41" t="s">
        <v>107794</v>
      </c>
    </row>
    <row r="502" spans="1:17" ht="90" x14ac:dyDescent="0.2">
      <c r="A502" s="34">
        <v>80111600</v>
      </c>
      <c r="B502" s="35" t="s">
        <v>108050</v>
      </c>
      <c r="C502" s="36">
        <v>1</v>
      </c>
      <c r="D502" s="36">
        <v>1</v>
      </c>
      <c r="E502" s="37">
        <v>6</v>
      </c>
      <c r="F502" s="38" t="s">
        <v>221</v>
      </c>
      <c r="G502" s="37" t="s">
        <v>147</v>
      </c>
      <c r="H502" s="39">
        <v>1</v>
      </c>
      <c r="I502" s="40">
        <v>30000000</v>
      </c>
      <c r="J502" s="40">
        <v>30000000</v>
      </c>
      <c r="K502" s="41" t="s">
        <v>215</v>
      </c>
      <c r="L502" s="41" t="s">
        <v>215</v>
      </c>
      <c r="M502" s="42"/>
      <c r="N502" s="41" t="s">
        <v>15</v>
      </c>
      <c r="O502" s="41" t="s">
        <v>107802</v>
      </c>
      <c r="P502" s="41" t="s">
        <v>107792</v>
      </c>
      <c r="Q502" s="41" t="s">
        <v>107794</v>
      </c>
    </row>
    <row r="503" spans="1:17" ht="90" x14ac:dyDescent="0.2">
      <c r="A503" s="34">
        <v>80111600</v>
      </c>
      <c r="B503" s="35" t="s">
        <v>108050</v>
      </c>
      <c r="C503" s="37">
        <v>8</v>
      </c>
      <c r="D503" s="37">
        <v>8</v>
      </c>
      <c r="E503" s="37">
        <v>4</v>
      </c>
      <c r="F503" s="38" t="s">
        <v>221</v>
      </c>
      <c r="G503" s="37" t="s">
        <v>147</v>
      </c>
      <c r="H503" s="39">
        <v>1</v>
      </c>
      <c r="I503" s="40">
        <v>20000000</v>
      </c>
      <c r="J503" s="40">
        <v>20000000</v>
      </c>
      <c r="K503" s="41" t="s">
        <v>215</v>
      </c>
      <c r="L503" s="41" t="s">
        <v>215</v>
      </c>
      <c r="M503" s="42"/>
      <c r="N503" s="41" t="s">
        <v>15</v>
      </c>
      <c r="O503" s="41" t="s">
        <v>107802</v>
      </c>
      <c r="P503" s="41" t="s">
        <v>107792</v>
      </c>
      <c r="Q503" s="41" t="s">
        <v>107794</v>
      </c>
    </row>
    <row r="504" spans="1:17" ht="60" x14ac:dyDescent="0.2">
      <c r="A504" s="34">
        <v>80111600</v>
      </c>
      <c r="B504" s="35" t="s">
        <v>108051</v>
      </c>
      <c r="C504" s="36">
        <v>1</v>
      </c>
      <c r="D504" s="36">
        <v>1</v>
      </c>
      <c r="E504" s="37">
        <v>10</v>
      </c>
      <c r="F504" s="38" t="s">
        <v>221</v>
      </c>
      <c r="G504" s="37" t="s">
        <v>147</v>
      </c>
      <c r="H504" s="39">
        <v>1</v>
      </c>
      <c r="I504" s="40">
        <v>50000000</v>
      </c>
      <c r="J504" s="40">
        <v>50000000</v>
      </c>
      <c r="K504" s="41" t="s">
        <v>215</v>
      </c>
      <c r="L504" s="41" t="s">
        <v>215</v>
      </c>
      <c r="M504" s="42"/>
      <c r="N504" s="41" t="s">
        <v>15</v>
      </c>
      <c r="O504" s="41" t="s">
        <v>107802</v>
      </c>
      <c r="P504" s="41" t="s">
        <v>107792</v>
      </c>
      <c r="Q504" s="41" t="s">
        <v>107794</v>
      </c>
    </row>
    <row r="505" spans="1:17" ht="90" x14ac:dyDescent="0.2">
      <c r="A505" s="34">
        <v>80111600</v>
      </c>
      <c r="B505" s="35" t="s">
        <v>108052</v>
      </c>
      <c r="C505" s="36">
        <v>1</v>
      </c>
      <c r="D505" s="36">
        <v>1</v>
      </c>
      <c r="E505" s="37">
        <v>10</v>
      </c>
      <c r="F505" s="38" t="s">
        <v>221</v>
      </c>
      <c r="G505" s="37" t="s">
        <v>147</v>
      </c>
      <c r="H505" s="39">
        <v>1</v>
      </c>
      <c r="I505" s="40">
        <v>30090000</v>
      </c>
      <c r="J505" s="40">
        <v>30090000</v>
      </c>
      <c r="K505" s="41" t="s">
        <v>215</v>
      </c>
      <c r="L505" s="41" t="s">
        <v>215</v>
      </c>
      <c r="M505" s="42"/>
      <c r="N505" s="41" t="s">
        <v>15</v>
      </c>
      <c r="O505" s="41" t="s">
        <v>107802</v>
      </c>
      <c r="P505" s="41" t="s">
        <v>107792</v>
      </c>
      <c r="Q505" s="41" t="s">
        <v>107794</v>
      </c>
    </row>
    <row r="506" spans="1:17" ht="90" x14ac:dyDescent="0.2">
      <c r="A506" s="37">
        <v>80111600</v>
      </c>
      <c r="B506" s="35" t="s">
        <v>108053</v>
      </c>
      <c r="C506" s="36">
        <v>1</v>
      </c>
      <c r="D506" s="36">
        <v>1</v>
      </c>
      <c r="E506" s="37">
        <v>10</v>
      </c>
      <c r="F506" s="38" t="s">
        <v>221</v>
      </c>
      <c r="G506" s="37" t="s">
        <v>147</v>
      </c>
      <c r="H506" s="39">
        <v>1</v>
      </c>
      <c r="I506" s="40">
        <v>50000000</v>
      </c>
      <c r="J506" s="40">
        <v>50000000</v>
      </c>
      <c r="K506" s="41" t="s">
        <v>215</v>
      </c>
      <c r="L506" s="41" t="s">
        <v>215</v>
      </c>
      <c r="M506" s="42"/>
      <c r="N506" s="41" t="s">
        <v>15</v>
      </c>
      <c r="O506" s="41" t="s">
        <v>107802</v>
      </c>
      <c r="P506" s="41" t="s">
        <v>107792</v>
      </c>
      <c r="Q506" s="41" t="s">
        <v>107794</v>
      </c>
    </row>
    <row r="507" spans="1:17" ht="60" x14ac:dyDescent="0.2">
      <c r="A507" s="34">
        <v>80111600</v>
      </c>
      <c r="B507" s="35" t="s">
        <v>108054</v>
      </c>
      <c r="C507" s="36">
        <v>1</v>
      </c>
      <c r="D507" s="36">
        <v>1</v>
      </c>
      <c r="E507" s="37">
        <v>6</v>
      </c>
      <c r="F507" s="38" t="s">
        <v>221</v>
      </c>
      <c r="G507" s="37" t="s">
        <v>147</v>
      </c>
      <c r="H507" s="39">
        <v>1</v>
      </c>
      <c r="I507" s="40">
        <v>30900000</v>
      </c>
      <c r="J507" s="40">
        <v>30900000</v>
      </c>
      <c r="K507" s="41" t="s">
        <v>215</v>
      </c>
      <c r="L507" s="41" t="s">
        <v>215</v>
      </c>
      <c r="M507" s="42"/>
      <c r="N507" s="41" t="s">
        <v>15</v>
      </c>
      <c r="O507" s="41" t="s">
        <v>107802</v>
      </c>
      <c r="P507" s="41" t="s">
        <v>107792</v>
      </c>
      <c r="Q507" s="41" t="s">
        <v>107794</v>
      </c>
    </row>
    <row r="508" spans="1:17" ht="60" x14ac:dyDescent="0.2">
      <c r="A508" s="34">
        <v>80111600</v>
      </c>
      <c r="B508" s="35" t="s">
        <v>108054</v>
      </c>
      <c r="C508" s="37">
        <v>8</v>
      </c>
      <c r="D508" s="37">
        <v>8</v>
      </c>
      <c r="E508" s="37">
        <v>4</v>
      </c>
      <c r="F508" s="38" t="s">
        <v>221</v>
      </c>
      <c r="G508" s="37" t="s">
        <v>147</v>
      </c>
      <c r="H508" s="39">
        <v>1</v>
      </c>
      <c r="I508" s="40">
        <v>20600000</v>
      </c>
      <c r="J508" s="40">
        <v>20600000</v>
      </c>
      <c r="K508" s="41" t="s">
        <v>215</v>
      </c>
      <c r="L508" s="41" t="s">
        <v>215</v>
      </c>
      <c r="M508" s="42"/>
      <c r="N508" s="41" t="s">
        <v>15</v>
      </c>
      <c r="O508" s="41" t="s">
        <v>107802</v>
      </c>
      <c r="P508" s="41" t="s">
        <v>107792</v>
      </c>
      <c r="Q508" s="41" t="s">
        <v>107794</v>
      </c>
    </row>
    <row r="509" spans="1:17" ht="120" x14ac:dyDescent="0.2">
      <c r="A509" s="34">
        <v>80111600</v>
      </c>
      <c r="B509" s="35" t="s">
        <v>108055</v>
      </c>
      <c r="C509" s="36">
        <v>1</v>
      </c>
      <c r="D509" s="36">
        <v>1</v>
      </c>
      <c r="E509" s="37">
        <v>6</v>
      </c>
      <c r="F509" s="38" t="s">
        <v>221</v>
      </c>
      <c r="G509" s="37" t="s">
        <v>147</v>
      </c>
      <c r="H509" s="39">
        <v>1</v>
      </c>
      <c r="I509" s="40">
        <v>30900000</v>
      </c>
      <c r="J509" s="40">
        <v>30900000</v>
      </c>
      <c r="K509" s="41" t="s">
        <v>215</v>
      </c>
      <c r="L509" s="41" t="s">
        <v>215</v>
      </c>
      <c r="M509" s="42"/>
      <c r="N509" s="41" t="s">
        <v>15</v>
      </c>
      <c r="O509" s="41" t="s">
        <v>107802</v>
      </c>
      <c r="P509" s="41" t="s">
        <v>107792</v>
      </c>
      <c r="Q509" s="41" t="s">
        <v>107794</v>
      </c>
    </row>
    <row r="510" spans="1:17" ht="120" x14ac:dyDescent="0.2">
      <c r="A510" s="34">
        <v>80111600</v>
      </c>
      <c r="B510" s="35" t="s">
        <v>108055</v>
      </c>
      <c r="C510" s="37">
        <v>8</v>
      </c>
      <c r="D510" s="37">
        <v>8</v>
      </c>
      <c r="E510" s="37">
        <v>4</v>
      </c>
      <c r="F510" s="38" t="s">
        <v>221</v>
      </c>
      <c r="G510" s="37" t="s">
        <v>147</v>
      </c>
      <c r="H510" s="39">
        <v>1</v>
      </c>
      <c r="I510" s="40">
        <v>20600000</v>
      </c>
      <c r="J510" s="40">
        <v>20600000</v>
      </c>
      <c r="K510" s="41" t="s">
        <v>215</v>
      </c>
      <c r="L510" s="41" t="s">
        <v>215</v>
      </c>
      <c r="M510" s="42"/>
      <c r="N510" s="41" t="s">
        <v>15</v>
      </c>
      <c r="O510" s="41" t="s">
        <v>107802</v>
      </c>
      <c r="P510" s="41" t="s">
        <v>107792</v>
      </c>
      <c r="Q510" s="41" t="s">
        <v>107794</v>
      </c>
    </row>
    <row r="511" spans="1:17" ht="75" x14ac:dyDescent="0.2">
      <c r="A511" s="34">
        <v>80111600</v>
      </c>
      <c r="B511" s="35" t="s">
        <v>108056</v>
      </c>
      <c r="C511" s="36">
        <v>1</v>
      </c>
      <c r="D511" s="36">
        <v>1</v>
      </c>
      <c r="E511" s="37">
        <f>11*30+15</f>
        <v>345</v>
      </c>
      <c r="F511" s="48">
        <v>0</v>
      </c>
      <c r="G511" s="37" t="s">
        <v>147</v>
      </c>
      <c r="H511" s="39">
        <v>1</v>
      </c>
      <c r="I511" s="40">
        <v>57500000</v>
      </c>
      <c r="J511" s="40">
        <v>57500000</v>
      </c>
      <c r="K511" s="41" t="s">
        <v>215</v>
      </c>
      <c r="L511" s="41" t="s">
        <v>215</v>
      </c>
      <c r="M511" s="42"/>
      <c r="N511" s="41" t="s">
        <v>15</v>
      </c>
      <c r="O511" s="41" t="s">
        <v>107802</v>
      </c>
      <c r="P511" s="41" t="s">
        <v>107792</v>
      </c>
      <c r="Q511" s="41" t="s">
        <v>107794</v>
      </c>
    </row>
    <row r="512" spans="1:17" ht="75" x14ac:dyDescent="0.2">
      <c r="A512" s="34">
        <v>80111600</v>
      </c>
      <c r="B512" s="35" t="s">
        <v>108057</v>
      </c>
      <c r="C512" s="36">
        <v>1</v>
      </c>
      <c r="D512" s="36">
        <v>1</v>
      </c>
      <c r="E512" s="37">
        <v>6</v>
      </c>
      <c r="F512" s="38" t="s">
        <v>221</v>
      </c>
      <c r="G512" s="37" t="s">
        <v>147</v>
      </c>
      <c r="H512" s="39">
        <v>1</v>
      </c>
      <c r="I512" s="40">
        <v>20526000</v>
      </c>
      <c r="J512" s="40">
        <v>20526000</v>
      </c>
      <c r="K512" s="41" t="s">
        <v>215</v>
      </c>
      <c r="L512" s="41" t="s">
        <v>215</v>
      </c>
      <c r="M512" s="42"/>
      <c r="N512" s="41" t="s">
        <v>15</v>
      </c>
      <c r="O512" s="41" t="s">
        <v>107802</v>
      </c>
      <c r="P512" s="41" t="s">
        <v>107792</v>
      </c>
      <c r="Q512" s="41" t="s">
        <v>107794</v>
      </c>
    </row>
    <row r="513" spans="1:17" ht="75" x14ac:dyDescent="0.2">
      <c r="A513" s="34">
        <v>80111600</v>
      </c>
      <c r="B513" s="35" t="s">
        <v>108057</v>
      </c>
      <c r="C513" s="7">
        <v>7</v>
      </c>
      <c r="D513" s="7">
        <v>7</v>
      </c>
      <c r="E513" s="37">
        <v>4</v>
      </c>
      <c r="F513" s="38" t="s">
        <v>221</v>
      </c>
      <c r="G513" s="37" t="s">
        <v>147</v>
      </c>
      <c r="H513" s="39">
        <v>1</v>
      </c>
      <c r="I513" s="40">
        <v>13684000</v>
      </c>
      <c r="J513" s="40">
        <v>13684000</v>
      </c>
      <c r="K513" s="41" t="s">
        <v>215</v>
      </c>
      <c r="L513" s="41" t="s">
        <v>215</v>
      </c>
      <c r="M513" s="42"/>
      <c r="N513" s="41" t="s">
        <v>15</v>
      </c>
      <c r="O513" s="41" t="s">
        <v>107802</v>
      </c>
      <c r="P513" s="41" t="s">
        <v>107792</v>
      </c>
      <c r="Q513" s="41" t="s">
        <v>107794</v>
      </c>
    </row>
    <row r="514" spans="1:17" ht="105" x14ac:dyDescent="0.2">
      <c r="A514" s="34">
        <v>80111600</v>
      </c>
      <c r="B514" s="35" t="s">
        <v>108058</v>
      </c>
      <c r="C514" s="36">
        <v>1</v>
      </c>
      <c r="D514" s="36">
        <v>1</v>
      </c>
      <c r="E514" s="37">
        <v>6</v>
      </c>
      <c r="F514" s="38" t="s">
        <v>221</v>
      </c>
      <c r="G514" s="37" t="s">
        <v>147</v>
      </c>
      <c r="H514" s="39">
        <v>1</v>
      </c>
      <c r="I514" s="40">
        <v>25956000</v>
      </c>
      <c r="J514" s="40">
        <v>25956000</v>
      </c>
      <c r="K514" s="41" t="s">
        <v>215</v>
      </c>
      <c r="L514" s="41" t="s">
        <v>215</v>
      </c>
      <c r="M514" s="42"/>
      <c r="N514" s="41" t="s">
        <v>15</v>
      </c>
      <c r="O514" s="41" t="s">
        <v>107802</v>
      </c>
      <c r="P514" s="41" t="s">
        <v>107792</v>
      </c>
      <c r="Q514" s="41" t="s">
        <v>107794</v>
      </c>
    </row>
    <row r="515" spans="1:17" ht="105" x14ac:dyDescent="0.2">
      <c r="A515" s="34">
        <v>80111600</v>
      </c>
      <c r="B515" s="35" t="s">
        <v>108058</v>
      </c>
      <c r="C515" s="37">
        <v>8</v>
      </c>
      <c r="D515" s="37">
        <v>8</v>
      </c>
      <c r="E515" s="37">
        <v>4</v>
      </c>
      <c r="F515" s="38" t="s">
        <v>221</v>
      </c>
      <c r="G515" s="37" t="s">
        <v>147</v>
      </c>
      <c r="H515" s="39">
        <v>1</v>
      </c>
      <c r="I515" s="40">
        <v>17304000</v>
      </c>
      <c r="J515" s="40">
        <v>17304000</v>
      </c>
      <c r="K515" s="41" t="s">
        <v>215</v>
      </c>
      <c r="L515" s="41" t="s">
        <v>215</v>
      </c>
      <c r="M515" s="42"/>
      <c r="N515" s="41" t="s">
        <v>15</v>
      </c>
      <c r="O515" s="41" t="s">
        <v>107802</v>
      </c>
      <c r="P515" s="41" t="s">
        <v>107792</v>
      </c>
      <c r="Q515" s="41" t="s">
        <v>107794</v>
      </c>
    </row>
    <row r="516" spans="1:17" ht="90" x14ac:dyDescent="0.2">
      <c r="A516" s="34">
        <v>80111600</v>
      </c>
      <c r="B516" s="35" t="s">
        <v>108059</v>
      </c>
      <c r="C516" s="36">
        <v>1</v>
      </c>
      <c r="D516" s="36">
        <v>1</v>
      </c>
      <c r="E516" s="37">
        <v>6</v>
      </c>
      <c r="F516" s="38" t="s">
        <v>221</v>
      </c>
      <c r="G516" s="37" t="s">
        <v>147</v>
      </c>
      <c r="H516" s="39">
        <v>1</v>
      </c>
      <c r="I516" s="40">
        <v>22800000</v>
      </c>
      <c r="J516" s="40">
        <v>22800000</v>
      </c>
      <c r="K516" s="41" t="s">
        <v>215</v>
      </c>
      <c r="L516" s="41" t="s">
        <v>215</v>
      </c>
      <c r="M516" s="42"/>
      <c r="N516" s="41" t="s">
        <v>15</v>
      </c>
      <c r="O516" s="41" t="s">
        <v>107802</v>
      </c>
      <c r="P516" s="41" t="s">
        <v>107792</v>
      </c>
      <c r="Q516" s="41" t="s">
        <v>107794</v>
      </c>
    </row>
    <row r="517" spans="1:17" ht="90" x14ac:dyDescent="0.2">
      <c r="A517" s="34">
        <v>80111600</v>
      </c>
      <c r="B517" s="35" t="s">
        <v>108059</v>
      </c>
      <c r="C517" s="37">
        <v>8</v>
      </c>
      <c r="D517" s="37">
        <v>8</v>
      </c>
      <c r="E517" s="37">
        <v>4</v>
      </c>
      <c r="F517" s="38" t="s">
        <v>221</v>
      </c>
      <c r="G517" s="37" t="s">
        <v>147</v>
      </c>
      <c r="H517" s="39">
        <v>1</v>
      </c>
      <c r="I517" s="40">
        <v>15200000</v>
      </c>
      <c r="J517" s="40">
        <v>15200000</v>
      </c>
      <c r="K517" s="41" t="s">
        <v>215</v>
      </c>
      <c r="L517" s="41" t="s">
        <v>215</v>
      </c>
      <c r="M517" s="42"/>
      <c r="N517" s="41" t="s">
        <v>15</v>
      </c>
      <c r="O517" s="41" t="s">
        <v>107802</v>
      </c>
      <c r="P517" s="41" t="s">
        <v>107792</v>
      </c>
      <c r="Q517" s="41" t="s">
        <v>107794</v>
      </c>
    </row>
    <row r="518" spans="1:17" ht="90" x14ac:dyDescent="0.2">
      <c r="A518" s="34">
        <v>80111600</v>
      </c>
      <c r="B518" s="35" t="s">
        <v>108060</v>
      </c>
      <c r="C518" s="36">
        <v>1</v>
      </c>
      <c r="D518" s="36">
        <v>1</v>
      </c>
      <c r="E518" s="37">
        <v>6</v>
      </c>
      <c r="F518" s="38" t="s">
        <v>221</v>
      </c>
      <c r="G518" s="37" t="s">
        <v>147</v>
      </c>
      <c r="H518" s="39">
        <v>1</v>
      </c>
      <c r="I518" s="40">
        <v>24720000</v>
      </c>
      <c r="J518" s="40">
        <v>24720000</v>
      </c>
      <c r="K518" s="41" t="s">
        <v>215</v>
      </c>
      <c r="L518" s="41" t="s">
        <v>215</v>
      </c>
      <c r="M518" s="42"/>
      <c r="N518" s="41" t="s">
        <v>15</v>
      </c>
      <c r="O518" s="41" t="s">
        <v>107802</v>
      </c>
      <c r="P518" s="41" t="s">
        <v>107792</v>
      </c>
      <c r="Q518" s="41" t="s">
        <v>107794</v>
      </c>
    </row>
    <row r="519" spans="1:17" ht="90" x14ac:dyDescent="0.2">
      <c r="A519" s="34">
        <v>80111600</v>
      </c>
      <c r="B519" s="35" t="s">
        <v>108060</v>
      </c>
      <c r="C519" s="37">
        <v>8</v>
      </c>
      <c r="D519" s="37">
        <v>8</v>
      </c>
      <c r="E519" s="37">
        <v>4</v>
      </c>
      <c r="F519" s="38" t="s">
        <v>221</v>
      </c>
      <c r="G519" s="37" t="s">
        <v>147</v>
      </c>
      <c r="H519" s="39">
        <v>1</v>
      </c>
      <c r="I519" s="40">
        <v>16480000</v>
      </c>
      <c r="J519" s="40">
        <v>16480000</v>
      </c>
      <c r="K519" s="41" t="s">
        <v>215</v>
      </c>
      <c r="L519" s="41" t="s">
        <v>215</v>
      </c>
      <c r="M519" s="42"/>
      <c r="N519" s="41" t="s">
        <v>15</v>
      </c>
      <c r="O519" s="41" t="s">
        <v>107802</v>
      </c>
      <c r="P519" s="41" t="s">
        <v>107792</v>
      </c>
      <c r="Q519" s="41" t="s">
        <v>107794</v>
      </c>
    </row>
    <row r="520" spans="1:17" ht="105" x14ac:dyDescent="0.2">
      <c r="A520" s="34">
        <v>80111600</v>
      </c>
      <c r="B520" s="35" t="s">
        <v>108061</v>
      </c>
      <c r="C520" s="36">
        <v>1</v>
      </c>
      <c r="D520" s="36">
        <v>1</v>
      </c>
      <c r="E520" s="37">
        <v>6</v>
      </c>
      <c r="F520" s="38" t="s">
        <v>221</v>
      </c>
      <c r="G520" s="37" t="s">
        <v>147</v>
      </c>
      <c r="H520" s="39">
        <v>1</v>
      </c>
      <c r="I520" s="40">
        <v>24720000</v>
      </c>
      <c r="J520" s="40">
        <v>24720000</v>
      </c>
      <c r="K520" s="41" t="s">
        <v>215</v>
      </c>
      <c r="L520" s="41" t="s">
        <v>215</v>
      </c>
      <c r="M520" s="42"/>
      <c r="N520" s="41" t="s">
        <v>15</v>
      </c>
      <c r="O520" s="41" t="s">
        <v>107802</v>
      </c>
      <c r="P520" s="41" t="s">
        <v>107792</v>
      </c>
      <c r="Q520" s="41" t="s">
        <v>107794</v>
      </c>
    </row>
    <row r="521" spans="1:17" ht="105" x14ac:dyDescent="0.2">
      <c r="A521" s="34">
        <v>80111600</v>
      </c>
      <c r="B521" s="35" t="s">
        <v>108061</v>
      </c>
      <c r="C521" s="37">
        <v>8</v>
      </c>
      <c r="D521" s="37">
        <v>8</v>
      </c>
      <c r="E521" s="37">
        <v>4</v>
      </c>
      <c r="F521" s="38" t="s">
        <v>221</v>
      </c>
      <c r="G521" s="37" t="s">
        <v>147</v>
      </c>
      <c r="H521" s="39">
        <v>1</v>
      </c>
      <c r="I521" s="40">
        <v>16480000</v>
      </c>
      <c r="J521" s="40">
        <v>16480000</v>
      </c>
      <c r="K521" s="41" t="s">
        <v>215</v>
      </c>
      <c r="L521" s="41" t="s">
        <v>215</v>
      </c>
      <c r="M521" s="42"/>
      <c r="N521" s="41" t="s">
        <v>15</v>
      </c>
      <c r="O521" s="41" t="s">
        <v>107802</v>
      </c>
      <c r="P521" s="41" t="s">
        <v>107792</v>
      </c>
      <c r="Q521" s="41" t="s">
        <v>107794</v>
      </c>
    </row>
    <row r="522" spans="1:17" ht="75" x14ac:dyDescent="0.2">
      <c r="A522" s="34">
        <v>80111600</v>
      </c>
      <c r="B522" s="35" t="s">
        <v>108062</v>
      </c>
      <c r="C522" s="36">
        <v>1</v>
      </c>
      <c r="D522" s="36">
        <v>1</v>
      </c>
      <c r="E522" s="37">
        <v>1</v>
      </c>
      <c r="F522" s="38" t="s">
        <v>221</v>
      </c>
      <c r="G522" s="37" t="s">
        <v>147</v>
      </c>
      <c r="H522" s="39">
        <v>1</v>
      </c>
      <c r="I522" s="40">
        <v>44000000</v>
      </c>
      <c r="J522" s="40">
        <v>44000000</v>
      </c>
      <c r="K522" s="41" t="s">
        <v>215</v>
      </c>
      <c r="L522" s="41" t="s">
        <v>215</v>
      </c>
      <c r="M522" s="42"/>
      <c r="N522" s="41" t="s">
        <v>15</v>
      </c>
      <c r="O522" s="41" t="s">
        <v>107802</v>
      </c>
      <c r="P522" s="41" t="s">
        <v>107792</v>
      </c>
      <c r="Q522" s="41" t="s">
        <v>107794</v>
      </c>
    </row>
    <row r="523" spans="1:17" ht="75" x14ac:dyDescent="0.2">
      <c r="A523" s="34">
        <v>80111600</v>
      </c>
      <c r="B523" s="35" t="s">
        <v>108063</v>
      </c>
      <c r="C523" s="36">
        <v>1</v>
      </c>
      <c r="D523" s="36">
        <v>1</v>
      </c>
      <c r="E523" s="37">
        <v>6</v>
      </c>
      <c r="F523" s="38" t="s">
        <v>221</v>
      </c>
      <c r="G523" s="37" t="s">
        <v>147</v>
      </c>
      <c r="H523" s="39">
        <v>1</v>
      </c>
      <c r="I523" s="40">
        <v>22248000</v>
      </c>
      <c r="J523" s="40">
        <v>22248000</v>
      </c>
      <c r="K523" s="41" t="s">
        <v>215</v>
      </c>
      <c r="L523" s="41" t="s">
        <v>215</v>
      </c>
      <c r="M523" s="42"/>
      <c r="N523" s="41" t="s">
        <v>15</v>
      </c>
      <c r="O523" s="41" t="s">
        <v>107802</v>
      </c>
      <c r="P523" s="41" t="s">
        <v>107792</v>
      </c>
      <c r="Q523" s="41" t="s">
        <v>107794</v>
      </c>
    </row>
    <row r="524" spans="1:17" ht="75" x14ac:dyDescent="0.2">
      <c r="A524" s="34">
        <v>80111600</v>
      </c>
      <c r="B524" s="35" t="s">
        <v>108063</v>
      </c>
      <c r="C524" s="37">
        <v>8</v>
      </c>
      <c r="D524" s="37">
        <v>8</v>
      </c>
      <c r="E524" s="37">
        <v>4</v>
      </c>
      <c r="F524" s="38" t="s">
        <v>221</v>
      </c>
      <c r="G524" s="37" t="s">
        <v>147</v>
      </c>
      <c r="H524" s="39">
        <v>1</v>
      </c>
      <c r="I524" s="40">
        <v>14832000</v>
      </c>
      <c r="J524" s="40">
        <v>14832000</v>
      </c>
      <c r="K524" s="41" t="s">
        <v>215</v>
      </c>
      <c r="L524" s="41" t="s">
        <v>215</v>
      </c>
      <c r="M524" s="42"/>
      <c r="N524" s="41" t="s">
        <v>15</v>
      </c>
      <c r="O524" s="41" t="s">
        <v>107802</v>
      </c>
      <c r="P524" s="41" t="s">
        <v>107792</v>
      </c>
      <c r="Q524" s="41" t="s">
        <v>107794</v>
      </c>
    </row>
    <row r="525" spans="1:17" ht="75" x14ac:dyDescent="0.2">
      <c r="A525" s="34">
        <v>80111600</v>
      </c>
      <c r="B525" s="35" t="s">
        <v>108064</v>
      </c>
      <c r="C525" s="36">
        <v>1</v>
      </c>
      <c r="D525" s="36">
        <v>1</v>
      </c>
      <c r="E525" s="37">
        <v>6</v>
      </c>
      <c r="F525" s="38" t="s">
        <v>221</v>
      </c>
      <c r="G525" s="37" t="s">
        <v>147</v>
      </c>
      <c r="H525" s="39">
        <v>1</v>
      </c>
      <c r="I525" s="40">
        <v>24720000</v>
      </c>
      <c r="J525" s="40">
        <v>24720000</v>
      </c>
      <c r="K525" s="41" t="s">
        <v>215</v>
      </c>
      <c r="L525" s="41" t="s">
        <v>215</v>
      </c>
      <c r="M525" s="42"/>
      <c r="N525" s="41" t="s">
        <v>15</v>
      </c>
      <c r="O525" s="41" t="s">
        <v>107802</v>
      </c>
      <c r="P525" s="41" t="s">
        <v>107792</v>
      </c>
      <c r="Q525" s="41" t="s">
        <v>107794</v>
      </c>
    </row>
    <row r="526" spans="1:17" ht="75" x14ac:dyDescent="0.2">
      <c r="A526" s="34">
        <v>80111600</v>
      </c>
      <c r="B526" s="35" t="s">
        <v>108064</v>
      </c>
      <c r="C526" s="37">
        <v>8</v>
      </c>
      <c r="D526" s="37">
        <v>8</v>
      </c>
      <c r="E526" s="37">
        <v>4</v>
      </c>
      <c r="F526" s="38" t="s">
        <v>221</v>
      </c>
      <c r="G526" s="37" t="s">
        <v>147</v>
      </c>
      <c r="H526" s="39">
        <v>1</v>
      </c>
      <c r="I526" s="40">
        <v>16480000</v>
      </c>
      <c r="J526" s="40">
        <v>16480000</v>
      </c>
      <c r="K526" s="41" t="s">
        <v>215</v>
      </c>
      <c r="L526" s="41" t="s">
        <v>215</v>
      </c>
      <c r="M526" s="42"/>
      <c r="N526" s="41" t="s">
        <v>15</v>
      </c>
      <c r="O526" s="41" t="s">
        <v>107802</v>
      </c>
      <c r="P526" s="41" t="s">
        <v>107792</v>
      </c>
      <c r="Q526" s="41" t="s">
        <v>107794</v>
      </c>
    </row>
    <row r="527" spans="1:17" ht="105" x14ac:dyDescent="0.2">
      <c r="A527" s="34">
        <v>80111600</v>
      </c>
      <c r="B527" s="35" t="s">
        <v>108065</v>
      </c>
      <c r="C527" s="36">
        <v>1</v>
      </c>
      <c r="D527" s="36">
        <v>1</v>
      </c>
      <c r="E527" s="37">
        <v>6</v>
      </c>
      <c r="F527" s="38" t="s">
        <v>221</v>
      </c>
      <c r="G527" s="37" t="s">
        <v>147</v>
      </c>
      <c r="H527" s="39">
        <v>1</v>
      </c>
      <c r="I527" s="40">
        <v>24000000</v>
      </c>
      <c r="J527" s="40">
        <v>24000000</v>
      </c>
      <c r="K527" s="41" t="s">
        <v>215</v>
      </c>
      <c r="L527" s="41" t="s">
        <v>215</v>
      </c>
      <c r="M527" s="42"/>
      <c r="N527" s="41" t="s">
        <v>15</v>
      </c>
      <c r="O527" s="41" t="s">
        <v>107802</v>
      </c>
      <c r="P527" s="41" t="s">
        <v>107792</v>
      </c>
      <c r="Q527" s="41" t="s">
        <v>107794</v>
      </c>
    </row>
    <row r="528" spans="1:17" ht="105" x14ac:dyDescent="0.2">
      <c r="A528" s="34">
        <v>80111600</v>
      </c>
      <c r="B528" s="35" t="s">
        <v>108065</v>
      </c>
      <c r="C528" s="37">
        <v>8</v>
      </c>
      <c r="D528" s="37">
        <v>8</v>
      </c>
      <c r="E528" s="37">
        <v>4</v>
      </c>
      <c r="F528" s="38" t="s">
        <v>221</v>
      </c>
      <c r="G528" s="37" t="s">
        <v>147</v>
      </c>
      <c r="H528" s="39">
        <v>1</v>
      </c>
      <c r="I528" s="40">
        <v>16000000</v>
      </c>
      <c r="J528" s="40">
        <v>16000000</v>
      </c>
      <c r="K528" s="41" t="s">
        <v>215</v>
      </c>
      <c r="L528" s="41" t="s">
        <v>215</v>
      </c>
      <c r="M528" s="42"/>
      <c r="N528" s="41" t="s">
        <v>15</v>
      </c>
      <c r="O528" s="41" t="s">
        <v>107802</v>
      </c>
      <c r="P528" s="41" t="s">
        <v>107792</v>
      </c>
      <c r="Q528" s="41" t="s">
        <v>107794</v>
      </c>
    </row>
    <row r="529" spans="1:17" ht="75" x14ac:dyDescent="0.2">
      <c r="A529" s="34">
        <v>80111600</v>
      </c>
      <c r="B529" s="35" t="s">
        <v>108066</v>
      </c>
      <c r="C529" s="36">
        <v>1</v>
      </c>
      <c r="D529" s="36">
        <v>1</v>
      </c>
      <c r="E529" s="37">
        <v>6</v>
      </c>
      <c r="F529" s="38" t="s">
        <v>221</v>
      </c>
      <c r="G529" s="37" t="s">
        <v>147</v>
      </c>
      <c r="H529" s="39">
        <v>1</v>
      </c>
      <c r="I529" s="40">
        <v>20526000</v>
      </c>
      <c r="J529" s="40">
        <v>20526000</v>
      </c>
      <c r="K529" s="41" t="s">
        <v>215</v>
      </c>
      <c r="L529" s="41" t="s">
        <v>215</v>
      </c>
      <c r="M529" s="42"/>
      <c r="N529" s="41" t="s">
        <v>15</v>
      </c>
      <c r="O529" s="41" t="s">
        <v>107802</v>
      </c>
      <c r="P529" s="41" t="s">
        <v>107792</v>
      </c>
      <c r="Q529" s="41" t="s">
        <v>107794</v>
      </c>
    </row>
    <row r="530" spans="1:17" ht="75" x14ac:dyDescent="0.2">
      <c r="A530" s="34">
        <v>80111600</v>
      </c>
      <c r="B530" s="35" t="s">
        <v>108066</v>
      </c>
      <c r="C530" s="7">
        <v>7</v>
      </c>
      <c r="D530" s="7">
        <v>7</v>
      </c>
      <c r="E530" s="37">
        <v>4</v>
      </c>
      <c r="F530" s="38" t="s">
        <v>221</v>
      </c>
      <c r="G530" s="37" t="s">
        <v>147</v>
      </c>
      <c r="H530" s="39">
        <v>1</v>
      </c>
      <c r="I530" s="40">
        <v>13684000</v>
      </c>
      <c r="J530" s="40">
        <v>13684000</v>
      </c>
      <c r="K530" s="41" t="s">
        <v>215</v>
      </c>
      <c r="L530" s="41" t="s">
        <v>215</v>
      </c>
      <c r="M530" s="42"/>
      <c r="N530" s="41" t="s">
        <v>15</v>
      </c>
      <c r="O530" s="41" t="s">
        <v>107802</v>
      </c>
      <c r="P530" s="41" t="s">
        <v>107792</v>
      </c>
      <c r="Q530" s="41" t="s">
        <v>107794</v>
      </c>
    </row>
    <row r="531" spans="1:17" ht="45" x14ac:dyDescent="0.2">
      <c r="A531" s="34">
        <v>80111600</v>
      </c>
      <c r="B531" s="35" t="s">
        <v>108067</v>
      </c>
      <c r="C531" s="36">
        <v>1</v>
      </c>
      <c r="D531" s="36">
        <v>1</v>
      </c>
      <c r="E531" s="37">
        <v>6</v>
      </c>
      <c r="F531" s="38" t="s">
        <v>221</v>
      </c>
      <c r="G531" s="37" t="s">
        <v>147</v>
      </c>
      <c r="H531" s="39">
        <v>1</v>
      </c>
      <c r="I531" s="40">
        <v>20526006</v>
      </c>
      <c r="J531" s="40">
        <v>20526006</v>
      </c>
      <c r="K531" s="41" t="s">
        <v>215</v>
      </c>
      <c r="L531" s="41" t="s">
        <v>215</v>
      </c>
      <c r="M531" s="42"/>
      <c r="N531" s="41" t="s">
        <v>15</v>
      </c>
      <c r="O531" s="41" t="s">
        <v>107802</v>
      </c>
      <c r="P531" s="41" t="s">
        <v>107792</v>
      </c>
      <c r="Q531" s="41" t="s">
        <v>107794</v>
      </c>
    </row>
    <row r="532" spans="1:17" ht="45" x14ac:dyDescent="0.2">
      <c r="A532" s="34">
        <v>80111600</v>
      </c>
      <c r="B532" s="35" t="s">
        <v>108068</v>
      </c>
      <c r="C532" s="7">
        <v>7</v>
      </c>
      <c r="D532" s="7">
        <v>7</v>
      </c>
      <c r="E532" s="37">
        <v>4</v>
      </c>
      <c r="F532" s="38" t="s">
        <v>221</v>
      </c>
      <c r="G532" s="37" t="s">
        <v>147</v>
      </c>
      <c r="H532" s="39">
        <v>1</v>
      </c>
      <c r="I532" s="40">
        <v>13684004</v>
      </c>
      <c r="J532" s="40">
        <v>13684004</v>
      </c>
      <c r="K532" s="41" t="s">
        <v>215</v>
      </c>
      <c r="L532" s="41" t="s">
        <v>215</v>
      </c>
      <c r="M532" s="42"/>
      <c r="N532" s="41" t="s">
        <v>15</v>
      </c>
      <c r="O532" s="41" t="s">
        <v>107802</v>
      </c>
      <c r="P532" s="41" t="s">
        <v>107792</v>
      </c>
      <c r="Q532" s="41" t="s">
        <v>107794</v>
      </c>
    </row>
    <row r="533" spans="1:17" ht="60" x14ac:dyDescent="0.2">
      <c r="A533" s="34">
        <v>80111600</v>
      </c>
      <c r="B533" s="35" t="s">
        <v>108069</v>
      </c>
      <c r="C533" s="36">
        <v>1</v>
      </c>
      <c r="D533" s="36">
        <v>1</v>
      </c>
      <c r="E533" s="37">
        <v>6</v>
      </c>
      <c r="F533" s="38" t="s">
        <v>221</v>
      </c>
      <c r="G533" s="37" t="s">
        <v>147</v>
      </c>
      <c r="H533" s="39">
        <v>1</v>
      </c>
      <c r="I533" s="40">
        <v>20526006</v>
      </c>
      <c r="J533" s="40">
        <v>20526006</v>
      </c>
      <c r="K533" s="41" t="s">
        <v>215</v>
      </c>
      <c r="L533" s="41" t="s">
        <v>215</v>
      </c>
      <c r="M533" s="42"/>
      <c r="N533" s="41" t="s">
        <v>15</v>
      </c>
      <c r="O533" s="41" t="s">
        <v>107802</v>
      </c>
      <c r="P533" s="41" t="s">
        <v>107792</v>
      </c>
      <c r="Q533" s="41" t="s">
        <v>107794</v>
      </c>
    </row>
    <row r="534" spans="1:17" ht="60" x14ac:dyDescent="0.2">
      <c r="A534" s="34">
        <v>80111600</v>
      </c>
      <c r="B534" s="35" t="s">
        <v>108069</v>
      </c>
      <c r="C534" s="7">
        <v>7</v>
      </c>
      <c r="D534" s="7">
        <v>7</v>
      </c>
      <c r="E534" s="37">
        <v>4</v>
      </c>
      <c r="F534" s="38" t="s">
        <v>221</v>
      </c>
      <c r="G534" s="37" t="s">
        <v>147</v>
      </c>
      <c r="H534" s="39">
        <v>1</v>
      </c>
      <c r="I534" s="40">
        <v>13684004</v>
      </c>
      <c r="J534" s="40">
        <v>13684004</v>
      </c>
      <c r="K534" s="41" t="s">
        <v>215</v>
      </c>
      <c r="L534" s="41" t="s">
        <v>215</v>
      </c>
      <c r="M534" s="42"/>
      <c r="N534" s="41" t="s">
        <v>15</v>
      </c>
      <c r="O534" s="41" t="s">
        <v>107802</v>
      </c>
      <c r="P534" s="41" t="s">
        <v>107792</v>
      </c>
      <c r="Q534" s="41" t="s">
        <v>107794</v>
      </c>
    </row>
    <row r="535" spans="1:17" ht="105" x14ac:dyDescent="0.2">
      <c r="A535" s="34">
        <v>80111600</v>
      </c>
      <c r="B535" s="35" t="s">
        <v>108070</v>
      </c>
      <c r="C535" s="36">
        <v>1</v>
      </c>
      <c r="D535" s="36">
        <v>1</v>
      </c>
      <c r="E535" s="37">
        <v>6</v>
      </c>
      <c r="F535" s="38" t="s">
        <v>221</v>
      </c>
      <c r="G535" s="37" t="s">
        <v>147</v>
      </c>
      <c r="H535" s="39">
        <v>1</v>
      </c>
      <c r="I535" s="40">
        <v>20526006</v>
      </c>
      <c r="J535" s="40">
        <v>20526006</v>
      </c>
      <c r="K535" s="41" t="s">
        <v>215</v>
      </c>
      <c r="L535" s="41" t="s">
        <v>215</v>
      </c>
      <c r="M535" s="42"/>
      <c r="N535" s="41" t="s">
        <v>15</v>
      </c>
      <c r="O535" s="41" t="s">
        <v>107802</v>
      </c>
      <c r="P535" s="41" t="s">
        <v>107792</v>
      </c>
      <c r="Q535" s="41" t="s">
        <v>107794</v>
      </c>
    </row>
    <row r="536" spans="1:17" ht="105" x14ac:dyDescent="0.2">
      <c r="A536" s="34">
        <v>80111600</v>
      </c>
      <c r="B536" s="35" t="s">
        <v>108070</v>
      </c>
      <c r="C536" s="7">
        <v>7</v>
      </c>
      <c r="D536" s="7">
        <v>7</v>
      </c>
      <c r="E536" s="37">
        <v>4</v>
      </c>
      <c r="F536" s="38" t="s">
        <v>221</v>
      </c>
      <c r="G536" s="37" t="s">
        <v>147</v>
      </c>
      <c r="H536" s="39">
        <v>1</v>
      </c>
      <c r="I536" s="40">
        <v>13684004</v>
      </c>
      <c r="J536" s="40">
        <v>13684004</v>
      </c>
      <c r="K536" s="41" t="s">
        <v>215</v>
      </c>
      <c r="L536" s="41" t="s">
        <v>215</v>
      </c>
      <c r="M536" s="42"/>
      <c r="N536" s="41" t="s">
        <v>15</v>
      </c>
      <c r="O536" s="41" t="s">
        <v>107802</v>
      </c>
      <c r="P536" s="41" t="s">
        <v>107792</v>
      </c>
      <c r="Q536" s="41" t="s">
        <v>107794</v>
      </c>
    </row>
    <row r="537" spans="1:17" ht="15" x14ac:dyDescent="0.2">
      <c r="A537" s="5">
        <v>80111600</v>
      </c>
      <c r="B537" s="35" t="s">
        <v>108071</v>
      </c>
      <c r="C537" s="36">
        <v>1</v>
      </c>
      <c r="D537" s="36">
        <v>1</v>
      </c>
      <c r="E537" s="37">
        <v>6</v>
      </c>
      <c r="F537" s="38" t="s">
        <v>221</v>
      </c>
      <c r="G537" s="37" t="s">
        <v>147</v>
      </c>
      <c r="H537" s="39">
        <v>1</v>
      </c>
      <c r="I537" s="40">
        <v>45600000</v>
      </c>
      <c r="J537" s="40">
        <v>45600000</v>
      </c>
      <c r="K537" s="41" t="s">
        <v>215</v>
      </c>
      <c r="L537" s="41" t="s">
        <v>215</v>
      </c>
      <c r="M537" s="42"/>
      <c r="N537" s="41" t="s">
        <v>15</v>
      </c>
      <c r="O537" s="41" t="s">
        <v>107802</v>
      </c>
      <c r="P537" s="41" t="s">
        <v>107792</v>
      </c>
      <c r="Q537" s="41" t="s">
        <v>107794</v>
      </c>
    </row>
    <row r="538" spans="1:17" ht="15" x14ac:dyDescent="0.2">
      <c r="A538" s="5">
        <v>80111600</v>
      </c>
      <c r="B538" s="35" t="s">
        <v>108071</v>
      </c>
      <c r="C538" s="37">
        <v>8</v>
      </c>
      <c r="D538" s="37">
        <v>8</v>
      </c>
      <c r="E538" s="37">
        <v>4</v>
      </c>
      <c r="F538" s="38" t="s">
        <v>221</v>
      </c>
      <c r="G538" s="37" t="s">
        <v>147</v>
      </c>
      <c r="H538" s="39">
        <v>1</v>
      </c>
      <c r="I538" s="40">
        <v>30400000</v>
      </c>
      <c r="J538" s="40">
        <v>30400000</v>
      </c>
      <c r="K538" s="41" t="s">
        <v>215</v>
      </c>
      <c r="L538" s="41" t="s">
        <v>215</v>
      </c>
      <c r="M538" s="42"/>
      <c r="N538" s="41" t="s">
        <v>15</v>
      </c>
      <c r="O538" s="41" t="s">
        <v>107802</v>
      </c>
      <c r="P538" s="41" t="s">
        <v>107792</v>
      </c>
      <c r="Q538" s="41" t="s">
        <v>107794</v>
      </c>
    </row>
    <row r="539" spans="1:17" ht="60" x14ac:dyDescent="0.2">
      <c r="A539" s="34">
        <v>80111600</v>
      </c>
      <c r="B539" s="35" t="s">
        <v>108072</v>
      </c>
      <c r="C539" s="36">
        <v>1</v>
      </c>
      <c r="D539" s="36">
        <v>1</v>
      </c>
      <c r="E539" s="37">
        <v>6</v>
      </c>
      <c r="F539" s="38" t="s">
        <v>221</v>
      </c>
      <c r="G539" s="37" t="s">
        <v>147</v>
      </c>
      <c r="H539" s="39">
        <v>1</v>
      </c>
      <c r="I539" s="40">
        <v>48000000</v>
      </c>
      <c r="J539" s="40">
        <v>48000000</v>
      </c>
      <c r="K539" s="41" t="s">
        <v>215</v>
      </c>
      <c r="L539" s="41" t="s">
        <v>215</v>
      </c>
      <c r="M539" s="42"/>
      <c r="N539" s="41" t="s">
        <v>15</v>
      </c>
      <c r="O539" s="41" t="s">
        <v>107802</v>
      </c>
      <c r="P539" s="41" t="s">
        <v>107792</v>
      </c>
      <c r="Q539" s="41" t="s">
        <v>107794</v>
      </c>
    </row>
    <row r="540" spans="1:17" ht="60" x14ac:dyDescent="0.2">
      <c r="A540" s="34">
        <v>80111600</v>
      </c>
      <c r="B540" s="35" t="s">
        <v>108072</v>
      </c>
      <c r="C540" s="37">
        <v>8</v>
      </c>
      <c r="D540" s="37">
        <v>8</v>
      </c>
      <c r="E540" s="37">
        <v>4</v>
      </c>
      <c r="F540" s="38" t="s">
        <v>221</v>
      </c>
      <c r="G540" s="37" t="s">
        <v>147</v>
      </c>
      <c r="H540" s="39">
        <v>1</v>
      </c>
      <c r="I540" s="40">
        <v>32000000</v>
      </c>
      <c r="J540" s="40">
        <v>32000000</v>
      </c>
      <c r="K540" s="41" t="s">
        <v>215</v>
      </c>
      <c r="L540" s="41" t="s">
        <v>215</v>
      </c>
      <c r="M540" s="42"/>
      <c r="N540" s="41" t="s">
        <v>15</v>
      </c>
      <c r="O540" s="41" t="s">
        <v>107802</v>
      </c>
      <c r="P540" s="41" t="s">
        <v>107792</v>
      </c>
      <c r="Q540" s="41" t="s">
        <v>107794</v>
      </c>
    </row>
    <row r="541" spans="1:17" ht="15" x14ac:dyDescent="0.2">
      <c r="A541" s="50">
        <v>80111600</v>
      </c>
      <c r="B541" s="35" t="s">
        <v>108073</v>
      </c>
      <c r="C541" s="36">
        <v>1</v>
      </c>
      <c r="D541" s="36">
        <v>1</v>
      </c>
      <c r="E541" s="37">
        <v>6</v>
      </c>
      <c r="F541" s="38" t="s">
        <v>221</v>
      </c>
      <c r="G541" s="37" t="s">
        <v>147</v>
      </c>
      <c r="H541" s="39">
        <v>1</v>
      </c>
      <c r="I541" s="40">
        <v>52380000</v>
      </c>
      <c r="J541" s="40">
        <v>52380000</v>
      </c>
      <c r="K541" s="41" t="s">
        <v>215</v>
      </c>
      <c r="L541" s="41" t="s">
        <v>215</v>
      </c>
      <c r="M541" s="42"/>
      <c r="N541" s="41" t="s">
        <v>15</v>
      </c>
      <c r="O541" s="41" t="s">
        <v>107802</v>
      </c>
      <c r="P541" s="41" t="s">
        <v>107792</v>
      </c>
      <c r="Q541" s="41" t="s">
        <v>107794</v>
      </c>
    </row>
    <row r="542" spans="1:17" ht="15" x14ac:dyDescent="0.2">
      <c r="A542" s="5">
        <v>80111600</v>
      </c>
      <c r="B542" s="35" t="s">
        <v>108073</v>
      </c>
      <c r="C542" s="7">
        <v>7</v>
      </c>
      <c r="D542" s="7">
        <v>7</v>
      </c>
      <c r="E542" s="37">
        <v>4</v>
      </c>
      <c r="F542" s="38" t="s">
        <v>221</v>
      </c>
      <c r="G542" s="37" t="s">
        <v>147</v>
      </c>
      <c r="H542" s="39">
        <v>1</v>
      </c>
      <c r="I542" s="40">
        <v>34920000</v>
      </c>
      <c r="J542" s="40">
        <v>34920000</v>
      </c>
      <c r="K542" s="41" t="s">
        <v>215</v>
      </c>
      <c r="L542" s="41" t="s">
        <v>215</v>
      </c>
      <c r="M542" s="42"/>
      <c r="N542" s="41" t="s">
        <v>15</v>
      </c>
      <c r="O542" s="41" t="s">
        <v>107802</v>
      </c>
      <c r="P542" s="41" t="s">
        <v>107792</v>
      </c>
      <c r="Q542" s="41" t="s">
        <v>107794</v>
      </c>
    </row>
    <row r="543" spans="1:17" ht="60" x14ac:dyDescent="0.2">
      <c r="A543" s="51">
        <v>80111600</v>
      </c>
      <c r="B543" s="35" t="s">
        <v>108074</v>
      </c>
      <c r="C543" s="36">
        <v>1</v>
      </c>
      <c r="D543" s="36">
        <v>1</v>
      </c>
      <c r="E543" s="37">
        <v>6</v>
      </c>
      <c r="F543" s="38" t="s">
        <v>221</v>
      </c>
      <c r="G543" s="37" t="s">
        <v>147</v>
      </c>
      <c r="H543" s="39">
        <v>1</v>
      </c>
      <c r="I543" s="40">
        <v>33990000</v>
      </c>
      <c r="J543" s="40">
        <v>33990000</v>
      </c>
      <c r="K543" s="41" t="s">
        <v>215</v>
      </c>
      <c r="L543" s="41" t="s">
        <v>215</v>
      </c>
      <c r="M543" s="42"/>
      <c r="N543" s="41" t="s">
        <v>15</v>
      </c>
      <c r="O543" s="41" t="s">
        <v>107802</v>
      </c>
      <c r="P543" s="41" t="s">
        <v>107792</v>
      </c>
      <c r="Q543" s="41" t="s">
        <v>107794</v>
      </c>
    </row>
    <row r="544" spans="1:17" ht="60" x14ac:dyDescent="0.2">
      <c r="A544" s="6">
        <v>80111600</v>
      </c>
      <c r="B544" s="35" t="s">
        <v>108074</v>
      </c>
      <c r="C544" s="37">
        <v>8</v>
      </c>
      <c r="D544" s="37">
        <v>8</v>
      </c>
      <c r="E544" s="52">
        <v>4</v>
      </c>
      <c r="F544" s="38" t="s">
        <v>221</v>
      </c>
      <c r="G544" s="37" t="s">
        <v>147</v>
      </c>
      <c r="H544" s="39">
        <v>1</v>
      </c>
      <c r="I544" s="40">
        <v>22660000</v>
      </c>
      <c r="J544" s="40">
        <v>22660000</v>
      </c>
      <c r="K544" s="41" t="s">
        <v>215</v>
      </c>
      <c r="L544" s="41" t="s">
        <v>215</v>
      </c>
      <c r="M544" s="42"/>
      <c r="N544" s="41" t="s">
        <v>15</v>
      </c>
      <c r="O544" s="41" t="s">
        <v>107802</v>
      </c>
      <c r="P544" s="41" t="s">
        <v>107792</v>
      </c>
      <c r="Q544" s="41" t="s">
        <v>107794</v>
      </c>
    </row>
    <row r="545" spans="1:17" ht="60" x14ac:dyDescent="0.2">
      <c r="A545" s="51">
        <v>80111600</v>
      </c>
      <c r="B545" s="35" t="s">
        <v>108075</v>
      </c>
      <c r="C545" s="36">
        <v>1</v>
      </c>
      <c r="D545" s="36">
        <v>1</v>
      </c>
      <c r="E545" s="52">
        <v>6</v>
      </c>
      <c r="F545" s="38" t="s">
        <v>221</v>
      </c>
      <c r="G545" s="37" t="s">
        <v>147</v>
      </c>
      <c r="H545" s="39">
        <v>1</v>
      </c>
      <c r="I545" s="40">
        <v>30000000</v>
      </c>
      <c r="J545" s="40">
        <v>30000000</v>
      </c>
      <c r="K545" s="41" t="s">
        <v>215</v>
      </c>
      <c r="L545" s="41" t="s">
        <v>215</v>
      </c>
      <c r="M545" s="42"/>
      <c r="N545" s="41" t="s">
        <v>15</v>
      </c>
      <c r="O545" s="41" t="s">
        <v>107802</v>
      </c>
      <c r="P545" s="41" t="s">
        <v>107792</v>
      </c>
      <c r="Q545" s="41" t="s">
        <v>107794</v>
      </c>
    </row>
    <row r="546" spans="1:17" ht="60" x14ac:dyDescent="0.2">
      <c r="A546" s="51">
        <v>80111600</v>
      </c>
      <c r="B546" s="35" t="s">
        <v>108075</v>
      </c>
      <c r="C546" s="7">
        <v>7</v>
      </c>
      <c r="D546" s="7">
        <v>7</v>
      </c>
      <c r="E546" s="52">
        <v>4</v>
      </c>
      <c r="F546" s="38" t="s">
        <v>221</v>
      </c>
      <c r="G546" s="37" t="s">
        <v>147</v>
      </c>
      <c r="H546" s="39">
        <v>1</v>
      </c>
      <c r="I546" s="40">
        <v>20000000</v>
      </c>
      <c r="J546" s="40">
        <v>20000000</v>
      </c>
      <c r="K546" s="41" t="s">
        <v>215</v>
      </c>
      <c r="L546" s="41" t="s">
        <v>215</v>
      </c>
      <c r="M546" s="42"/>
      <c r="N546" s="41" t="s">
        <v>15</v>
      </c>
      <c r="O546" s="41" t="s">
        <v>107802</v>
      </c>
      <c r="P546" s="41" t="s">
        <v>107792</v>
      </c>
      <c r="Q546" s="41" t="s">
        <v>107794</v>
      </c>
    </row>
    <row r="547" spans="1:17" ht="60" x14ac:dyDescent="0.2">
      <c r="A547" s="51">
        <v>80111600</v>
      </c>
      <c r="B547" s="35" t="s">
        <v>108075</v>
      </c>
      <c r="C547" s="36">
        <v>1</v>
      </c>
      <c r="D547" s="36">
        <v>1</v>
      </c>
      <c r="E547" s="52">
        <v>6</v>
      </c>
      <c r="F547" s="38" t="s">
        <v>221</v>
      </c>
      <c r="G547" s="37" t="s">
        <v>147</v>
      </c>
      <c r="H547" s="39">
        <v>1</v>
      </c>
      <c r="I547" s="40">
        <v>30000000</v>
      </c>
      <c r="J547" s="40">
        <v>30000000</v>
      </c>
      <c r="K547" s="41" t="s">
        <v>215</v>
      </c>
      <c r="L547" s="41" t="s">
        <v>215</v>
      </c>
      <c r="M547" s="42"/>
      <c r="N547" s="41" t="s">
        <v>15</v>
      </c>
      <c r="O547" s="41" t="s">
        <v>107802</v>
      </c>
      <c r="P547" s="41" t="s">
        <v>107792</v>
      </c>
      <c r="Q547" s="41" t="s">
        <v>107794</v>
      </c>
    </row>
    <row r="548" spans="1:17" ht="60" x14ac:dyDescent="0.2">
      <c r="A548" s="51">
        <v>80111600</v>
      </c>
      <c r="B548" s="35" t="s">
        <v>108075</v>
      </c>
      <c r="C548" s="7">
        <v>7</v>
      </c>
      <c r="D548" s="7">
        <v>7</v>
      </c>
      <c r="E548" s="37">
        <v>4</v>
      </c>
      <c r="F548" s="38" t="s">
        <v>221</v>
      </c>
      <c r="G548" s="37" t="s">
        <v>147</v>
      </c>
      <c r="H548" s="39">
        <v>1</v>
      </c>
      <c r="I548" s="40">
        <v>20000000</v>
      </c>
      <c r="J548" s="40">
        <v>20000000</v>
      </c>
      <c r="K548" s="41" t="s">
        <v>215</v>
      </c>
      <c r="L548" s="41" t="s">
        <v>215</v>
      </c>
      <c r="M548" s="42"/>
      <c r="N548" s="41" t="s">
        <v>15</v>
      </c>
      <c r="O548" s="41" t="s">
        <v>107802</v>
      </c>
      <c r="P548" s="41" t="s">
        <v>107792</v>
      </c>
      <c r="Q548" s="41" t="s">
        <v>107794</v>
      </c>
    </row>
    <row r="549" spans="1:17" ht="60" x14ac:dyDescent="0.2">
      <c r="A549" s="51">
        <v>80111600</v>
      </c>
      <c r="B549" s="35" t="s">
        <v>108076</v>
      </c>
      <c r="C549" s="36">
        <v>1</v>
      </c>
      <c r="D549" s="36">
        <v>1</v>
      </c>
      <c r="E549" s="37">
        <f>11*30+15</f>
        <v>345</v>
      </c>
      <c r="F549" s="48">
        <v>0</v>
      </c>
      <c r="G549" s="37" t="s">
        <v>147</v>
      </c>
      <c r="H549" s="39">
        <v>1</v>
      </c>
      <c r="I549" s="40">
        <v>57500000</v>
      </c>
      <c r="J549" s="40">
        <v>57500000</v>
      </c>
      <c r="K549" s="41" t="s">
        <v>215</v>
      </c>
      <c r="L549" s="41" t="s">
        <v>215</v>
      </c>
      <c r="M549" s="42"/>
      <c r="N549" s="41" t="s">
        <v>15</v>
      </c>
      <c r="O549" s="41" t="s">
        <v>107802</v>
      </c>
      <c r="P549" s="41" t="s">
        <v>107792</v>
      </c>
      <c r="Q549" s="41" t="s">
        <v>107794</v>
      </c>
    </row>
    <row r="550" spans="1:17" ht="180" x14ac:dyDescent="0.2">
      <c r="A550" s="51">
        <v>80111600</v>
      </c>
      <c r="B550" s="35" t="s">
        <v>107820</v>
      </c>
      <c r="C550" s="52">
        <v>3</v>
      </c>
      <c r="D550" s="37">
        <v>3</v>
      </c>
      <c r="E550" s="52">
        <v>10</v>
      </c>
      <c r="F550" s="38" t="s">
        <v>221</v>
      </c>
      <c r="G550" s="37" t="s">
        <v>147</v>
      </c>
      <c r="H550" s="39">
        <v>1</v>
      </c>
      <c r="I550" s="40">
        <v>10000000</v>
      </c>
      <c r="J550" s="40">
        <v>10000000</v>
      </c>
      <c r="K550" s="41" t="s">
        <v>215</v>
      </c>
      <c r="L550" s="41" t="s">
        <v>215</v>
      </c>
      <c r="M550" s="42"/>
      <c r="N550" s="41" t="s">
        <v>15</v>
      </c>
      <c r="O550" s="41" t="s">
        <v>107802</v>
      </c>
      <c r="P550" s="41" t="s">
        <v>107792</v>
      </c>
      <c r="Q550" s="41" t="s">
        <v>107794</v>
      </c>
    </row>
    <row r="551" spans="1:17" ht="105" x14ac:dyDescent="0.2">
      <c r="A551" s="34">
        <v>80111600</v>
      </c>
      <c r="B551" s="35" t="s">
        <v>108077</v>
      </c>
      <c r="C551" s="37">
        <v>11</v>
      </c>
      <c r="D551" s="37">
        <v>11</v>
      </c>
      <c r="E551" s="37">
        <v>4</v>
      </c>
      <c r="F551" s="38" t="s">
        <v>221</v>
      </c>
      <c r="G551" s="37" t="s">
        <v>147</v>
      </c>
      <c r="H551" s="39">
        <v>1</v>
      </c>
      <c r="I551" s="40">
        <v>25000000</v>
      </c>
      <c r="J551" s="40">
        <v>25000000</v>
      </c>
      <c r="K551" s="41" t="s">
        <v>215</v>
      </c>
      <c r="L551" s="41" t="s">
        <v>215</v>
      </c>
      <c r="M551" s="42"/>
      <c r="N551" s="41" t="s">
        <v>15</v>
      </c>
      <c r="O551" s="41" t="s">
        <v>107802</v>
      </c>
      <c r="P551" s="41" t="s">
        <v>107792</v>
      </c>
      <c r="Q551" s="41" t="s">
        <v>107794</v>
      </c>
    </row>
    <row r="552" spans="1:17" ht="150" x14ac:dyDescent="0.2">
      <c r="A552" s="34">
        <v>80111600</v>
      </c>
      <c r="B552" s="35" t="s">
        <v>107826</v>
      </c>
      <c r="C552" s="52">
        <v>3</v>
      </c>
      <c r="D552" s="37">
        <v>3</v>
      </c>
      <c r="E552" s="37">
        <v>10</v>
      </c>
      <c r="F552" s="38" t="s">
        <v>221</v>
      </c>
      <c r="G552" s="37" t="s">
        <v>147</v>
      </c>
      <c r="H552" s="39">
        <v>1</v>
      </c>
      <c r="I552" s="40">
        <v>25000000</v>
      </c>
      <c r="J552" s="40">
        <v>25000000</v>
      </c>
      <c r="K552" s="41" t="s">
        <v>215</v>
      </c>
      <c r="L552" s="41" t="s">
        <v>215</v>
      </c>
      <c r="M552" s="42"/>
      <c r="N552" s="41" t="s">
        <v>15</v>
      </c>
      <c r="O552" s="41" t="s">
        <v>107802</v>
      </c>
      <c r="P552" s="41" t="s">
        <v>107792</v>
      </c>
      <c r="Q552" s="41" t="s">
        <v>107794</v>
      </c>
    </row>
    <row r="553" spans="1:17" ht="135" x14ac:dyDescent="0.2">
      <c r="A553" s="34">
        <v>80111600</v>
      </c>
      <c r="B553" s="35" t="s">
        <v>108078</v>
      </c>
      <c r="C553" s="36">
        <v>5</v>
      </c>
      <c r="D553" s="37">
        <v>5</v>
      </c>
      <c r="E553" s="37">
        <v>10</v>
      </c>
      <c r="F553" s="38" t="s">
        <v>221</v>
      </c>
      <c r="G553" s="37" t="s">
        <v>147</v>
      </c>
      <c r="H553" s="39">
        <v>1</v>
      </c>
      <c r="I553" s="40">
        <v>30000000</v>
      </c>
      <c r="J553" s="40">
        <v>30000000</v>
      </c>
      <c r="K553" s="41" t="s">
        <v>215</v>
      </c>
      <c r="L553" s="41" t="s">
        <v>215</v>
      </c>
      <c r="M553" s="42"/>
      <c r="N553" s="41" t="s">
        <v>15</v>
      </c>
      <c r="O553" s="41" t="s">
        <v>107802</v>
      </c>
      <c r="P553" s="41" t="s">
        <v>107792</v>
      </c>
      <c r="Q553" s="41" t="s">
        <v>107794</v>
      </c>
    </row>
    <row r="554" spans="1:17" ht="60" x14ac:dyDescent="0.2">
      <c r="A554" s="34" t="s">
        <v>107799</v>
      </c>
      <c r="B554" s="35" t="s">
        <v>108079</v>
      </c>
      <c r="C554" s="52">
        <v>3</v>
      </c>
      <c r="D554" s="37">
        <v>3</v>
      </c>
      <c r="E554" s="37">
        <v>10</v>
      </c>
      <c r="F554" s="38" t="s">
        <v>221</v>
      </c>
      <c r="G554" s="37" t="s">
        <v>147</v>
      </c>
      <c r="H554" s="39">
        <v>1</v>
      </c>
      <c r="I554" s="40">
        <v>268160060</v>
      </c>
      <c r="J554" s="40">
        <v>268160060</v>
      </c>
      <c r="K554" s="41" t="s">
        <v>215</v>
      </c>
      <c r="L554" s="41" t="s">
        <v>215</v>
      </c>
      <c r="M554" s="42"/>
      <c r="N554" s="41" t="s">
        <v>15</v>
      </c>
      <c r="O554" s="41" t="s">
        <v>107802</v>
      </c>
      <c r="P554" s="41" t="s">
        <v>107792</v>
      </c>
      <c r="Q554" s="41" t="s">
        <v>107794</v>
      </c>
    </row>
    <row r="555" spans="1:17" ht="60" x14ac:dyDescent="0.2">
      <c r="A555" s="34" t="s">
        <v>108080</v>
      </c>
      <c r="B555" s="35" t="s">
        <v>108081</v>
      </c>
      <c r="C555" s="52">
        <v>3</v>
      </c>
      <c r="D555" s="37">
        <v>3</v>
      </c>
      <c r="E555" s="37">
        <v>10</v>
      </c>
      <c r="F555" s="38" t="s">
        <v>221</v>
      </c>
      <c r="G555" s="37" t="s">
        <v>147</v>
      </c>
      <c r="H555" s="39">
        <v>1</v>
      </c>
      <c r="I555" s="40">
        <v>1056839547</v>
      </c>
      <c r="J555" s="40">
        <v>1056839547</v>
      </c>
      <c r="K555" s="41" t="s">
        <v>215</v>
      </c>
      <c r="L555" s="41" t="s">
        <v>215</v>
      </c>
      <c r="M555" s="42"/>
      <c r="N555" s="41" t="s">
        <v>15</v>
      </c>
      <c r="O555" s="41" t="s">
        <v>107802</v>
      </c>
      <c r="P555" s="41" t="s">
        <v>107792</v>
      </c>
      <c r="Q555" s="41" t="s">
        <v>107794</v>
      </c>
    </row>
    <row r="556" spans="1:17" ht="45" x14ac:dyDescent="0.2">
      <c r="A556" s="34">
        <v>80111600</v>
      </c>
      <c r="B556" s="35" t="s">
        <v>108082</v>
      </c>
      <c r="C556" s="36">
        <v>1</v>
      </c>
      <c r="D556" s="36">
        <v>1</v>
      </c>
      <c r="E556" s="37">
        <f>11*30+15</f>
        <v>345</v>
      </c>
      <c r="F556" s="48">
        <v>0</v>
      </c>
      <c r="G556" s="37" t="s">
        <v>147</v>
      </c>
      <c r="H556" s="39">
        <v>1</v>
      </c>
      <c r="I556" s="40">
        <v>47380000</v>
      </c>
      <c r="J556" s="40">
        <v>47380000</v>
      </c>
      <c r="K556" s="41" t="s">
        <v>215</v>
      </c>
      <c r="L556" s="41" t="s">
        <v>215</v>
      </c>
      <c r="M556" s="42"/>
      <c r="N556" s="41" t="s">
        <v>15</v>
      </c>
      <c r="O556" s="41" t="s">
        <v>107802</v>
      </c>
      <c r="P556" s="41" t="s">
        <v>107792</v>
      </c>
      <c r="Q556" s="41" t="s">
        <v>107794</v>
      </c>
    </row>
    <row r="557" spans="1:17" ht="75" x14ac:dyDescent="0.2">
      <c r="A557" s="34">
        <v>80111600</v>
      </c>
      <c r="B557" s="35" t="s">
        <v>108083</v>
      </c>
      <c r="C557" s="36">
        <v>1</v>
      </c>
      <c r="D557" s="36">
        <v>1</v>
      </c>
      <c r="E557" s="37">
        <v>10</v>
      </c>
      <c r="F557" s="38" t="s">
        <v>221</v>
      </c>
      <c r="G557" s="37" t="s">
        <v>147</v>
      </c>
      <c r="H557" s="39">
        <v>1</v>
      </c>
      <c r="I557" s="40">
        <v>46388330</v>
      </c>
      <c r="J557" s="40">
        <v>46388330</v>
      </c>
      <c r="K557" s="41" t="s">
        <v>215</v>
      </c>
      <c r="L557" s="41" t="s">
        <v>215</v>
      </c>
      <c r="M557" s="42"/>
      <c r="N557" s="41" t="s">
        <v>15</v>
      </c>
      <c r="O557" s="41" t="s">
        <v>107802</v>
      </c>
      <c r="P557" s="41" t="s">
        <v>107792</v>
      </c>
      <c r="Q557" s="41" t="s">
        <v>107794</v>
      </c>
    </row>
    <row r="558" spans="1:17" ht="60" x14ac:dyDescent="0.2">
      <c r="A558" s="34">
        <v>80111600</v>
      </c>
      <c r="B558" s="35" t="s">
        <v>108084</v>
      </c>
      <c r="C558" s="36">
        <v>1</v>
      </c>
      <c r="D558" s="36">
        <v>1</v>
      </c>
      <c r="E558" s="37">
        <v>6</v>
      </c>
      <c r="F558" s="38" t="s">
        <v>221</v>
      </c>
      <c r="G558" s="37" t="s">
        <v>147</v>
      </c>
      <c r="H558" s="39">
        <v>1</v>
      </c>
      <c r="I558" s="40">
        <v>24720000</v>
      </c>
      <c r="J558" s="40">
        <v>24720000</v>
      </c>
      <c r="K558" s="41" t="s">
        <v>215</v>
      </c>
      <c r="L558" s="41" t="s">
        <v>215</v>
      </c>
      <c r="M558" s="42"/>
      <c r="N558" s="41" t="s">
        <v>15</v>
      </c>
      <c r="O558" s="41" t="s">
        <v>107802</v>
      </c>
      <c r="P558" s="41" t="s">
        <v>107792</v>
      </c>
      <c r="Q558" s="41" t="s">
        <v>107794</v>
      </c>
    </row>
    <row r="559" spans="1:17" ht="60" x14ac:dyDescent="0.2">
      <c r="A559" s="34">
        <v>80111600</v>
      </c>
      <c r="B559" s="35" t="s">
        <v>108084</v>
      </c>
      <c r="C559" s="37">
        <v>8</v>
      </c>
      <c r="D559" s="37">
        <v>8</v>
      </c>
      <c r="E559" s="37">
        <f>3*30+15</f>
        <v>105</v>
      </c>
      <c r="F559" s="48">
        <v>0</v>
      </c>
      <c r="G559" s="37" t="s">
        <v>147</v>
      </c>
      <c r="H559" s="39">
        <v>1</v>
      </c>
      <c r="I559" s="40">
        <v>14420000</v>
      </c>
      <c r="J559" s="40">
        <v>14420000</v>
      </c>
      <c r="K559" s="41" t="s">
        <v>215</v>
      </c>
      <c r="L559" s="41" t="s">
        <v>215</v>
      </c>
      <c r="M559" s="42"/>
      <c r="N559" s="41" t="s">
        <v>15</v>
      </c>
      <c r="O559" s="41" t="s">
        <v>107802</v>
      </c>
      <c r="P559" s="41" t="s">
        <v>107792</v>
      </c>
      <c r="Q559" s="41" t="s">
        <v>107794</v>
      </c>
    </row>
    <row r="560" spans="1:17" ht="45" x14ac:dyDescent="0.2">
      <c r="A560" s="34">
        <v>80111600</v>
      </c>
      <c r="B560" s="35" t="s">
        <v>108085</v>
      </c>
      <c r="C560" s="36">
        <v>1</v>
      </c>
      <c r="D560" s="36">
        <v>1</v>
      </c>
      <c r="E560" s="37">
        <v>6</v>
      </c>
      <c r="F560" s="38" t="s">
        <v>221</v>
      </c>
      <c r="G560" s="37" t="s">
        <v>147</v>
      </c>
      <c r="H560" s="39">
        <v>1</v>
      </c>
      <c r="I560" s="40">
        <v>23484000</v>
      </c>
      <c r="J560" s="40">
        <v>23484000</v>
      </c>
      <c r="K560" s="41" t="s">
        <v>215</v>
      </c>
      <c r="L560" s="41" t="s">
        <v>215</v>
      </c>
      <c r="M560" s="42"/>
      <c r="N560" s="41" t="s">
        <v>15</v>
      </c>
      <c r="O560" s="41" t="s">
        <v>107802</v>
      </c>
      <c r="P560" s="41" t="s">
        <v>107792</v>
      </c>
      <c r="Q560" s="41" t="s">
        <v>107794</v>
      </c>
    </row>
    <row r="561" spans="1:17" ht="45" x14ac:dyDescent="0.2">
      <c r="A561" s="34">
        <v>80111600</v>
      </c>
      <c r="B561" s="35" t="s">
        <v>108085</v>
      </c>
      <c r="C561" s="37">
        <v>8</v>
      </c>
      <c r="D561" s="37">
        <v>8</v>
      </c>
      <c r="E561" s="37">
        <v>3</v>
      </c>
      <c r="F561" s="38" t="s">
        <v>221</v>
      </c>
      <c r="G561" s="37" t="s">
        <v>147</v>
      </c>
      <c r="H561" s="39">
        <v>1</v>
      </c>
      <c r="I561" s="40">
        <v>11742000</v>
      </c>
      <c r="J561" s="40">
        <v>11742000</v>
      </c>
      <c r="K561" s="41" t="s">
        <v>215</v>
      </c>
      <c r="L561" s="41" t="s">
        <v>215</v>
      </c>
      <c r="M561" s="42"/>
      <c r="N561" s="41" t="s">
        <v>15</v>
      </c>
      <c r="O561" s="41" t="s">
        <v>107802</v>
      </c>
      <c r="P561" s="41" t="s">
        <v>107792</v>
      </c>
      <c r="Q561" s="41" t="s">
        <v>107794</v>
      </c>
    </row>
    <row r="562" spans="1:17" ht="75" x14ac:dyDescent="0.2">
      <c r="A562" s="34">
        <v>80111600</v>
      </c>
      <c r="B562" s="35" t="s">
        <v>108086</v>
      </c>
      <c r="C562" s="36">
        <v>1</v>
      </c>
      <c r="D562" s="36">
        <v>1</v>
      </c>
      <c r="E562" s="37">
        <v>6</v>
      </c>
      <c r="F562" s="38" t="s">
        <v>221</v>
      </c>
      <c r="G562" s="37" t="s">
        <v>147</v>
      </c>
      <c r="H562" s="39">
        <v>1</v>
      </c>
      <c r="I562" s="40">
        <v>24000000</v>
      </c>
      <c r="J562" s="40">
        <v>24000000</v>
      </c>
      <c r="K562" s="41" t="s">
        <v>215</v>
      </c>
      <c r="L562" s="41" t="s">
        <v>215</v>
      </c>
      <c r="M562" s="42"/>
      <c r="N562" s="41" t="s">
        <v>15</v>
      </c>
      <c r="O562" s="41" t="s">
        <v>107802</v>
      </c>
      <c r="P562" s="41" t="s">
        <v>107792</v>
      </c>
      <c r="Q562" s="41" t="s">
        <v>107794</v>
      </c>
    </row>
    <row r="563" spans="1:17" ht="75" x14ac:dyDescent="0.2">
      <c r="A563" s="34">
        <v>80111600</v>
      </c>
      <c r="B563" s="35" t="s">
        <v>108086</v>
      </c>
      <c r="C563" s="37">
        <v>8</v>
      </c>
      <c r="D563" s="37">
        <v>8</v>
      </c>
      <c r="E563" s="37">
        <v>3</v>
      </c>
      <c r="F563" s="38" t="s">
        <v>221</v>
      </c>
      <c r="G563" s="37" t="s">
        <v>147</v>
      </c>
      <c r="H563" s="39">
        <v>1</v>
      </c>
      <c r="I563" s="40">
        <v>12000000</v>
      </c>
      <c r="J563" s="40">
        <v>12000000</v>
      </c>
      <c r="K563" s="41" t="s">
        <v>215</v>
      </c>
      <c r="L563" s="41" t="s">
        <v>215</v>
      </c>
      <c r="M563" s="42"/>
      <c r="N563" s="41" t="s">
        <v>15</v>
      </c>
      <c r="O563" s="41" t="s">
        <v>107802</v>
      </c>
      <c r="P563" s="41" t="s">
        <v>107792</v>
      </c>
      <c r="Q563" s="41" t="s">
        <v>107794</v>
      </c>
    </row>
    <row r="564" spans="1:17" ht="105" x14ac:dyDescent="0.2">
      <c r="A564" s="34">
        <v>80111600</v>
      </c>
      <c r="B564" s="35" t="s">
        <v>108087</v>
      </c>
      <c r="C564" s="36">
        <v>1</v>
      </c>
      <c r="D564" s="36">
        <v>1</v>
      </c>
      <c r="E564" s="37">
        <v>6</v>
      </c>
      <c r="F564" s="38" t="s">
        <v>221</v>
      </c>
      <c r="G564" s="37" t="s">
        <v>147</v>
      </c>
      <c r="H564" s="39">
        <v>1</v>
      </c>
      <c r="I564" s="40">
        <v>17304000</v>
      </c>
      <c r="J564" s="40">
        <v>17304000</v>
      </c>
      <c r="K564" s="41" t="s">
        <v>215</v>
      </c>
      <c r="L564" s="41" t="s">
        <v>215</v>
      </c>
      <c r="M564" s="42"/>
      <c r="N564" s="41" t="s">
        <v>15</v>
      </c>
      <c r="O564" s="41" t="s">
        <v>107802</v>
      </c>
      <c r="P564" s="41" t="s">
        <v>107792</v>
      </c>
      <c r="Q564" s="41" t="s">
        <v>107794</v>
      </c>
    </row>
    <row r="565" spans="1:17" ht="105" x14ac:dyDescent="0.2">
      <c r="A565" s="34">
        <v>80111600</v>
      </c>
      <c r="B565" s="35" t="s">
        <v>108087</v>
      </c>
      <c r="C565" s="37">
        <v>8</v>
      </c>
      <c r="D565" s="37">
        <v>8</v>
      </c>
      <c r="E565" s="37">
        <v>105</v>
      </c>
      <c r="F565" s="48">
        <v>0</v>
      </c>
      <c r="G565" s="37" t="s">
        <v>147</v>
      </c>
      <c r="H565" s="39">
        <v>1</v>
      </c>
      <c r="I565" s="40">
        <v>10094000</v>
      </c>
      <c r="J565" s="40">
        <v>10094000</v>
      </c>
      <c r="K565" s="41" t="s">
        <v>215</v>
      </c>
      <c r="L565" s="41" t="s">
        <v>215</v>
      </c>
      <c r="M565" s="42"/>
      <c r="N565" s="41" t="s">
        <v>15</v>
      </c>
      <c r="O565" s="41" t="s">
        <v>107802</v>
      </c>
      <c r="P565" s="41" t="s">
        <v>107792</v>
      </c>
      <c r="Q565" s="41" t="s">
        <v>107794</v>
      </c>
    </row>
    <row r="566" spans="1:17" ht="75" x14ac:dyDescent="0.2">
      <c r="A566" s="34">
        <v>80111600</v>
      </c>
      <c r="B566" s="35" t="s">
        <v>108088</v>
      </c>
      <c r="C566" s="36">
        <v>1</v>
      </c>
      <c r="D566" s="36">
        <v>1</v>
      </c>
      <c r="E566" s="37">
        <v>6</v>
      </c>
      <c r="F566" s="38" t="s">
        <v>221</v>
      </c>
      <c r="G566" s="37" t="s">
        <v>147</v>
      </c>
      <c r="H566" s="39">
        <v>1</v>
      </c>
      <c r="I566" s="40">
        <v>17304000</v>
      </c>
      <c r="J566" s="40">
        <v>17304000</v>
      </c>
      <c r="K566" s="41" t="s">
        <v>215</v>
      </c>
      <c r="L566" s="41" t="s">
        <v>215</v>
      </c>
      <c r="M566" s="42"/>
      <c r="N566" s="41" t="s">
        <v>15</v>
      </c>
      <c r="O566" s="41" t="s">
        <v>107802</v>
      </c>
      <c r="P566" s="41" t="s">
        <v>107792</v>
      </c>
      <c r="Q566" s="41" t="s">
        <v>107794</v>
      </c>
    </row>
    <row r="567" spans="1:17" ht="75" x14ac:dyDescent="0.2">
      <c r="A567" s="34">
        <v>80111600</v>
      </c>
      <c r="B567" s="35" t="s">
        <v>108088</v>
      </c>
      <c r="C567" s="7">
        <v>7</v>
      </c>
      <c r="D567" s="7">
        <v>7</v>
      </c>
      <c r="E567" s="37">
        <v>3</v>
      </c>
      <c r="F567" s="38" t="s">
        <v>221</v>
      </c>
      <c r="G567" s="37" t="s">
        <v>147</v>
      </c>
      <c r="H567" s="39">
        <v>1</v>
      </c>
      <c r="I567" s="40">
        <v>8652000</v>
      </c>
      <c r="J567" s="40">
        <v>8652000</v>
      </c>
      <c r="K567" s="41" t="s">
        <v>215</v>
      </c>
      <c r="L567" s="41" t="s">
        <v>215</v>
      </c>
      <c r="M567" s="42"/>
      <c r="N567" s="41" t="s">
        <v>15</v>
      </c>
      <c r="O567" s="41" t="s">
        <v>107802</v>
      </c>
      <c r="P567" s="41" t="s">
        <v>107792</v>
      </c>
      <c r="Q567" s="41" t="s">
        <v>107794</v>
      </c>
    </row>
    <row r="568" spans="1:17" ht="105" x14ac:dyDescent="0.2">
      <c r="A568" s="34">
        <v>80111600</v>
      </c>
      <c r="B568" s="35" t="s">
        <v>108089</v>
      </c>
      <c r="C568" s="36">
        <v>1</v>
      </c>
      <c r="D568" s="36">
        <v>1</v>
      </c>
      <c r="E568" s="37">
        <v>6</v>
      </c>
      <c r="F568" s="38" t="s">
        <v>221</v>
      </c>
      <c r="G568" s="37" t="s">
        <v>147</v>
      </c>
      <c r="H568" s="39">
        <v>1</v>
      </c>
      <c r="I568" s="40">
        <v>15450000</v>
      </c>
      <c r="J568" s="40">
        <v>15450000</v>
      </c>
      <c r="K568" s="41" t="s">
        <v>215</v>
      </c>
      <c r="L568" s="41" t="s">
        <v>215</v>
      </c>
      <c r="M568" s="42"/>
      <c r="N568" s="41" t="s">
        <v>15</v>
      </c>
      <c r="O568" s="41" t="s">
        <v>107802</v>
      </c>
      <c r="P568" s="41" t="s">
        <v>107792</v>
      </c>
      <c r="Q568" s="41" t="s">
        <v>107794</v>
      </c>
    </row>
    <row r="569" spans="1:17" ht="105" x14ac:dyDescent="0.2">
      <c r="A569" s="34">
        <v>80111600</v>
      </c>
      <c r="B569" s="35" t="s">
        <v>108089</v>
      </c>
      <c r="C569" s="7">
        <v>7</v>
      </c>
      <c r="D569" s="7">
        <v>7</v>
      </c>
      <c r="E569" s="37">
        <v>3</v>
      </c>
      <c r="F569" s="38" t="s">
        <v>221</v>
      </c>
      <c r="G569" s="37" t="s">
        <v>147</v>
      </c>
      <c r="H569" s="39">
        <v>1</v>
      </c>
      <c r="I569" s="40">
        <v>7725000</v>
      </c>
      <c r="J569" s="40">
        <v>7725000</v>
      </c>
      <c r="K569" s="41" t="s">
        <v>215</v>
      </c>
      <c r="L569" s="41" t="s">
        <v>215</v>
      </c>
      <c r="M569" s="42"/>
      <c r="N569" s="41" t="s">
        <v>15</v>
      </c>
      <c r="O569" s="41" t="s">
        <v>107802</v>
      </c>
      <c r="P569" s="41" t="s">
        <v>107792</v>
      </c>
      <c r="Q569" s="41" t="s">
        <v>107794</v>
      </c>
    </row>
    <row r="570" spans="1:17" ht="90" x14ac:dyDescent="0.2">
      <c r="A570" s="34">
        <v>80111600</v>
      </c>
      <c r="B570" s="35" t="s">
        <v>108090</v>
      </c>
      <c r="C570" s="36">
        <v>1</v>
      </c>
      <c r="D570" s="36">
        <v>1</v>
      </c>
      <c r="E570" s="37">
        <v>6</v>
      </c>
      <c r="F570" s="38" t="s">
        <v>221</v>
      </c>
      <c r="G570" s="37" t="s">
        <v>147</v>
      </c>
      <c r="H570" s="39">
        <v>1</v>
      </c>
      <c r="I570" s="40">
        <v>17304000</v>
      </c>
      <c r="J570" s="40">
        <v>17304000</v>
      </c>
      <c r="K570" s="41" t="s">
        <v>215</v>
      </c>
      <c r="L570" s="41" t="s">
        <v>215</v>
      </c>
      <c r="M570" s="42"/>
      <c r="N570" s="41" t="s">
        <v>15</v>
      </c>
      <c r="O570" s="41" t="s">
        <v>107802</v>
      </c>
      <c r="P570" s="41" t="s">
        <v>107792</v>
      </c>
      <c r="Q570" s="41" t="s">
        <v>107794</v>
      </c>
    </row>
    <row r="571" spans="1:17" ht="90" x14ac:dyDescent="0.2">
      <c r="A571" s="34">
        <v>80111600</v>
      </c>
      <c r="B571" s="35" t="s">
        <v>108090</v>
      </c>
      <c r="C571" s="7">
        <v>7</v>
      </c>
      <c r="D571" s="7">
        <v>7</v>
      </c>
      <c r="E571" s="37">
        <v>3</v>
      </c>
      <c r="F571" s="38" t="s">
        <v>221</v>
      </c>
      <c r="G571" s="37" t="s">
        <v>147</v>
      </c>
      <c r="H571" s="39">
        <v>1</v>
      </c>
      <c r="I571" s="40">
        <v>8652000</v>
      </c>
      <c r="J571" s="40">
        <v>8652000</v>
      </c>
      <c r="K571" s="41" t="s">
        <v>215</v>
      </c>
      <c r="L571" s="41" t="s">
        <v>215</v>
      </c>
      <c r="M571" s="42"/>
      <c r="N571" s="41" t="s">
        <v>15</v>
      </c>
      <c r="O571" s="41" t="s">
        <v>107802</v>
      </c>
      <c r="P571" s="41" t="s">
        <v>107792</v>
      </c>
      <c r="Q571" s="41" t="s">
        <v>107794</v>
      </c>
    </row>
    <row r="572" spans="1:17" ht="90" x14ac:dyDescent="0.2">
      <c r="A572" s="34">
        <v>80111600</v>
      </c>
      <c r="B572" s="35" t="s">
        <v>108091</v>
      </c>
      <c r="C572" s="36">
        <v>1</v>
      </c>
      <c r="D572" s="36">
        <v>1</v>
      </c>
      <c r="E572" s="37">
        <v>6</v>
      </c>
      <c r="F572" s="38" t="s">
        <v>221</v>
      </c>
      <c r="G572" s="37" t="s">
        <v>147</v>
      </c>
      <c r="H572" s="39">
        <v>1</v>
      </c>
      <c r="I572" s="40">
        <v>15000000</v>
      </c>
      <c r="J572" s="40">
        <v>15000000</v>
      </c>
      <c r="K572" s="41" t="s">
        <v>215</v>
      </c>
      <c r="L572" s="41" t="s">
        <v>215</v>
      </c>
      <c r="M572" s="42"/>
      <c r="N572" s="41" t="s">
        <v>15</v>
      </c>
      <c r="O572" s="41" t="s">
        <v>107802</v>
      </c>
      <c r="P572" s="41" t="s">
        <v>107792</v>
      </c>
      <c r="Q572" s="41" t="s">
        <v>107794</v>
      </c>
    </row>
    <row r="573" spans="1:17" ht="90" x14ac:dyDescent="0.2">
      <c r="A573" s="34">
        <v>80111600</v>
      </c>
      <c r="B573" s="35" t="s">
        <v>108091</v>
      </c>
      <c r="C573" s="37">
        <v>8</v>
      </c>
      <c r="D573" s="37">
        <v>8</v>
      </c>
      <c r="E573" s="37">
        <f>3*30+10</f>
        <v>100</v>
      </c>
      <c r="F573" s="48">
        <v>0</v>
      </c>
      <c r="G573" s="37" t="s">
        <v>147</v>
      </c>
      <c r="H573" s="39">
        <v>1</v>
      </c>
      <c r="I573" s="40">
        <v>8333333</v>
      </c>
      <c r="J573" s="40">
        <v>8333333</v>
      </c>
      <c r="K573" s="41" t="s">
        <v>215</v>
      </c>
      <c r="L573" s="41" t="s">
        <v>215</v>
      </c>
      <c r="M573" s="42"/>
      <c r="N573" s="41" t="s">
        <v>15</v>
      </c>
      <c r="O573" s="41" t="s">
        <v>107802</v>
      </c>
      <c r="P573" s="41" t="s">
        <v>107792</v>
      </c>
      <c r="Q573" s="41" t="s">
        <v>107794</v>
      </c>
    </row>
    <row r="574" spans="1:17" ht="75" x14ac:dyDescent="0.2">
      <c r="A574" s="34">
        <v>80111600</v>
      </c>
      <c r="B574" s="35" t="s">
        <v>108092</v>
      </c>
      <c r="C574" s="36">
        <v>1</v>
      </c>
      <c r="D574" s="36">
        <v>1</v>
      </c>
      <c r="E574" s="37">
        <v>6</v>
      </c>
      <c r="F574" s="38" t="s">
        <v>221</v>
      </c>
      <c r="G574" s="37" t="s">
        <v>147</v>
      </c>
      <c r="H574" s="39">
        <v>1</v>
      </c>
      <c r="I574" s="40">
        <v>15000000</v>
      </c>
      <c r="J574" s="40">
        <v>15000000</v>
      </c>
      <c r="K574" s="41" t="s">
        <v>215</v>
      </c>
      <c r="L574" s="41" t="s">
        <v>215</v>
      </c>
      <c r="M574" s="42"/>
      <c r="N574" s="41" t="s">
        <v>15</v>
      </c>
      <c r="O574" s="41" t="s">
        <v>107802</v>
      </c>
      <c r="P574" s="41" t="s">
        <v>107792</v>
      </c>
      <c r="Q574" s="41" t="s">
        <v>107794</v>
      </c>
    </row>
    <row r="575" spans="1:17" ht="75" x14ac:dyDescent="0.2">
      <c r="A575" s="34">
        <v>80111600</v>
      </c>
      <c r="B575" s="35" t="s">
        <v>108092</v>
      </c>
      <c r="C575" s="37">
        <v>8</v>
      </c>
      <c r="D575" s="37">
        <v>8</v>
      </c>
      <c r="E575" s="37">
        <v>100</v>
      </c>
      <c r="F575" s="48">
        <v>0</v>
      </c>
      <c r="G575" s="37" t="s">
        <v>147</v>
      </c>
      <c r="H575" s="39">
        <v>1</v>
      </c>
      <c r="I575" s="40">
        <v>8333333</v>
      </c>
      <c r="J575" s="40">
        <v>8333333</v>
      </c>
      <c r="K575" s="41" t="s">
        <v>215</v>
      </c>
      <c r="L575" s="41" t="s">
        <v>215</v>
      </c>
      <c r="M575" s="42"/>
      <c r="N575" s="41" t="s">
        <v>15</v>
      </c>
      <c r="O575" s="41" t="s">
        <v>107802</v>
      </c>
      <c r="P575" s="41" t="s">
        <v>107792</v>
      </c>
      <c r="Q575" s="41" t="s">
        <v>107794</v>
      </c>
    </row>
    <row r="576" spans="1:17" ht="75" x14ac:dyDescent="0.2">
      <c r="A576" s="34">
        <v>80111600</v>
      </c>
      <c r="B576" s="35" t="s">
        <v>108093</v>
      </c>
      <c r="C576" s="36">
        <v>1</v>
      </c>
      <c r="D576" s="36">
        <v>1</v>
      </c>
      <c r="E576" s="37">
        <v>6</v>
      </c>
      <c r="F576" s="38" t="s">
        <v>221</v>
      </c>
      <c r="G576" s="37" t="s">
        <v>147</v>
      </c>
      <c r="H576" s="39">
        <v>1</v>
      </c>
      <c r="I576" s="40">
        <v>22800000</v>
      </c>
      <c r="J576" s="40">
        <v>22800000</v>
      </c>
      <c r="K576" s="41" t="s">
        <v>215</v>
      </c>
      <c r="L576" s="41" t="s">
        <v>215</v>
      </c>
      <c r="M576" s="42"/>
      <c r="N576" s="41" t="s">
        <v>15</v>
      </c>
      <c r="O576" s="41" t="s">
        <v>107802</v>
      </c>
      <c r="P576" s="41" t="s">
        <v>107792</v>
      </c>
      <c r="Q576" s="41" t="s">
        <v>107794</v>
      </c>
    </row>
    <row r="577" spans="1:17" ht="75" x14ac:dyDescent="0.2">
      <c r="A577" s="34">
        <v>80111600</v>
      </c>
      <c r="B577" s="35" t="s">
        <v>108093</v>
      </c>
      <c r="C577" s="37">
        <v>8</v>
      </c>
      <c r="D577" s="37">
        <v>8</v>
      </c>
      <c r="E577" s="37">
        <v>3</v>
      </c>
      <c r="F577" s="38" t="s">
        <v>221</v>
      </c>
      <c r="G577" s="37" t="s">
        <v>147</v>
      </c>
      <c r="H577" s="39">
        <v>1</v>
      </c>
      <c r="I577" s="40">
        <v>11400000</v>
      </c>
      <c r="J577" s="40">
        <v>11400000</v>
      </c>
      <c r="K577" s="41" t="s">
        <v>215</v>
      </c>
      <c r="L577" s="41" t="s">
        <v>215</v>
      </c>
      <c r="M577" s="42"/>
      <c r="N577" s="41" t="s">
        <v>15</v>
      </c>
      <c r="O577" s="41" t="s">
        <v>107802</v>
      </c>
      <c r="P577" s="41" t="s">
        <v>107792</v>
      </c>
      <c r="Q577" s="41" t="s">
        <v>107794</v>
      </c>
    </row>
    <row r="578" spans="1:17" ht="75" x14ac:dyDescent="0.2">
      <c r="A578" s="34">
        <v>80111600</v>
      </c>
      <c r="B578" s="35" t="s">
        <v>108094</v>
      </c>
      <c r="C578" s="36">
        <v>1</v>
      </c>
      <c r="D578" s="36">
        <v>1</v>
      </c>
      <c r="E578" s="37">
        <v>6</v>
      </c>
      <c r="F578" s="38" t="s">
        <v>221</v>
      </c>
      <c r="G578" s="37" t="s">
        <v>147</v>
      </c>
      <c r="H578" s="39">
        <v>1</v>
      </c>
      <c r="I578" s="40">
        <v>14418120</v>
      </c>
      <c r="J578" s="40">
        <v>14418120</v>
      </c>
      <c r="K578" s="41" t="s">
        <v>215</v>
      </c>
      <c r="L578" s="41" t="s">
        <v>215</v>
      </c>
      <c r="M578" s="42"/>
      <c r="N578" s="41" t="s">
        <v>15</v>
      </c>
      <c r="O578" s="41" t="s">
        <v>107802</v>
      </c>
      <c r="P578" s="41" t="s">
        <v>107792</v>
      </c>
      <c r="Q578" s="41" t="s">
        <v>107794</v>
      </c>
    </row>
    <row r="579" spans="1:17" ht="75" x14ac:dyDescent="0.2">
      <c r="A579" s="34">
        <v>80111600</v>
      </c>
      <c r="B579" s="35" t="s">
        <v>108094</v>
      </c>
      <c r="C579" s="37">
        <v>8</v>
      </c>
      <c r="D579" s="37">
        <v>8</v>
      </c>
      <c r="E579" s="37">
        <v>4</v>
      </c>
      <c r="F579" s="38" t="s">
        <v>221</v>
      </c>
      <c r="G579" s="37" t="s">
        <v>147</v>
      </c>
      <c r="H579" s="39">
        <v>1</v>
      </c>
      <c r="I579" s="40">
        <v>9612080</v>
      </c>
      <c r="J579" s="40">
        <v>9612080</v>
      </c>
      <c r="K579" s="41" t="s">
        <v>215</v>
      </c>
      <c r="L579" s="41" t="s">
        <v>215</v>
      </c>
      <c r="M579" s="42"/>
      <c r="N579" s="41" t="s">
        <v>15</v>
      </c>
      <c r="O579" s="41" t="s">
        <v>107802</v>
      </c>
      <c r="P579" s="41" t="s">
        <v>107792</v>
      </c>
      <c r="Q579" s="41" t="s">
        <v>107794</v>
      </c>
    </row>
    <row r="580" spans="1:17" ht="75" x14ac:dyDescent="0.2">
      <c r="A580" s="34">
        <v>80111600</v>
      </c>
      <c r="B580" s="35" t="s">
        <v>108094</v>
      </c>
      <c r="C580" s="36">
        <v>1</v>
      </c>
      <c r="D580" s="36">
        <v>1</v>
      </c>
      <c r="E580" s="37">
        <v>6</v>
      </c>
      <c r="F580" s="38" t="s">
        <v>221</v>
      </c>
      <c r="G580" s="37" t="s">
        <v>147</v>
      </c>
      <c r="H580" s="39">
        <v>1</v>
      </c>
      <c r="I580" s="40">
        <v>14418120</v>
      </c>
      <c r="J580" s="40">
        <v>14418120</v>
      </c>
      <c r="K580" s="41" t="s">
        <v>215</v>
      </c>
      <c r="L580" s="41" t="s">
        <v>215</v>
      </c>
      <c r="M580" s="42"/>
      <c r="N580" s="41" t="s">
        <v>15</v>
      </c>
      <c r="O580" s="41" t="s">
        <v>107802</v>
      </c>
      <c r="P580" s="41" t="s">
        <v>107792</v>
      </c>
      <c r="Q580" s="41" t="s">
        <v>107794</v>
      </c>
    </row>
    <row r="581" spans="1:17" ht="75" x14ac:dyDescent="0.2">
      <c r="A581" s="34">
        <v>80111600</v>
      </c>
      <c r="B581" s="35" t="s">
        <v>108094</v>
      </c>
      <c r="C581" s="37">
        <v>8</v>
      </c>
      <c r="D581" s="37">
        <v>8</v>
      </c>
      <c r="E581" s="37">
        <v>4</v>
      </c>
      <c r="F581" s="38" t="s">
        <v>221</v>
      </c>
      <c r="G581" s="37" t="s">
        <v>147</v>
      </c>
      <c r="H581" s="39">
        <v>1</v>
      </c>
      <c r="I581" s="40">
        <v>9612080</v>
      </c>
      <c r="J581" s="40">
        <v>9612080</v>
      </c>
      <c r="K581" s="41" t="s">
        <v>215</v>
      </c>
      <c r="L581" s="41" t="s">
        <v>215</v>
      </c>
      <c r="M581" s="42"/>
      <c r="N581" s="41" t="s">
        <v>15</v>
      </c>
      <c r="O581" s="41" t="s">
        <v>107802</v>
      </c>
      <c r="P581" s="41" t="s">
        <v>107792</v>
      </c>
      <c r="Q581" s="41" t="s">
        <v>107794</v>
      </c>
    </row>
    <row r="582" spans="1:17" ht="75" x14ac:dyDescent="0.2">
      <c r="A582" s="34">
        <v>80111600</v>
      </c>
      <c r="B582" s="35" t="s">
        <v>108094</v>
      </c>
      <c r="C582" s="36">
        <v>1</v>
      </c>
      <c r="D582" s="36">
        <v>1</v>
      </c>
      <c r="E582" s="37">
        <v>6</v>
      </c>
      <c r="F582" s="38" t="s">
        <v>221</v>
      </c>
      <c r="G582" s="37" t="s">
        <v>147</v>
      </c>
      <c r="H582" s="39">
        <v>1</v>
      </c>
      <c r="I582" s="40">
        <v>14418120</v>
      </c>
      <c r="J582" s="40">
        <v>14418120</v>
      </c>
      <c r="K582" s="41" t="s">
        <v>215</v>
      </c>
      <c r="L582" s="41" t="s">
        <v>215</v>
      </c>
      <c r="M582" s="42"/>
      <c r="N582" s="41" t="s">
        <v>15</v>
      </c>
      <c r="O582" s="41" t="s">
        <v>107802</v>
      </c>
      <c r="P582" s="41" t="s">
        <v>107792</v>
      </c>
      <c r="Q582" s="41" t="s">
        <v>107794</v>
      </c>
    </row>
    <row r="583" spans="1:17" ht="75" x14ac:dyDescent="0.2">
      <c r="A583" s="34">
        <v>80111600</v>
      </c>
      <c r="B583" s="35" t="s">
        <v>108094</v>
      </c>
      <c r="C583" s="7">
        <v>7</v>
      </c>
      <c r="D583" s="7">
        <v>7</v>
      </c>
      <c r="E583" s="37">
        <v>4</v>
      </c>
      <c r="F583" s="38" t="s">
        <v>221</v>
      </c>
      <c r="G583" s="37" t="s">
        <v>147</v>
      </c>
      <c r="H583" s="39">
        <v>1</v>
      </c>
      <c r="I583" s="40">
        <v>9612080</v>
      </c>
      <c r="J583" s="40">
        <v>9612080</v>
      </c>
      <c r="K583" s="41" t="s">
        <v>215</v>
      </c>
      <c r="L583" s="41" t="s">
        <v>215</v>
      </c>
      <c r="M583" s="42"/>
      <c r="N583" s="41" t="s">
        <v>15</v>
      </c>
      <c r="O583" s="41" t="s">
        <v>107802</v>
      </c>
      <c r="P583" s="41" t="s">
        <v>107792</v>
      </c>
      <c r="Q583" s="41" t="s">
        <v>107794</v>
      </c>
    </row>
    <row r="584" spans="1:17" ht="75" x14ac:dyDescent="0.2">
      <c r="A584" s="34">
        <v>80111600</v>
      </c>
      <c r="B584" s="35" t="s">
        <v>108094</v>
      </c>
      <c r="C584" s="36">
        <v>1</v>
      </c>
      <c r="D584" s="36">
        <v>1</v>
      </c>
      <c r="E584" s="37">
        <v>6</v>
      </c>
      <c r="F584" s="38" t="s">
        <v>221</v>
      </c>
      <c r="G584" s="37" t="s">
        <v>147</v>
      </c>
      <c r="H584" s="39">
        <v>1</v>
      </c>
      <c r="I584" s="40">
        <v>14418120</v>
      </c>
      <c r="J584" s="40">
        <v>14418120</v>
      </c>
      <c r="K584" s="41" t="s">
        <v>215</v>
      </c>
      <c r="L584" s="41" t="s">
        <v>215</v>
      </c>
      <c r="M584" s="42"/>
      <c r="N584" s="41" t="s">
        <v>15</v>
      </c>
      <c r="O584" s="41" t="s">
        <v>107802</v>
      </c>
      <c r="P584" s="41" t="s">
        <v>107792</v>
      </c>
      <c r="Q584" s="41" t="s">
        <v>107794</v>
      </c>
    </row>
    <row r="585" spans="1:17" ht="75" x14ac:dyDescent="0.2">
      <c r="A585" s="34">
        <v>80111600</v>
      </c>
      <c r="B585" s="35" t="s">
        <v>108094</v>
      </c>
      <c r="C585" s="7">
        <v>7</v>
      </c>
      <c r="D585" s="7">
        <v>7</v>
      </c>
      <c r="E585" s="37">
        <v>4</v>
      </c>
      <c r="F585" s="38" t="s">
        <v>221</v>
      </c>
      <c r="G585" s="37" t="s">
        <v>147</v>
      </c>
      <c r="H585" s="39">
        <v>1</v>
      </c>
      <c r="I585" s="40">
        <v>9612080</v>
      </c>
      <c r="J585" s="40">
        <v>9612080</v>
      </c>
      <c r="K585" s="41" t="s">
        <v>215</v>
      </c>
      <c r="L585" s="41" t="s">
        <v>215</v>
      </c>
      <c r="M585" s="42"/>
      <c r="N585" s="41" t="s">
        <v>15</v>
      </c>
      <c r="O585" s="41" t="s">
        <v>107802</v>
      </c>
      <c r="P585" s="41" t="s">
        <v>107792</v>
      </c>
      <c r="Q585" s="41" t="s">
        <v>107794</v>
      </c>
    </row>
    <row r="586" spans="1:17" ht="75" x14ac:dyDescent="0.2">
      <c r="A586" s="34">
        <v>80111600</v>
      </c>
      <c r="B586" s="35" t="s">
        <v>108094</v>
      </c>
      <c r="C586" s="36">
        <v>1</v>
      </c>
      <c r="D586" s="36">
        <v>1</v>
      </c>
      <c r="E586" s="37">
        <v>6</v>
      </c>
      <c r="F586" s="38" t="s">
        <v>221</v>
      </c>
      <c r="G586" s="37" t="s">
        <v>147</v>
      </c>
      <c r="H586" s="39">
        <v>1</v>
      </c>
      <c r="I586" s="40">
        <v>14418120</v>
      </c>
      <c r="J586" s="40">
        <v>14418120</v>
      </c>
      <c r="K586" s="41" t="s">
        <v>215</v>
      </c>
      <c r="L586" s="41" t="s">
        <v>215</v>
      </c>
      <c r="M586" s="42"/>
      <c r="N586" s="41" t="s">
        <v>15</v>
      </c>
      <c r="O586" s="41" t="s">
        <v>107802</v>
      </c>
      <c r="P586" s="41" t="s">
        <v>107792</v>
      </c>
      <c r="Q586" s="41" t="s">
        <v>107794</v>
      </c>
    </row>
    <row r="587" spans="1:17" ht="75" x14ac:dyDescent="0.2">
      <c r="A587" s="34">
        <v>80111600</v>
      </c>
      <c r="B587" s="35" t="s">
        <v>108094</v>
      </c>
      <c r="C587" s="7">
        <v>7</v>
      </c>
      <c r="D587" s="7">
        <v>7</v>
      </c>
      <c r="E587" s="37">
        <v>4</v>
      </c>
      <c r="F587" s="38" t="s">
        <v>221</v>
      </c>
      <c r="G587" s="37" t="s">
        <v>147</v>
      </c>
      <c r="H587" s="39">
        <v>1</v>
      </c>
      <c r="I587" s="40">
        <v>9612080</v>
      </c>
      <c r="J587" s="40">
        <v>9612080</v>
      </c>
      <c r="K587" s="41" t="s">
        <v>215</v>
      </c>
      <c r="L587" s="41" t="s">
        <v>215</v>
      </c>
      <c r="M587" s="42"/>
      <c r="N587" s="41" t="s">
        <v>15</v>
      </c>
      <c r="O587" s="41" t="s">
        <v>107802</v>
      </c>
      <c r="P587" s="41" t="s">
        <v>107792</v>
      </c>
      <c r="Q587" s="41" t="s">
        <v>107794</v>
      </c>
    </row>
    <row r="588" spans="1:17" ht="75" x14ac:dyDescent="0.2">
      <c r="A588" s="34">
        <v>80111600</v>
      </c>
      <c r="B588" s="35" t="s">
        <v>108094</v>
      </c>
      <c r="C588" s="36">
        <v>1</v>
      </c>
      <c r="D588" s="36">
        <v>1</v>
      </c>
      <c r="E588" s="37">
        <v>6</v>
      </c>
      <c r="F588" s="38" t="s">
        <v>221</v>
      </c>
      <c r="G588" s="37" t="s">
        <v>147</v>
      </c>
      <c r="H588" s="39">
        <v>1</v>
      </c>
      <c r="I588" s="40">
        <v>14418120</v>
      </c>
      <c r="J588" s="40">
        <v>14418120</v>
      </c>
      <c r="K588" s="41" t="s">
        <v>215</v>
      </c>
      <c r="L588" s="41" t="s">
        <v>215</v>
      </c>
      <c r="M588" s="42"/>
      <c r="N588" s="41" t="s">
        <v>15</v>
      </c>
      <c r="O588" s="41" t="s">
        <v>107802</v>
      </c>
      <c r="P588" s="41" t="s">
        <v>107792</v>
      </c>
      <c r="Q588" s="41" t="s">
        <v>107794</v>
      </c>
    </row>
    <row r="589" spans="1:17" ht="75" x14ac:dyDescent="0.2">
      <c r="A589" s="34">
        <v>80111600</v>
      </c>
      <c r="B589" s="35" t="s">
        <v>108094</v>
      </c>
      <c r="C589" s="7">
        <v>7</v>
      </c>
      <c r="D589" s="7">
        <v>7</v>
      </c>
      <c r="E589" s="37">
        <v>4</v>
      </c>
      <c r="F589" s="38" t="s">
        <v>221</v>
      </c>
      <c r="G589" s="37" t="s">
        <v>147</v>
      </c>
      <c r="H589" s="39">
        <v>1</v>
      </c>
      <c r="I589" s="40">
        <v>9612080</v>
      </c>
      <c r="J589" s="40">
        <v>9612080</v>
      </c>
      <c r="K589" s="41" t="s">
        <v>215</v>
      </c>
      <c r="L589" s="41" t="s">
        <v>215</v>
      </c>
      <c r="M589" s="42"/>
      <c r="N589" s="41" t="s">
        <v>15</v>
      </c>
      <c r="O589" s="41" t="s">
        <v>107802</v>
      </c>
      <c r="P589" s="41" t="s">
        <v>107792</v>
      </c>
      <c r="Q589" s="41" t="s">
        <v>107794</v>
      </c>
    </row>
    <row r="590" spans="1:17" ht="75" x14ac:dyDescent="0.2">
      <c r="A590" s="34">
        <v>80111600</v>
      </c>
      <c r="B590" s="35" t="s">
        <v>108094</v>
      </c>
      <c r="C590" s="36">
        <v>1</v>
      </c>
      <c r="D590" s="36">
        <v>1</v>
      </c>
      <c r="E590" s="37">
        <v>6</v>
      </c>
      <c r="F590" s="38" t="s">
        <v>221</v>
      </c>
      <c r="G590" s="37" t="s">
        <v>147</v>
      </c>
      <c r="H590" s="39">
        <v>1</v>
      </c>
      <c r="I590" s="40">
        <v>14418120</v>
      </c>
      <c r="J590" s="40">
        <v>14418120</v>
      </c>
      <c r="K590" s="41" t="s">
        <v>215</v>
      </c>
      <c r="L590" s="41" t="s">
        <v>215</v>
      </c>
      <c r="M590" s="42"/>
      <c r="N590" s="41" t="s">
        <v>15</v>
      </c>
      <c r="O590" s="41" t="s">
        <v>107802</v>
      </c>
      <c r="P590" s="41" t="s">
        <v>107792</v>
      </c>
      <c r="Q590" s="41" t="s">
        <v>107794</v>
      </c>
    </row>
    <row r="591" spans="1:17" ht="75" x14ac:dyDescent="0.2">
      <c r="A591" s="34">
        <v>80111600</v>
      </c>
      <c r="B591" s="35" t="s">
        <v>108094</v>
      </c>
      <c r="C591" s="7">
        <v>7</v>
      </c>
      <c r="D591" s="7">
        <v>7</v>
      </c>
      <c r="E591" s="37">
        <v>4</v>
      </c>
      <c r="F591" s="38" t="s">
        <v>221</v>
      </c>
      <c r="G591" s="37" t="s">
        <v>147</v>
      </c>
      <c r="H591" s="39">
        <v>1</v>
      </c>
      <c r="I591" s="40">
        <v>9612080</v>
      </c>
      <c r="J591" s="40">
        <v>9612080</v>
      </c>
      <c r="K591" s="41" t="s">
        <v>215</v>
      </c>
      <c r="L591" s="41" t="s">
        <v>215</v>
      </c>
      <c r="M591" s="42"/>
      <c r="N591" s="41" t="s">
        <v>15</v>
      </c>
      <c r="O591" s="41" t="s">
        <v>107802</v>
      </c>
      <c r="P591" s="41" t="s">
        <v>107792</v>
      </c>
      <c r="Q591" s="41" t="s">
        <v>107794</v>
      </c>
    </row>
    <row r="592" spans="1:17" ht="75" x14ac:dyDescent="0.2">
      <c r="A592" s="34">
        <v>80111600</v>
      </c>
      <c r="B592" s="35" t="s">
        <v>108094</v>
      </c>
      <c r="C592" s="36">
        <v>1</v>
      </c>
      <c r="D592" s="36">
        <v>1</v>
      </c>
      <c r="E592" s="37">
        <v>6</v>
      </c>
      <c r="F592" s="38" t="s">
        <v>221</v>
      </c>
      <c r="G592" s="37" t="s">
        <v>147</v>
      </c>
      <c r="H592" s="39">
        <v>1</v>
      </c>
      <c r="I592" s="40">
        <v>14418120</v>
      </c>
      <c r="J592" s="40">
        <v>14418120</v>
      </c>
      <c r="K592" s="41" t="s">
        <v>215</v>
      </c>
      <c r="L592" s="41" t="s">
        <v>215</v>
      </c>
      <c r="M592" s="42"/>
      <c r="N592" s="41" t="s">
        <v>15</v>
      </c>
      <c r="O592" s="41" t="s">
        <v>107802</v>
      </c>
      <c r="P592" s="41" t="s">
        <v>107792</v>
      </c>
      <c r="Q592" s="41" t="s">
        <v>107794</v>
      </c>
    </row>
    <row r="593" spans="1:17" ht="75" x14ac:dyDescent="0.2">
      <c r="A593" s="34">
        <v>80111600</v>
      </c>
      <c r="B593" s="35" t="s">
        <v>108094</v>
      </c>
      <c r="C593" s="7">
        <v>7</v>
      </c>
      <c r="D593" s="7">
        <v>7</v>
      </c>
      <c r="E593" s="37">
        <v>4</v>
      </c>
      <c r="F593" s="38" t="s">
        <v>221</v>
      </c>
      <c r="G593" s="37" t="s">
        <v>147</v>
      </c>
      <c r="H593" s="39">
        <v>1</v>
      </c>
      <c r="I593" s="40">
        <v>9612080</v>
      </c>
      <c r="J593" s="40">
        <v>9612080</v>
      </c>
      <c r="K593" s="41" t="s">
        <v>215</v>
      </c>
      <c r="L593" s="41" t="s">
        <v>215</v>
      </c>
      <c r="M593" s="42"/>
      <c r="N593" s="41" t="s">
        <v>15</v>
      </c>
      <c r="O593" s="41" t="s">
        <v>107802</v>
      </c>
      <c r="P593" s="41" t="s">
        <v>107792</v>
      </c>
      <c r="Q593" s="41" t="s">
        <v>107794</v>
      </c>
    </row>
    <row r="594" spans="1:17" ht="75" x14ac:dyDescent="0.2">
      <c r="A594" s="34">
        <v>80111600</v>
      </c>
      <c r="B594" s="35" t="s">
        <v>108094</v>
      </c>
      <c r="C594" s="36">
        <v>1</v>
      </c>
      <c r="D594" s="36">
        <v>1</v>
      </c>
      <c r="E594" s="37">
        <v>6</v>
      </c>
      <c r="F594" s="38" t="s">
        <v>221</v>
      </c>
      <c r="G594" s="37" t="s">
        <v>147</v>
      </c>
      <c r="H594" s="39">
        <v>1</v>
      </c>
      <c r="I594" s="40">
        <v>14418120</v>
      </c>
      <c r="J594" s="40">
        <v>14418120</v>
      </c>
      <c r="K594" s="41" t="s">
        <v>215</v>
      </c>
      <c r="L594" s="41" t="s">
        <v>215</v>
      </c>
      <c r="M594" s="42"/>
      <c r="N594" s="41" t="s">
        <v>15</v>
      </c>
      <c r="O594" s="41" t="s">
        <v>107802</v>
      </c>
      <c r="P594" s="41" t="s">
        <v>107792</v>
      </c>
      <c r="Q594" s="41" t="s">
        <v>107794</v>
      </c>
    </row>
    <row r="595" spans="1:17" ht="75" x14ac:dyDescent="0.2">
      <c r="A595" s="34">
        <v>80111600</v>
      </c>
      <c r="B595" s="35" t="s">
        <v>108094</v>
      </c>
      <c r="C595" s="7">
        <v>7</v>
      </c>
      <c r="D595" s="7">
        <v>7</v>
      </c>
      <c r="E595" s="37">
        <v>4</v>
      </c>
      <c r="F595" s="38" t="s">
        <v>221</v>
      </c>
      <c r="G595" s="37" t="s">
        <v>147</v>
      </c>
      <c r="H595" s="39">
        <v>1</v>
      </c>
      <c r="I595" s="40">
        <v>9612080</v>
      </c>
      <c r="J595" s="40">
        <v>9612080</v>
      </c>
      <c r="K595" s="41" t="s">
        <v>215</v>
      </c>
      <c r="L595" s="41" t="s">
        <v>215</v>
      </c>
      <c r="M595" s="42"/>
      <c r="N595" s="41" t="s">
        <v>15</v>
      </c>
      <c r="O595" s="41" t="s">
        <v>107802</v>
      </c>
      <c r="P595" s="41" t="s">
        <v>107792</v>
      </c>
      <c r="Q595" s="41" t="s">
        <v>107794</v>
      </c>
    </row>
    <row r="596" spans="1:17" ht="60" x14ac:dyDescent="0.2">
      <c r="A596" s="34">
        <v>80111600</v>
      </c>
      <c r="B596" s="35" t="s">
        <v>108095</v>
      </c>
      <c r="C596" s="36">
        <v>1</v>
      </c>
      <c r="D596" s="36">
        <v>1</v>
      </c>
      <c r="E596" s="37">
        <v>6</v>
      </c>
      <c r="F596" s="38" t="s">
        <v>221</v>
      </c>
      <c r="G596" s="37" t="s">
        <v>147</v>
      </c>
      <c r="H596" s="39">
        <v>1</v>
      </c>
      <c r="I596" s="40">
        <v>21000000</v>
      </c>
      <c r="J596" s="40">
        <v>21000000</v>
      </c>
      <c r="K596" s="41" t="s">
        <v>215</v>
      </c>
      <c r="L596" s="41" t="s">
        <v>215</v>
      </c>
      <c r="M596" s="42"/>
      <c r="N596" s="41" t="s">
        <v>15</v>
      </c>
      <c r="O596" s="41" t="s">
        <v>107802</v>
      </c>
      <c r="P596" s="41" t="s">
        <v>107792</v>
      </c>
      <c r="Q596" s="41" t="s">
        <v>107794</v>
      </c>
    </row>
    <row r="597" spans="1:17" ht="60" x14ac:dyDescent="0.2">
      <c r="A597" s="34">
        <v>80111600</v>
      </c>
      <c r="B597" s="35" t="s">
        <v>108095</v>
      </c>
      <c r="C597" s="7">
        <v>7</v>
      </c>
      <c r="D597" s="7">
        <v>7</v>
      </c>
      <c r="E597" s="37">
        <v>4</v>
      </c>
      <c r="F597" s="38" t="s">
        <v>221</v>
      </c>
      <c r="G597" s="37" t="s">
        <v>147</v>
      </c>
      <c r="H597" s="39">
        <v>1</v>
      </c>
      <c r="I597" s="40">
        <v>14000000</v>
      </c>
      <c r="J597" s="40">
        <v>14000000</v>
      </c>
      <c r="K597" s="41" t="s">
        <v>215</v>
      </c>
      <c r="L597" s="41" t="s">
        <v>215</v>
      </c>
      <c r="M597" s="42"/>
      <c r="N597" s="41" t="s">
        <v>15</v>
      </c>
      <c r="O597" s="41" t="s">
        <v>107802</v>
      </c>
      <c r="P597" s="41" t="s">
        <v>107792</v>
      </c>
      <c r="Q597" s="41" t="s">
        <v>107794</v>
      </c>
    </row>
    <row r="598" spans="1:17" ht="45" x14ac:dyDescent="0.2">
      <c r="A598" s="34">
        <v>80111600</v>
      </c>
      <c r="B598" s="35" t="s">
        <v>108096</v>
      </c>
      <c r="C598" s="36">
        <v>1</v>
      </c>
      <c r="D598" s="36">
        <v>1</v>
      </c>
      <c r="E598" s="37">
        <v>6</v>
      </c>
      <c r="F598" s="38" t="s">
        <v>221</v>
      </c>
      <c r="G598" s="37" t="s">
        <v>147</v>
      </c>
      <c r="H598" s="39">
        <v>1</v>
      </c>
      <c r="I598" s="40">
        <v>22248000</v>
      </c>
      <c r="J598" s="40">
        <v>22248000</v>
      </c>
      <c r="K598" s="41" t="s">
        <v>215</v>
      </c>
      <c r="L598" s="41" t="s">
        <v>215</v>
      </c>
      <c r="M598" s="42"/>
      <c r="N598" s="41" t="s">
        <v>15</v>
      </c>
      <c r="O598" s="41" t="s">
        <v>107802</v>
      </c>
      <c r="P598" s="41" t="s">
        <v>107792</v>
      </c>
      <c r="Q598" s="41" t="s">
        <v>107794</v>
      </c>
    </row>
    <row r="599" spans="1:17" ht="45" x14ac:dyDescent="0.2">
      <c r="A599" s="34">
        <v>80111600</v>
      </c>
      <c r="B599" s="35" t="s">
        <v>108096</v>
      </c>
      <c r="C599" s="7">
        <v>7</v>
      </c>
      <c r="D599" s="7">
        <v>7</v>
      </c>
      <c r="E599" s="37">
        <v>4</v>
      </c>
      <c r="F599" s="38" t="s">
        <v>221</v>
      </c>
      <c r="G599" s="37" t="s">
        <v>147</v>
      </c>
      <c r="H599" s="39">
        <v>1</v>
      </c>
      <c r="I599" s="40">
        <v>14832000</v>
      </c>
      <c r="J599" s="40">
        <v>14832000</v>
      </c>
      <c r="K599" s="41" t="s">
        <v>215</v>
      </c>
      <c r="L599" s="41" t="s">
        <v>215</v>
      </c>
      <c r="M599" s="42"/>
      <c r="N599" s="41" t="s">
        <v>15</v>
      </c>
      <c r="O599" s="41" t="s">
        <v>107802</v>
      </c>
      <c r="P599" s="41" t="s">
        <v>107792</v>
      </c>
      <c r="Q599" s="41" t="s">
        <v>107794</v>
      </c>
    </row>
    <row r="600" spans="1:17" ht="60" x14ac:dyDescent="0.2">
      <c r="A600" s="34">
        <v>80111600</v>
      </c>
      <c r="B600" s="35" t="s">
        <v>108097</v>
      </c>
      <c r="C600" s="36">
        <v>1</v>
      </c>
      <c r="D600" s="36">
        <v>1</v>
      </c>
      <c r="E600" s="37">
        <v>6</v>
      </c>
      <c r="F600" s="38" t="s">
        <v>221</v>
      </c>
      <c r="G600" s="37" t="s">
        <v>147</v>
      </c>
      <c r="H600" s="39">
        <v>1</v>
      </c>
      <c r="I600" s="40">
        <v>24720000</v>
      </c>
      <c r="J600" s="40">
        <v>24720000</v>
      </c>
      <c r="K600" s="41" t="s">
        <v>215</v>
      </c>
      <c r="L600" s="41" t="s">
        <v>215</v>
      </c>
      <c r="M600" s="42"/>
      <c r="N600" s="41" t="s">
        <v>15</v>
      </c>
      <c r="O600" s="41" t="s">
        <v>107802</v>
      </c>
      <c r="P600" s="41" t="s">
        <v>107792</v>
      </c>
      <c r="Q600" s="41" t="s">
        <v>107794</v>
      </c>
    </row>
    <row r="601" spans="1:17" ht="60" x14ac:dyDescent="0.2">
      <c r="A601" s="34">
        <v>80111600</v>
      </c>
      <c r="B601" s="35" t="s">
        <v>108097</v>
      </c>
      <c r="C601" s="7">
        <v>7</v>
      </c>
      <c r="D601" s="7">
        <v>7</v>
      </c>
      <c r="E601" s="37">
        <v>4</v>
      </c>
      <c r="F601" s="38" t="s">
        <v>221</v>
      </c>
      <c r="G601" s="37" t="s">
        <v>147</v>
      </c>
      <c r="H601" s="39">
        <v>1</v>
      </c>
      <c r="I601" s="40">
        <v>16480000</v>
      </c>
      <c r="J601" s="40">
        <v>16480000</v>
      </c>
      <c r="K601" s="41" t="s">
        <v>215</v>
      </c>
      <c r="L601" s="41" t="s">
        <v>215</v>
      </c>
      <c r="M601" s="42"/>
      <c r="N601" s="41" t="s">
        <v>15</v>
      </c>
      <c r="O601" s="41" t="s">
        <v>107802</v>
      </c>
      <c r="P601" s="41" t="s">
        <v>107792</v>
      </c>
      <c r="Q601" s="41" t="s">
        <v>107794</v>
      </c>
    </row>
    <row r="602" spans="1:17" ht="75" x14ac:dyDescent="0.2">
      <c r="A602" s="34">
        <v>80111600</v>
      </c>
      <c r="B602" s="35" t="s">
        <v>108098</v>
      </c>
      <c r="C602" s="36">
        <v>1</v>
      </c>
      <c r="D602" s="36">
        <v>1</v>
      </c>
      <c r="E602" s="37">
        <v>6</v>
      </c>
      <c r="F602" s="38" t="s">
        <v>221</v>
      </c>
      <c r="G602" s="37" t="s">
        <v>147</v>
      </c>
      <c r="H602" s="39">
        <v>1</v>
      </c>
      <c r="I602" s="40">
        <v>26940000</v>
      </c>
      <c r="J602" s="40">
        <v>26940000</v>
      </c>
      <c r="K602" s="41" t="s">
        <v>215</v>
      </c>
      <c r="L602" s="41" t="s">
        <v>215</v>
      </c>
      <c r="M602" s="42"/>
      <c r="N602" s="41" t="s">
        <v>15</v>
      </c>
      <c r="O602" s="41" t="s">
        <v>107802</v>
      </c>
      <c r="P602" s="41" t="s">
        <v>107792</v>
      </c>
      <c r="Q602" s="41" t="s">
        <v>107794</v>
      </c>
    </row>
    <row r="603" spans="1:17" ht="75" x14ac:dyDescent="0.2">
      <c r="A603" s="34">
        <v>80111600</v>
      </c>
      <c r="B603" s="35" t="s">
        <v>108098</v>
      </c>
      <c r="C603" s="7">
        <v>7</v>
      </c>
      <c r="D603" s="7">
        <v>7</v>
      </c>
      <c r="E603" s="37">
        <f>4*30+7</f>
        <v>127</v>
      </c>
      <c r="F603" s="48">
        <v>0</v>
      </c>
      <c r="G603" s="37" t="s">
        <v>147</v>
      </c>
      <c r="H603" s="39">
        <v>1</v>
      </c>
      <c r="I603" s="40">
        <v>19007667</v>
      </c>
      <c r="J603" s="40">
        <v>19007667</v>
      </c>
      <c r="K603" s="41" t="s">
        <v>215</v>
      </c>
      <c r="L603" s="41" t="s">
        <v>215</v>
      </c>
      <c r="M603" s="42"/>
      <c r="N603" s="41" t="s">
        <v>15</v>
      </c>
      <c r="O603" s="41" t="s">
        <v>107802</v>
      </c>
      <c r="P603" s="41" t="s">
        <v>107792</v>
      </c>
      <c r="Q603" s="41" t="s">
        <v>107794</v>
      </c>
    </row>
    <row r="604" spans="1:17" ht="60" x14ac:dyDescent="0.2">
      <c r="A604" s="34">
        <v>80111600</v>
      </c>
      <c r="B604" s="35" t="s">
        <v>108099</v>
      </c>
      <c r="C604" s="36">
        <v>1</v>
      </c>
      <c r="D604" s="36">
        <v>1</v>
      </c>
      <c r="E604" s="37">
        <v>6</v>
      </c>
      <c r="F604" s="38" t="s">
        <v>221</v>
      </c>
      <c r="G604" s="37" t="s">
        <v>147</v>
      </c>
      <c r="H604" s="39">
        <v>1</v>
      </c>
      <c r="I604" s="40">
        <v>34538400</v>
      </c>
      <c r="J604" s="40">
        <v>34538400</v>
      </c>
      <c r="K604" s="41" t="s">
        <v>215</v>
      </c>
      <c r="L604" s="41" t="s">
        <v>215</v>
      </c>
      <c r="M604" s="42"/>
      <c r="N604" s="41" t="s">
        <v>15</v>
      </c>
      <c r="O604" s="41" t="s">
        <v>107802</v>
      </c>
      <c r="P604" s="41" t="s">
        <v>107792</v>
      </c>
      <c r="Q604" s="41" t="s">
        <v>107794</v>
      </c>
    </row>
    <row r="605" spans="1:17" ht="45" x14ac:dyDescent="0.2">
      <c r="A605" s="37">
        <v>80111600</v>
      </c>
      <c r="B605" s="35" t="s">
        <v>108100</v>
      </c>
      <c r="C605" s="36">
        <v>1</v>
      </c>
      <c r="D605" s="36">
        <v>1</v>
      </c>
      <c r="E605" s="37">
        <v>6</v>
      </c>
      <c r="F605" s="38" t="s">
        <v>221</v>
      </c>
      <c r="G605" s="37" t="s">
        <v>147</v>
      </c>
      <c r="H605" s="39">
        <v>1</v>
      </c>
      <c r="I605" s="40">
        <v>25662000</v>
      </c>
      <c r="J605" s="40">
        <v>25662000</v>
      </c>
      <c r="K605" s="41" t="s">
        <v>215</v>
      </c>
      <c r="L605" s="41" t="s">
        <v>215</v>
      </c>
      <c r="M605" s="42"/>
      <c r="N605" s="41" t="s">
        <v>15</v>
      </c>
      <c r="O605" s="41" t="s">
        <v>107802</v>
      </c>
      <c r="P605" s="41" t="s">
        <v>107792</v>
      </c>
      <c r="Q605" s="41" t="s">
        <v>107794</v>
      </c>
    </row>
    <row r="606" spans="1:17" ht="45" x14ac:dyDescent="0.2">
      <c r="A606" s="37">
        <v>80111600</v>
      </c>
      <c r="B606" s="35" t="s">
        <v>108100</v>
      </c>
      <c r="C606" s="7">
        <v>7</v>
      </c>
      <c r="D606" s="7">
        <v>7</v>
      </c>
      <c r="E606" s="37">
        <f>4*30+15</f>
        <v>135</v>
      </c>
      <c r="F606" s="48">
        <v>0</v>
      </c>
      <c r="G606" s="37" t="s">
        <v>147</v>
      </c>
      <c r="H606" s="39">
        <v>1</v>
      </c>
      <c r="I606" s="40">
        <v>19246500</v>
      </c>
      <c r="J606" s="40">
        <v>19246500</v>
      </c>
      <c r="K606" s="41" t="s">
        <v>215</v>
      </c>
      <c r="L606" s="41" t="s">
        <v>215</v>
      </c>
      <c r="M606" s="42"/>
      <c r="N606" s="41" t="s">
        <v>15</v>
      </c>
      <c r="O606" s="41" t="s">
        <v>107802</v>
      </c>
      <c r="P606" s="41" t="s">
        <v>107792</v>
      </c>
      <c r="Q606" s="41" t="s">
        <v>107794</v>
      </c>
    </row>
    <row r="607" spans="1:17" ht="45" x14ac:dyDescent="0.2">
      <c r="A607" s="37">
        <v>80111600</v>
      </c>
      <c r="B607" s="35" t="s">
        <v>108101</v>
      </c>
      <c r="C607" s="36">
        <v>1</v>
      </c>
      <c r="D607" s="36">
        <v>1</v>
      </c>
      <c r="E607" s="37">
        <v>6</v>
      </c>
      <c r="F607" s="38" t="s">
        <v>221</v>
      </c>
      <c r="G607" s="37" t="s">
        <v>147</v>
      </c>
      <c r="H607" s="39">
        <v>1</v>
      </c>
      <c r="I607" s="40">
        <v>20532000</v>
      </c>
      <c r="J607" s="40">
        <v>20532000</v>
      </c>
      <c r="K607" s="41" t="s">
        <v>215</v>
      </c>
      <c r="L607" s="41" t="s">
        <v>215</v>
      </c>
      <c r="M607" s="42"/>
      <c r="N607" s="41" t="s">
        <v>15</v>
      </c>
      <c r="O607" s="41" t="s">
        <v>107802</v>
      </c>
      <c r="P607" s="41" t="s">
        <v>107792</v>
      </c>
      <c r="Q607" s="41" t="s">
        <v>107794</v>
      </c>
    </row>
    <row r="608" spans="1:17" ht="45" x14ac:dyDescent="0.2">
      <c r="A608" s="34">
        <v>80111600</v>
      </c>
      <c r="B608" s="35" t="s">
        <v>108102</v>
      </c>
      <c r="C608" s="36">
        <v>1</v>
      </c>
      <c r="D608" s="36">
        <v>1</v>
      </c>
      <c r="E608" s="37">
        <f>11*30+15</f>
        <v>345</v>
      </c>
      <c r="F608" s="48">
        <v>0</v>
      </c>
      <c r="G608" s="37" t="s">
        <v>147</v>
      </c>
      <c r="H608" s="39">
        <v>1</v>
      </c>
      <c r="I608" s="40">
        <v>50933500</v>
      </c>
      <c r="J608" s="40">
        <v>50933500</v>
      </c>
      <c r="K608" s="41" t="s">
        <v>215</v>
      </c>
      <c r="L608" s="41" t="s">
        <v>215</v>
      </c>
      <c r="M608" s="42"/>
      <c r="N608" s="41" t="s">
        <v>15</v>
      </c>
      <c r="O608" s="41" t="s">
        <v>107802</v>
      </c>
      <c r="P608" s="41" t="s">
        <v>107792</v>
      </c>
      <c r="Q608" s="41" t="s">
        <v>107794</v>
      </c>
    </row>
    <row r="609" spans="1:17" ht="120" x14ac:dyDescent="0.2">
      <c r="A609" s="5">
        <v>80111600</v>
      </c>
      <c r="B609" s="35" t="s">
        <v>108103</v>
      </c>
      <c r="C609" s="36">
        <v>1</v>
      </c>
      <c r="D609" s="36">
        <v>1</v>
      </c>
      <c r="E609" s="7">
        <v>5</v>
      </c>
      <c r="F609" s="38" t="s">
        <v>221</v>
      </c>
      <c r="G609" s="37" t="s">
        <v>147</v>
      </c>
      <c r="H609" s="39">
        <v>1</v>
      </c>
      <c r="I609" s="40">
        <v>11200000</v>
      </c>
      <c r="J609" s="40">
        <v>11200000</v>
      </c>
      <c r="K609" s="41" t="s">
        <v>215</v>
      </c>
      <c r="L609" s="41" t="s">
        <v>215</v>
      </c>
      <c r="M609" s="42"/>
      <c r="N609" s="41" t="s">
        <v>15</v>
      </c>
      <c r="O609" s="41" t="s">
        <v>107802</v>
      </c>
      <c r="P609" s="41" t="s">
        <v>107792</v>
      </c>
      <c r="Q609" s="41" t="s">
        <v>107794</v>
      </c>
    </row>
    <row r="610" spans="1:17" ht="120" x14ac:dyDescent="0.2">
      <c r="A610" s="5">
        <v>80111600</v>
      </c>
      <c r="B610" s="35" t="s">
        <v>108104</v>
      </c>
      <c r="C610" s="37">
        <v>8</v>
      </c>
      <c r="D610" s="37">
        <v>8</v>
      </c>
      <c r="E610" s="7">
        <v>5</v>
      </c>
      <c r="F610" s="38" t="s">
        <v>221</v>
      </c>
      <c r="G610" s="37" t="s">
        <v>147</v>
      </c>
      <c r="H610" s="39">
        <v>1</v>
      </c>
      <c r="I610" s="40">
        <v>11200000</v>
      </c>
      <c r="J610" s="40">
        <v>11200000</v>
      </c>
      <c r="K610" s="41" t="s">
        <v>215</v>
      </c>
      <c r="L610" s="41" t="s">
        <v>215</v>
      </c>
      <c r="M610" s="42"/>
      <c r="N610" s="41" t="s">
        <v>15</v>
      </c>
      <c r="O610" s="41" t="s">
        <v>107802</v>
      </c>
      <c r="P610" s="41" t="s">
        <v>107792</v>
      </c>
      <c r="Q610" s="41" t="s">
        <v>107794</v>
      </c>
    </row>
    <row r="611" spans="1:17" ht="105" x14ac:dyDescent="0.2">
      <c r="A611" s="34">
        <v>80111600</v>
      </c>
      <c r="B611" s="35" t="s">
        <v>108105</v>
      </c>
      <c r="C611" s="36">
        <v>1</v>
      </c>
      <c r="D611" s="36">
        <v>1</v>
      </c>
      <c r="E611" s="37">
        <v>5</v>
      </c>
      <c r="F611" s="38" t="s">
        <v>221</v>
      </c>
      <c r="G611" s="37" t="s">
        <v>147</v>
      </c>
      <c r="H611" s="39">
        <v>1</v>
      </c>
      <c r="I611" s="40">
        <v>10300000</v>
      </c>
      <c r="J611" s="40">
        <v>10300000</v>
      </c>
      <c r="K611" s="41" t="s">
        <v>215</v>
      </c>
      <c r="L611" s="41" t="s">
        <v>215</v>
      </c>
      <c r="M611" s="42"/>
      <c r="N611" s="41" t="s">
        <v>15</v>
      </c>
      <c r="O611" s="41" t="s">
        <v>107802</v>
      </c>
      <c r="P611" s="41" t="s">
        <v>107792</v>
      </c>
      <c r="Q611" s="41" t="s">
        <v>107794</v>
      </c>
    </row>
    <row r="612" spans="1:17" ht="105" x14ac:dyDescent="0.2">
      <c r="A612" s="34">
        <v>80111600</v>
      </c>
      <c r="B612" s="35" t="s">
        <v>108105</v>
      </c>
      <c r="C612" s="37">
        <v>8</v>
      </c>
      <c r="D612" s="37">
        <v>8</v>
      </c>
      <c r="E612" s="37">
        <v>3</v>
      </c>
      <c r="F612" s="38" t="s">
        <v>221</v>
      </c>
      <c r="G612" s="37" t="s">
        <v>147</v>
      </c>
      <c r="H612" s="39">
        <v>1</v>
      </c>
      <c r="I612" s="40">
        <v>6180000</v>
      </c>
      <c r="J612" s="40">
        <v>6180000</v>
      </c>
      <c r="K612" s="41" t="s">
        <v>215</v>
      </c>
      <c r="L612" s="41" t="s">
        <v>215</v>
      </c>
      <c r="M612" s="42"/>
      <c r="N612" s="41" t="s">
        <v>15</v>
      </c>
      <c r="O612" s="41" t="s">
        <v>107802</v>
      </c>
      <c r="P612" s="41" t="s">
        <v>107792</v>
      </c>
      <c r="Q612" s="41" t="s">
        <v>107794</v>
      </c>
    </row>
    <row r="613" spans="1:17" ht="120" x14ac:dyDescent="0.2">
      <c r="A613" s="5">
        <v>80111600</v>
      </c>
      <c r="B613" s="35" t="s">
        <v>108106</v>
      </c>
      <c r="C613" s="36">
        <v>1</v>
      </c>
      <c r="D613" s="36">
        <v>1</v>
      </c>
      <c r="E613" s="6">
        <v>5</v>
      </c>
      <c r="F613" s="38" t="s">
        <v>221</v>
      </c>
      <c r="G613" s="37" t="s">
        <v>147</v>
      </c>
      <c r="H613" s="39">
        <v>1</v>
      </c>
      <c r="I613" s="40">
        <v>11200000</v>
      </c>
      <c r="J613" s="40">
        <v>11200000</v>
      </c>
      <c r="K613" s="41" t="s">
        <v>215</v>
      </c>
      <c r="L613" s="41" t="s">
        <v>215</v>
      </c>
      <c r="M613" s="42"/>
      <c r="N613" s="41" t="s">
        <v>15</v>
      </c>
      <c r="O613" s="41" t="s">
        <v>107802</v>
      </c>
      <c r="P613" s="41" t="s">
        <v>107792</v>
      </c>
      <c r="Q613" s="41" t="s">
        <v>107794</v>
      </c>
    </row>
    <row r="614" spans="1:17" ht="120" x14ac:dyDescent="0.2">
      <c r="A614" s="6">
        <v>80111600</v>
      </c>
      <c r="B614" s="35" t="s">
        <v>108106</v>
      </c>
      <c r="C614" s="7">
        <v>7</v>
      </c>
      <c r="D614" s="7">
        <v>7</v>
      </c>
      <c r="E614" s="7">
        <v>5</v>
      </c>
      <c r="F614" s="38" t="s">
        <v>221</v>
      </c>
      <c r="G614" s="37" t="s">
        <v>147</v>
      </c>
      <c r="H614" s="39">
        <v>1</v>
      </c>
      <c r="I614" s="40">
        <v>11200000</v>
      </c>
      <c r="J614" s="40">
        <v>11200000</v>
      </c>
      <c r="K614" s="41" t="s">
        <v>215</v>
      </c>
      <c r="L614" s="41" t="s">
        <v>215</v>
      </c>
      <c r="M614" s="42"/>
      <c r="N614" s="41" t="s">
        <v>15</v>
      </c>
      <c r="O614" s="41" t="s">
        <v>107802</v>
      </c>
      <c r="P614" s="41" t="s">
        <v>107792</v>
      </c>
      <c r="Q614" s="41" t="s">
        <v>107794</v>
      </c>
    </row>
    <row r="615" spans="1:17" ht="75" x14ac:dyDescent="0.2">
      <c r="A615" s="37">
        <v>80111600</v>
      </c>
      <c r="B615" s="35" t="s">
        <v>108107</v>
      </c>
      <c r="C615" s="36">
        <v>1</v>
      </c>
      <c r="D615" s="36">
        <v>1</v>
      </c>
      <c r="E615" s="37">
        <v>5</v>
      </c>
      <c r="F615" s="38" t="s">
        <v>221</v>
      </c>
      <c r="G615" s="37" t="s">
        <v>147</v>
      </c>
      <c r="H615" s="39">
        <v>1</v>
      </c>
      <c r="I615" s="40">
        <v>15450000</v>
      </c>
      <c r="J615" s="40">
        <v>15450000</v>
      </c>
      <c r="K615" s="41" t="s">
        <v>215</v>
      </c>
      <c r="L615" s="41" t="s">
        <v>215</v>
      </c>
      <c r="M615" s="42"/>
      <c r="N615" s="41" t="s">
        <v>15</v>
      </c>
      <c r="O615" s="41" t="s">
        <v>107802</v>
      </c>
      <c r="P615" s="41" t="s">
        <v>107792</v>
      </c>
      <c r="Q615" s="41" t="s">
        <v>107794</v>
      </c>
    </row>
    <row r="616" spans="1:17" ht="75" x14ac:dyDescent="0.2">
      <c r="A616" s="37">
        <v>80111600</v>
      </c>
      <c r="B616" s="35" t="s">
        <v>108107</v>
      </c>
      <c r="C616" s="37">
        <v>8</v>
      </c>
      <c r="D616" s="37">
        <v>8</v>
      </c>
      <c r="E616" s="37">
        <v>3</v>
      </c>
      <c r="F616" s="38" t="s">
        <v>221</v>
      </c>
      <c r="G616" s="37" t="s">
        <v>147</v>
      </c>
      <c r="H616" s="39">
        <v>1</v>
      </c>
      <c r="I616" s="40">
        <v>9270000</v>
      </c>
      <c r="J616" s="40">
        <v>9270000</v>
      </c>
      <c r="K616" s="41" t="s">
        <v>215</v>
      </c>
      <c r="L616" s="41" t="s">
        <v>215</v>
      </c>
      <c r="M616" s="42"/>
      <c r="N616" s="41" t="s">
        <v>15</v>
      </c>
      <c r="O616" s="41" t="s">
        <v>107802</v>
      </c>
      <c r="P616" s="41" t="s">
        <v>107792</v>
      </c>
      <c r="Q616" s="41" t="s">
        <v>107794</v>
      </c>
    </row>
    <row r="617" spans="1:17" ht="105" x14ac:dyDescent="0.2">
      <c r="A617" s="37">
        <v>80111600</v>
      </c>
      <c r="B617" s="35" t="s">
        <v>108105</v>
      </c>
      <c r="C617" s="36">
        <v>1</v>
      </c>
      <c r="D617" s="36">
        <v>1</v>
      </c>
      <c r="E617" s="37">
        <v>5</v>
      </c>
      <c r="F617" s="38" t="s">
        <v>221</v>
      </c>
      <c r="G617" s="37" t="s">
        <v>147</v>
      </c>
      <c r="H617" s="39">
        <v>1</v>
      </c>
      <c r="I617" s="40">
        <v>15450000</v>
      </c>
      <c r="J617" s="40">
        <v>15450000</v>
      </c>
      <c r="K617" s="41" t="s">
        <v>215</v>
      </c>
      <c r="L617" s="41" t="s">
        <v>215</v>
      </c>
      <c r="M617" s="42"/>
      <c r="N617" s="41" t="s">
        <v>15</v>
      </c>
      <c r="O617" s="41" t="s">
        <v>107802</v>
      </c>
      <c r="P617" s="41" t="s">
        <v>107792</v>
      </c>
      <c r="Q617" s="41" t="s">
        <v>107794</v>
      </c>
    </row>
    <row r="618" spans="1:17" ht="105" x14ac:dyDescent="0.2">
      <c r="A618" s="37">
        <v>80111600</v>
      </c>
      <c r="B618" s="35" t="s">
        <v>108105</v>
      </c>
      <c r="C618" s="37">
        <v>8</v>
      </c>
      <c r="D618" s="37">
        <v>8</v>
      </c>
      <c r="E618" s="37">
        <v>3</v>
      </c>
      <c r="F618" s="38" t="s">
        <v>221</v>
      </c>
      <c r="G618" s="37" t="s">
        <v>147</v>
      </c>
      <c r="H618" s="39">
        <v>1</v>
      </c>
      <c r="I618" s="40">
        <v>9270000</v>
      </c>
      <c r="J618" s="40">
        <v>9270000</v>
      </c>
      <c r="K618" s="41" t="s">
        <v>215</v>
      </c>
      <c r="L618" s="41" t="s">
        <v>215</v>
      </c>
      <c r="M618" s="42"/>
      <c r="N618" s="41" t="s">
        <v>15</v>
      </c>
      <c r="O618" s="41" t="s">
        <v>107802</v>
      </c>
      <c r="P618" s="41" t="s">
        <v>107792</v>
      </c>
      <c r="Q618" s="41" t="s">
        <v>107794</v>
      </c>
    </row>
    <row r="619" spans="1:17" ht="105" x14ac:dyDescent="0.2">
      <c r="A619" s="37">
        <v>80111600</v>
      </c>
      <c r="B619" s="35" t="s">
        <v>108105</v>
      </c>
      <c r="C619" s="36">
        <v>1</v>
      </c>
      <c r="D619" s="36">
        <v>1</v>
      </c>
      <c r="E619" s="37">
        <v>5</v>
      </c>
      <c r="F619" s="38" t="s">
        <v>221</v>
      </c>
      <c r="G619" s="37" t="s">
        <v>147</v>
      </c>
      <c r="H619" s="39">
        <v>1</v>
      </c>
      <c r="I619" s="40">
        <v>15450000</v>
      </c>
      <c r="J619" s="40">
        <v>15450000</v>
      </c>
      <c r="K619" s="41" t="s">
        <v>215</v>
      </c>
      <c r="L619" s="41" t="s">
        <v>215</v>
      </c>
      <c r="M619" s="42"/>
      <c r="N619" s="41" t="s">
        <v>15</v>
      </c>
      <c r="O619" s="41" t="s">
        <v>107802</v>
      </c>
      <c r="P619" s="41" t="s">
        <v>107792</v>
      </c>
      <c r="Q619" s="41" t="s">
        <v>107794</v>
      </c>
    </row>
    <row r="620" spans="1:17" ht="105" x14ac:dyDescent="0.2">
      <c r="A620" s="37">
        <v>80111600</v>
      </c>
      <c r="B620" s="35" t="s">
        <v>108105</v>
      </c>
      <c r="C620" s="37">
        <v>8</v>
      </c>
      <c r="D620" s="37">
        <v>8</v>
      </c>
      <c r="E620" s="37">
        <v>3</v>
      </c>
      <c r="F620" s="38" t="s">
        <v>221</v>
      </c>
      <c r="G620" s="37" t="s">
        <v>147</v>
      </c>
      <c r="H620" s="39">
        <v>1</v>
      </c>
      <c r="I620" s="40">
        <v>9270000</v>
      </c>
      <c r="J620" s="40">
        <v>9270000</v>
      </c>
      <c r="K620" s="41" t="s">
        <v>215</v>
      </c>
      <c r="L620" s="41" t="s">
        <v>215</v>
      </c>
      <c r="M620" s="42"/>
      <c r="N620" s="41" t="s">
        <v>15</v>
      </c>
      <c r="O620" s="41" t="s">
        <v>107802</v>
      </c>
      <c r="P620" s="41" t="s">
        <v>107792</v>
      </c>
      <c r="Q620" s="41" t="s">
        <v>107794</v>
      </c>
    </row>
    <row r="621" spans="1:17" ht="120" x14ac:dyDescent="0.2">
      <c r="A621" s="37">
        <v>80111600</v>
      </c>
      <c r="B621" s="35" t="s">
        <v>108108</v>
      </c>
      <c r="C621" s="36">
        <v>1</v>
      </c>
      <c r="D621" s="36">
        <v>1</v>
      </c>
      <c r="E621" s="37">
        <v>5</v>
      </c>
      <c r="F621" s="38" t="s">
        <v>221</v>
      </c>
      <c r="G621" s="37" t="s">
        <v>147</v>
      </c>
      <c r="H621" s="39">
        <v>1</v>
      </c>
      <c r="I621" s="40">
        <v>15450000</v>
      </c>
      <c r="J621" s="40">
        <v>15450000</v>
      </c>
      <c r="K621" s="41" t="s">
        <v>215</v>
      </c>
      <c r="L621" s="41" t="s">
        <v>215</v>
      </c>
      <c r="M621" s="42"/>
      <c r="N621" s="41" t="s">
        <v>15</v>
      </c>
      <c r="O621" s="41" t="s">
        <v>107802</v>
      </c>
      <c r="P621" s="41" t="s">
        <v>107792</v>
      </c>
      <c r="Q621" s="41" t="s">
        <v>107794</v>
      </c>
    </row>
    <row r="622" spans="1:17" ht="120" x14ac:dyDescent="0.2">
      <c r="A622" s="37">
        <v>80111600</v>
      </c>
      <c r="B622" s="35" t="s">
        <v>108109</v>
      </c>
      <c r="C622" s="37">
        <v>8</v>
      </c>
      <c r="D622" s="37">
        <v>8</v>
      </c>
      <c r="E622" s="37">
        <v>3</v>
      </c>
      <c r="F622" s="38" t="s">
        <v>221</v>
      </c>
      <c r="G622" s="37" t="s">
        <v>147</v>
      </c>
      <c r="H622" s="39">
        <v>1</v>
      </c>
      <c r="I622" s="40">
        <v>9270000</v>
      </c>
      <c r="J622" s="40">
        <v>9270000</v>
      </c>
      <c r="K622" s="41" t="s">
        <v>215</v>
      </c>
      <c r="L622" s="41" t="s">
        <v>215</v>
      </c>
      <c r="M622" s="42"/>
      <c r="N622" s="41" t="s">
        <v>15</v>
      </c>
      <c r="O622" s="41" t="s">
        <v>107802</v>
      </c>
      <c r="P622" s="41" t="s">
        <v>107792</v>
      </c>
      <c r="Q622" s="41" t="s">
        <v>107794</v>
      </c>
    </row>
    <row r="623" spans="1:17" ht="75" x14ac:dyDescent="0.2">
      <c r="A623" s="37">
        <v>80111600</v>
      </c>
      <c r="B623" s="35" t="s">
        <v>108107</v>
      </c>
      <c r="C623" s="36">
        <v>1</v>
      </c>
      <c r="D623" s="36">
        <v>1</v>
      </c>
      <c r="E623" s="37">
        <v>5</v>
      </c>
      <c r="F623" s="38" t="s">
        <v>221</v>
      </c>
      <c r="G623" s="37" t="s">
        <v>147</v>
      </c>
      <c r="H623" s="39">
        <v>1</v>
      </c>
      <c r="I623" s="40">
        <v>12360000</v>
      </c>
      <c r="J623" s="40">
        <v>12360000</v>
      </c>
      <c r="K623" s="41" t="s">
        <v>215</v>
      </c>
      <c r="L623" s="41" t="s">
        <v>215</v>
      </c>
      <c r="M623" s="42"/>
      <c r="N623" s="41" t="s">
        <v>15</v>
      </c>
      <c r="O623" s="41" t="s">
        <v>107802</v>
      </c>
      <c r="P623" s="41" t="s">
        <v>107792</v>
      </c>
      <c r="Q623" s="41" t="s">
        <v>107794</v>
      </c>
    </row>
    <row r="624" spans="1:17" ht="75" x14ac:dyDescent="0.2">
      <c r="A624" s="37">
        <v>80111600</v>
      </c>
      <c r="B624" s="35" t="s">
        <v>108107</v>
      </c>
      <c r="C624" s="37">
        <v>8</v>
      </c>
      <c r="D624" s="37">
        <v>8</v>
      </c>
      <c r="E624" s="37">
        <v>3</v>
      </c>
      <c r="F624" s="38" t="s">
        <v>221</v>
      </c>
      <c r="G624" s="37" t="s">
        <v>147</v>
      </c>
      <c r="H624" s="39">
        <v>1</v>
      </c>
      <c r="I624" s="40">
        <v>7416000</v>
      </c>
      <c r="J624" s="40">
        <v>7416000</v>
      </c>
      <c r="K624" s="41" t="s">
        <v>215</v>
      </c>
      <c r="L624" s="41" t="s">
        <v>215</v>
      </c>
      <c r="M624" s="42"/>
      <c r="N624" s="41" t="s">
        <v>15</v>
      </c>
      <c r="O624" s="41" t="s">
        <v>107802</v>
      </c>
      <c r="P624" s="41" t="s">
        <v>107792</v>
      </c>
      <c r="Q624" s="41" t="s">
        <v>107794</v>
      </c>
    </row>
    <row r="625" spans="1:17" ht="75" x14ac:dyDescent="0.2">
      <c r="A625" s="37">
        <v>80111600</v>
      </c>
      <c r="B625" s="35" t="s">
        <v>108110</v>
      </c>
      <c r="C625" s="36">
        <v>1</v>
      </c>
      <c r="D625" s="36">
        <v>1</v>
      </c>
      <c r="E625" s="37">
        <v>5</v>
      </c>
      <c r="F625" s="38" t="s">
        <v>221</v>
      </c>
      <c r="G625" s="37" t="s">
        <v>147</v>
      </c>
      <c r="H625" s="39">
        <v>1</v>
      </c>
      <c r="I625" s="40">
        <v>15450000</v>
      </c>
      <c r="J625" s="40">
        <v>15450000</v>
      </c>
      <c r="K625" s="41" t="s">
        <v>215</v>
      </c>
      <c r="L625" s="41" t="s">
        <v>215</v>
      </c>
      <c r="M625" s="42"/>
      <c r="N625" s="41" t="s">
        <v>15</v>
      </c>
      <c r="O625" s="41" t="s">
        <v>107802</v>
      </c>
      <c r="P625" s="41" t="s">
        <v>107792</v>
      </c>
      <c r="Q625" s="41" t="s">
        <v>107794</v>
      </c>
    </row>
    <row r="626" spans="1:17" ht="75" x14ac:dyDescent="0.2">
      <c r="A626" s="37">
        <v>80111600</v>
      </c>
      <c r="B626" s="35" t="s">
        <v>108110</v>
      </c>
      <c r="C626" s="37">
        <v>8</v>
      </c>
      <c r="D626" s="37">
        <v>8</v>
      </c>
      <c r="E626" s="37">
        <v>3</v>
      </c>
      <c r="F626" s="38" t="s">
        <v>221</v>
      </c>
      <c r="G626" s="37" t="s">
        <v>147</v>
      </c>
      <c r="H626" s="39">
        <v>1</v>
      </c>
      <c r="I626" s="40">
        <v>9270000</v>
      </c>
      <c r="J626" s="40">
        <v>9270000</v>
      </c>
      <c r="K626" s="41" t="s">
        <v>215</v>
      </c>
      <c r="L626" s="41" t="s">
        <v>215</v>
      </c>
      <c r="M626" s="42"/>
      <c r="N626" s="41" t="s">
        <v>15</v>
      </c>
      <c r="O626" s="41" t="s">
        <v>107802</v>
      </c>
      <c r="P626" s="41" t="s">
        <v>107792</v>
      </c>
      <c r="Q626" s="41" t="s">
        <v>107794</v>
      </c>
    </row>
    <row r="627" spans="1:17" ht="75" x14ac:dyDescent="0.2">
      <c r="A627" s="37">
        <v>80111600</v>
      </c>
      <c r="B627" s="35" t="s">
        <v>108107</v>
      </c>
      <c r="C627" s="36">
        <v>1</v>
      </c>
      <c r="D627" s="36">
        <v>1</v>
      </c>
      <c r="E627" s="37">
        <v>5</v>
      </c>
      <c r="F627" s="38" t="s">
        <v>221</v>
      </c>
      <c r="G627" s="37" t="s">
        <v>147</v>
      </c>
      <c r="H627" s="39">
        <v>1</v>
      </c>
      <c r="I627" s="40">
        <v>15450000</v>
      </c>
      <c r="J627" s="40">
        <v>15450000</v>
      </c>
      <c r="K627" s="41" t="s">
        <v>215</v>
      </c>
      <c r="L627" s="41" t="s">
        <v>215</v>
      </c>
      <c r="M627" s="42"/>
      <c r="N627" s="41" t="s">
        <v>15</v>
      </c>
      <c r="O627" s="41" t="s">
        <v>107802</v>
      </c>
      <c r="P627" s="41" t="s">
        <v>107792</v>
      </c>
      <c r="Q627" s="41" t="s">
        <v>107794</v>
      </c>
    </row>
    <row r="628" spans="1:17" ht="75" x14ac:dyDescent="0.2">
      <c r="A628" s="37">
        <v>80111600</v>
      </c>
      <c r="B628" s="35" t="s">
        <v>108107</v>
      </c>
      <c r="C628" s="37">
        <v>8</v>
      </c>
      <c r="D628" s="37">
        <v>8</v>
      </c>
      <c r="E628" s="37">
        <v>3</v>
      </c>
      <c r="F628" s="38" t="s">
        <v>221</v>
      </c>
      <c r="G628" s="37" t="s">
        <v>147</v>
      </c>
      <c r="H628" s="39">
        <v>1</v>
      </c>
      <c r="I628" s="40">
        <v>9270000</v>
      </c>
      <c r="J628" s="40">
        <v>9270000</v>
      </c>
      <c r="K628" s="41" t="s">
        <v>215</v>
      </c>
      <c r="L628" s="41" t="s">
        <v>215</v>
      </c>
      <c r="M628" s="42"/>
      <c r="N628" s="41" t="s">
        <v>15</v>
      </c>
      <c r="O628" s="41" t="s">
        <v>107802</v>
      </c>
      <c r="P628" s="41" t="s">
        <v>107792</v>
      </c>
      <c r="Q628" s="41" t="s">
        <v>107794</v>
      </c>
    </row>
    <row r="629" spans="1:17" ht="105" x14ac:dyDescent="0.2">
      <c r="A629" s="37">
        <v>80111600</v>
      </c>
      <c r="B629" s="35" t="s">
        <v>108111</v>
      </c>
      <c r="C629" s="36">
        <v>1</v>
      </c>
      <c r="D629" s="36">
        <v>1</v>
      </c>
      <c r="E629" s="37">
        <f>11*30+15</f>
        <v>345</v>
      </c>
      <c r="F629" s="48">
        <v>0</v>
      </c>
      <c r="G629" s="37" t="s">
        <v>147</v>
      </c>
      <c r="H629" s="39">
        <v>1</v>
      </c>
      <c r="I629" s="40">
        <v>36800000</v>
      </c>
      <c r="J629" s="40">
        <v>36800000</v>
      </c>
      <c r="K629" s="41" t="s">
        <v>215</v>
      </c>
      <c r="L629" s="41" t="s">
        <v>215</v>
      </c>
      <c r="M629" s="42"/>
      <c r="N629" s="41" t="s">
        <v>15</v>
      </c>
      <c r="O629" s="41" t="s">
        <v>107802</v>
      </c>
      <c r="P629" s="41" t="s">
        <v>107792</v>
      </c>
      <c r="Q629" s="41" t="s">
        <v>107794</v>
      </c>
    </row>
    <row r="630" spans="1:17" ht="75" x14ac:dyDescent="0.2">
      <c r="A630" s="34">
        <v>80111600</v>
      </c>
      <c r="B630" s="35" t="s">
        <v>108112</v>
      </c>
      <c r="C630" s="7">
        <v>7</v>
      </c>
      <c r="D630" s="7">
        <v>7</v>
      </c>
      <c r="E630" s="37">
        <v>5</v>
      </c>
      <c r="F630" s="38" t="s">
        <v>221</v>
      </c>
      <c r="G630" s="37" t="s">
        <v>147</v>
      </c>
      <c r="H630" s="39">
        <v>1</v>
      </c>
      <c r="I630" s="40">
        <v>10000000</v>
      </c>
      <c r="J630" s="40">
        <v>10000000</v>
      </c>
      <c r="K630" s="41" t="s">
        <v>215</v>
      </c>
      <c r="L630" s="41" t="s">
        <v>215</v>
      </c>
      <c r="M630" s="42"/>
      <c r="N630" s="41" t="s">
        <v>15</v>
      </c>
      <c r="O630" s="41" t="s">
        <v>107802</v>
      </c>
      <c r="P630" s="41" t="s">
        <v>107792</v>
      </c>
      <c r="Q630" s="41" t="s">
        <v>107794</v>
      </c>
    </row>
    <row r="631" spans="1:17" ht="75" x14ac:dyDescent="0.2">
      <c r="A631" s="34">
        <v>80111600</v>
      </c>
      <c r="B631" s="35" t="s">
        <v>108113</v>
      </c>
      <c r="C631" s="7">
        <v>7</v>
      </c>
      <c r="D631" s="7">
        <v>7</v>
      </c>
      <c r="E631" s="37">
        <v>5</v>
      </c>
      <c r="F631" s="38" t="s">
        <v>221</v>
      </c>
      <c r="G631" s="37" t="s">
        <v>147</v>
      </c>
      <c r="H631" s="39">
        <v>1</v>
      </c>
      <c r="I631" s="40">
        <v>30000000</v>
      </c>
      <c r="J631" s="40">
        <v>30000000</v>
      </c>
      <c r="K631" s="41" t="s">
        <v>215</v>
      </c>
      <c r="L631" s="41" t="s">
        <v>215</v>
      </c>
      <c r="M631" s="42"/>
      <c r="N631" s="41" t="s">
        <v>15</v>
      </c>
      <c r="O631" s="41" t="s">
        <v>107802</v>
      </c>
      <c r="P631" s="41" t="s">
        <v>107792</v>
      </c>
      <c r="Q631" s="41" t="s">
        <v>107794</v>
      </c>
    </row>
    <row r="632" spans="1:17" ht="45" x14ac:dyDescent="0.2">
      <c r="A632" s="34">
        <v>80111600</v>
      </c>
      <c r="B632" s="35" t="s">
        <v>107835</v>
      </c>
      <c r="C632" s="7">
        <v>7</v>
      </c>
      <c r="D632" s="7">
        <v>7</v>
      </c>
      <c r="E632" s="37">
        <v>5</v>
      </c>
      <c r="F632" s="38" t="s">
        <v>221</v>
      </c>
      <c r="G632" s="37" t="s">
        <v>147</v>
      </c>
      <c r="H632" s="39">
        <v>1</v>
      </c>
      <c r="I632" s="40">
        <v>10000000</v>
      </c>
      <c r="J632" s="40">
        <v>10000000</v>
      </c>
      <c r="K632" s="41" t="s">
        <v>215</v>
      </c>
      <c r="L632" s="41" t="s">
        <v>215</v>
      </c>
      <c r="M632" s="42"/>
      <c r="N632" s="41" t="s">
        <v>15</v>
      </c>
      <c r="O632" s="41" t="s">
        <v>107802</v>
      </c>
      <c r="P632" s="41" t="s">
        <v>107792</v>
      </c>
      <c r="Q632" s="41" t="s">
        <v>107794</v>
      </c>
    </row>
    <row r="633" spans="1:17" ht="90" x14ac:dyDescent="0.2">
      <c r="A633" s="34">
        <v>80111600</v>
      </c>
      <c r="B633" s="35" t="s">
        <v>108114</v>
      </c>
      <c r="C633" s="6">
        <v>9</v>
      </c>
      <c r="D633" s="37">
        <v>10</v>
      </c>
      <c r="E633" s="37">
        <v>5</v>
      </c>
      <c r="F633" s="38" t="s">
        <v>221</v>
      </c>
      <c r="G633" s="37" t="s">
        <v>147</v>
      </c>
      <c r="H633" s="39">
        <v>1</v>
      </c>
      <c r="I633" s="40">
        <v>14000000</v>
      </c>
      <c r="J633" s="40">
        <v>14000000</v>
      </c>
      <c r="K633" s="41" t="s">
        <v>215</v>
      </c>
      <c r="L633" s="41" t="s">
        <v>215</v>
      </c>
      <c r="M633" s="42"/>
      <c r="N633" s="41" t="s">
        <v>15</v>
      </c>
      <c r="O633" s="41" t="s">
        <v>107802</v>
      </c>
      <c r="P633" s="41" t="s">
        <v>107792</v>
      </c>
      <c r="Q633" s="41" t="s">
        <v>107794</v>
      </c>
    </row>
    <row r="634" spans="1:17" ht="45" x14ac:dyDescent="0.2">
      <c r="A634" s="34">
        <v>80111600</v>
      </c>
      <c r="B634" s="35" t="s">
        <v>108115</v>
      </c>
      <c r="C634" s="7">
        <v>7</v>
      </c>
      <c r="D634" s="7">
        <v>7</v>
      </c>
      <c r="E634" s="37">
        <v>5</v>
      </c>
      <c r="F634" s="38" t="s">
        <v>221</v>
      </c>
      <c r="G634" s="37" t="s">
        <v>147</v>
      </c>
      <c r="H634" s="39">
        <v>1</v>
      </c>
      <c r="I634" s="40">
        <v>30200000</v>
      </c>
      <c r="J634" s="40">
        <v>30200000</v>
      </c>
      <c r="K634" s="41" t="s">
        <v>215</v>
      </c>
      <c r="L634" s="41" t="s">
        <v>215</v>
      </c>
      <c r="M634" s="42"/>
      <c r="N634" s="41" t="s">
        <v>15</v>
      </c>
      <c r="O634" s="41" t="s">
        <v>107802</v>
      </c>
      <c r="P634" s="41" t="s">
        <v>107792</v>
      </c>
      <c r="Q634" s="41" t="s">
        <v>107794</v>
      </c>
    </row>
    <row r="635" spans="1:17" ht="75" x14ac:dyDescent="0.2">
      <c r="A635" s="34">
        <v>80111600</v>
      </c>
      <c r="B635" s="35" t="s">
        <v>108107</v>
      </c>
      <c r="C635" s="36">
        <v>1</v>
      </c>
      <c r="D635" s="36">
        <v>1</v>
      </c>
      <c r="E635" s="37">
        <v>5</v>
      </c>
      <c r="F635" s="38" t="s">
        <v>221</v>
      </c>
      <c r="G635" s="37" t="s">
        <v>147</v>
      </c>
      <c r="H635" s="39">
        <v>1</v>
      </c>
      <c r="I635" s="40">
        <v>12500000</v>
      </c>
      <c r="J635" s="40">
        <v>12500000</v>
      </c>
      <c r="K635" s="41" t="s">
        <v>215</v>
      </c>
      <c r="L635" s="41" t="s">
        <v>215</v>
      </c>
      <c r="M635" s="42"/>
      <c r="N635" s="41" t="s">
        <v>15</v>
      </c>
      <c r="O635" s="41" t="s">
        <v>107808</v>
      </c>
      <c r="P635" s="41" t="s">
        <v>107792</v>
      </c>
      <c r="Q635" s="41" t="s">
        <v>107809</v>
      </c>
    </row>
    <row r="636" spans="1:17" ht="75" x14ac:dyDescent="0.2">
      <c r="A636" s="34">
        <v>80111600</v>
      </c>
      <c r="B636" s="35" t="s">
        <v>108107</v>
      </c>
      <c r="C636" s="37">
        <v>8</v>
      </c>
      <c r="D636" s="37">
        <v>8</v>
      </c>
      <c r="E636" s="37">
        <v>3</v>
      </c>
      <c r="F636" s="38" t="s">
        <v>221</v>
      </c>
      <c r="G636" s="37" t="s">
        <v>147</v>
      </c>
      <c r="H636" s="39">
        <v>1</v>
      </c>
      <c r="I636" s="40">
        <v>9000000</v>
      </c>
      <c r="J636" s="40">
        <v>9000000</v>
      </c>
      <c r="K636" s="41" t="s">
        <v>215</v>
      </c>
      <c r="L636" s="41" t="s">
        <v>215</v>
      </c>
      <c r="M636" s="42"/>
      <c r="N636" s="41" t="s">
        <v>15</v>
      </c>
      <c r="O636" s="41" t="s">
        <v>107808</v>
      </c>
      <c r="P636" s="41" t="s">
        <v>107792</v>
      </c>
      <c r="Q636" s="41" t="s">
        <v>107809</v>
      </c>
    </row>
    <row r="637" spans="1:17" ht="105" x14ac:dyDescent="0.2">
      <c r="A637" s="34">
        <v>80111600</v>
      </c>
      <c r="B637" s="35" t="s">
        <v>108116</v>
      </c>
      <c r="C637" s="36">
        <v>1</v>
      </c>
      <c r="D637" s="36">
        <v>1</v>
      </c>
      <c r="E637" s="37">
        <v>5</v>
      </c>
      <c r="F637" s="38" t="s">
        <v>221</v>
      </c>
      <c r="G637" s="37" t="s">
        <v>147</v>
      </c>
      <c r="H637" s="39">
        <v>1</v>
      </c>
      <c r="I637" s="40">
        <v>18000000</v>
      </c>
      <c r="J637" s="40">
        <v>18000000</v>
      </c>
      <c r="K637" s="41" t="s">
        <v>215</v>
      </c>
      <c r="L637" s="41" t="s">
        <v>215</v>
      </c>
      <c r="M637" s="42"/>
      <c r="N637" s="41" t="s">
        <v>15</v>
      </c>
      <c r="O637" s="41" t="s">
        <v>107808</v>
      </c>
      <c r="P637" s="41" t="s">
        <v>107792</v>
      </c>
      <c r="Q637" s="41" t="s">
        <v>107809</v>
      </c>
    </row>
    <row r="638" spans="1:17" ht="105" x14ac:dyDescent="0.2">
      <c r="A638" s="34">
        <v>80111600</v>
      </c>
      <c r="B638" s="35" t="s">
        <v>108116</v>
      </c>
      <c r="C638" s="37">
        <v>8</v>
      </c>
      <c r="D638" s="37">
        <v>8</v>
      </c>
      <c r="E638" s="37">
        <v>4</v>
      </c>
      <c r="F638" s="38" t="s">
        <v>221</v>
      </c>
      <c r="G638" s="37" t="s">
        <v>147</v>
      </c>
      <c r="H638" s="39">
        <v>1</v>
      </c>
      <c r="I638" s="40">
        <v>14400000</v>
      </c>
      <c r="J638" s="40">
        <v>14400000</v>
      </c>
      <c r="K638" s="41" t="s">
        <v>215</v>
      </c>
      <c r="L638" s="41" t="s">
        <v>215</v>
      </c>
      <c r="M638" s="42"/>
      <c r="N638" s="41" t="s">
        <v>15</v>
      </c>
      <c r="O638" s="41" t="s">
        <v>107808</v>
      </c>
      <c r="P638" s="41" t="s">
        <v>107792</v>
      </c>
      <c r="Q638" s="41" t="s">
        <v>107809</v>
      </c>
    </row>
    <row r="639" spans="1:17" ht="90" x14ac:dyDescent="0.2">
      <c r="A639" s="5">
        <v>80111600</v>
      </c>
      <c r="B639" s="35" t="s">
        <v>108117</v>
      </c>
      <c r="C639" s="36">
        <v>1</v>
      </c>
      <c r="D639" s="36">
        <v>1</v>
      </c>
      <c r="E639" s="6">
        <v>5</v>
      </c>
      <c r="F639" s="38" t="s">
        <v>221</v>
      </c>
      <c r="G639" s="37" t="s">
        <v>147</v>
      </c>
      <c r="H639" s="39">
        <v>1</v>
      </c>
      <c r="I639" s="40">
        <v>16500000</v>
      </c>
      <c r="J639" s="40">
        <v>16500000</v>
      </c>
      <c r="K639" s="41" t="s">
        <v>215</v>
      </c>
      <c r="L639" s="41" t="s">
        <v>215</v>
      </c>
      <c r="M639" s="42"/>
      <c r="N639" s="41" t="s">
        <v>15</v>
      </c>
      <c r="O639" s="41" t="s">
        <v>107808</v>
      </c>
      <c r="P639" s="41" t="s">
        <v>107792</v>
      </c>
      <c r="Q639" s="41" t="s">
        <v>107809</v>
      </c>
    </row>
    <row r="640" spans="1:17" ht="90" x14ac:dyDescent="0.2">
      <c r="A640" s="5">
        <v>80111600</v>
      </c>
      <c r="B640" s="35" t="s">
        <v>108117</v>
      </c>
      <c r="C640" s="37">
        <v>8</v>
      </c>
      <c r="D640" s="37">
        <v>8</v>
      </c>
      <c r="E640" s="6">
        <v>4</v>
      </c>
      <c r="F640" s="38" t="s">
        <v>221</v>
      </c>
      <c r="G640" s="37" t="s">
        <v>147</v>
      </c>
      <c r="H640" s="39">
        <v>1</v>
      </c>
      <c r="I640" s="40">
        <v>13200000</v>
      </c>
      <c r="J640" s="40">
        <v>13200000</v>
      </c>
      <c r="K640" s="41" t="s">
        <v>215</v>
      </c>
      <c r="L640" s="41" t="s">
        <v>215</v>
      </c>
      <c r="M640" s="42"/>
      <c r="N640" s="41" t="s">
        <v>15</v>
      </c>
      <c r="O640" s="41" t="s">
        <v>107808</v>
      </c>
      <c r="P640" s="41" t="s">
        <v>107792</v>
      </c>
      <c r="Q640" s="41" t="s">
        <v>107809</v>
      </c>
    </row>
    <row r="641" spans="1:17" ht="105" x14ac:dyDescent="0.2">
      <c r="A641" s="34">
        <v>80111600</v>
      </c>
      <c r="B641" s="35" t="s">
        <v>108118</v>
      </c>
      <c r="C641" s="36">
        <v>1</v>
      </c>
      <c r="D641" s="36">
        <v>1</v>
      </c>
      <c r="E641" s="37">
        <v>5</v>
      </c>
      <c r="F641" s="38" t="s">
        <v>221</v>
      </c>
      <c r="G641" s="37" t="s">
        <v>147</v>
      </c>
      <c r="H641" s="39">
        <v>1</v>
      </c>
      <c r="I641" s="40">
        <v>24000000</v>
      </c>
      <c r="J641" s="40">
        <v>24000000</v>
      </c>
      <c r="K641" s="41" t="s">
        <v>215</v>
      </c>
      <c r="L641" s="41" t="s">
        <v>215</v>
      </c>
      <c r="M641" s="42"/>
      <c r="N641" s="41" t="s">
        <v>15</v>
      </c>
      <c r="O641" s="41" t="s">
        <v>107808</v>
      </c>
      <c r="P641" s="41" t="s">
        <v>107792</v>
      </c>
      <c r="Q641" s="41" t="s">
        <v>107809</v>
      </c>
    </row>
    <row r="642" spans="1:17" ht="105" x14ac:dyDescent="0.2">
      <c r="A642" s="34">
        <v>80111600</v>
      </c>
      <c r="B642" s="35" t="s">
        <v>108118</v>
      </c>
      <c r="C642" s="37">
        <v>8</v>
      </c>
      <c r="D642" s="37">
        <v>8</v>
      </c>
      <c r="E642" s="37">
        <v>4</v>
      </c>
      <c r="F642" s="38" t="s">
        <v>221</v>
      </c>
      <c r="G642" s="37" t="s">
        <v>147</v>
      </c>
      <c r="H642" s="39">
        <v>1</v>
      </c>
      <c r="I642" s="40">
        <v>19200000</v>
      </c>
      <c r="J642" s="40">
        <v>19200000</v>
      </c>
      <c r="K642" s="41" t="s">
        <v>215</v>
      </c>
      <c r="L642" s="41" t="s">
        <v>215</v>
      </c>
      <c r="M642" s="42"/>
      <c r="N642" s="41" t="s">
        <v>15</v>
      </c>
      <c r="O642" s="41" t="s">
        <v>107808</v>
      </c>
      <c r="P642" s="41" t="s">
        <v>107792</v>
      </c>
      <c r="Q642" s="41" t="s">
        <v>107809</v>
      </c>
    </row>
    <row r="643" spans="1:17" ht="120" x14ac:dyDescent="0.2">
      <c r="A643" s="34">
        <v>80111600</v>
      </c>
      <c r="B643" s="35" t="s">
        <v>108119</v>
      </c>
      <c r="C643" s="36">
        <v>1</v>
      </c>
      <c r="D643" s="36">
        <v>1</v>
      </c>
      <c r="E643" s="37">
        <v>5</v>
      </c>
      <c r="F643" s="38" t="s">
        <v>221</v>
      </c>
      <c r="G643" s="37" t="s">
        <v>147</v>
      </c>
      <c r="H643" s="39">
        <v>1</v>
      </c>
      <c r="I643" s="40">
        <v>20000000</v>
      </c>
      <c r="J643" s="40">
        <v>20000000</v>
      </c>
      <c r="K643" s="41" t="s">
        <v>215</v>
      </c>
      <c r="L643" s="41" t="s">
        <v>215</v>
      </c>
      <c r="M643" s="42"/>
      <c r="N643" s="41" t="s">
        <v>15</v>
      </c>
      <c r="O643" s="41" t="s">
        <v>107808</v>
      </c>
      <c r="P643" s="41" t="s">
        <v>107792</v>
      </c>
      <c r="Q643" s="41" t="s">
        <v>107809</v>
      </c>
    </row>
    <row r="644" spans="1:17" ht="120" x14ac:dyDescent="0.2">
      <c r="A644" s="34">
        <v>80111600</v>
      </c>
      <c r="B644" s="35" t="s">
        <v>108119</v>
      </c>
      <c r="C644" s="37">
        <v>8</v>
      </c>
      <c r="D644" s="37">
        <v>8</v>
      </c>
      <c r="E644" s="37">
        <v>4</v>
      </c>
      <c r="F644" s="38" t="s">
        <v>221</v>
      </c>
      <c r="G644" s="37" t="s">
        <v>147</v>
      </c>
      <c r="H644" s="39">
        <v>1</v>
      </c>
      <c r="I644" s="40">
        <v>16000000</v>
      </c>
      <c r="J644" s="40">
        <v>16000000</v>
      </c>
      <c r="K644" s="41" t="s">
        <v>215</v>
      </c>
      <c r="L644" s="41" t="s">
        <v>215</v>
      </c>
      <c r="M644" s="42"/>
      <c r="N644" s="41" t="s">
        <v>15</v>
      </c>
      <c r="O644" s="41" t="s">
        <v>107808</v>
      </c>
      <c r="P644" s="41" t="s">
        <v>107792</v>
      </c>
      <c r="Q644" s="41" t="s">
        <v>107809</v>
      </c>
    </row>
    <row r="645" spans="1:17" ht="75" x14ac:dyDescent="0.2">
      <c r="A645" s="34">
        <v>80111600</v>
      </c>
      <c r="B645" s="35" t="s">
        <v>108107</v>
      </c>
      <c r="C645" s="36">
        <v>1</v>
      </c>
      <c r="D645" s="36">
        <v>1</v>
      </c>
      <c r="E645" s="37">
        <v>5</v>
      </c>
      <c r="F645" s="38" t="s">
        <v>221</v>
      </c>
      <c r="G645" s="37" t="s">
        <v>147</v>
      </c>
      <c r="H645" s="39">
        <v>1</v>
      </c>
      <c r="I645" s="40">
        <v>15000000</v>
      </c>
      <c r="J645" s="40">
        <v>15000000</v>
      </c>
      <c r="K645" s="41" t="s">
        <v>215</v>
      </c>
      <c r="L645" s="41" t="s">
        <v>215</v>
      </c>
      <c r="M645" s="42"/>
      <c r="N645" s="41" t="s">
        <v>15</v>
      </c>
      <c r="O645" s="41" t="s">
        <v>107808</v>
      </c>
      <c r="P645" s="41" t="s">
        <v>107792</v>
      </c>
      <c r="Q645" s="41" t="s">
        <v>107809</v>
      </c>
    </row>
    <row r="646" spans="1:17" ht="75" x14ac:dyDescent="0.2">
      <c r="A646" s="34">
        <v>80111600</v>
      </c>
      <c r="B646" s="35" t="s">
        <v>108107</v>
      </c>
      <c r="C646" s="37">
        <v>8</v>
      </c>
      <c r="D646" s="37">
        <v>8</v>
      </c>
      <c r="E646" s="37">
        <f>3*30+15</f>
        <v>105</v>
      </c>
      <c r="F646" s="48">
        <v>0</v>
      </c>
      <c r="G646" s="37" t="s">
        <v>147</v>
      </c>
      <c r="H646" s="39">
        <v>1</v>
      </c>
      <c r="I646" s="40">
        <v>10200000</v>
      </c>
      <c r="J646" s="40">
        <v>10200000</v>
      </c>
      <c r="K646" s="41" t="s">
        <v>215</v>
      </c>
      <c r="L646" s="41" t="s">
        <v>215</v>
      </c>
      <c r="M646" s="42"/>
      <c r="N646" s="41" t="s">
        <v>15</v>
      </c>
      <c r="O646" s="41" t="s">
        <v>107808</v>
      </c>
      <c r="P646" s="41" t="s">
        <v>107792</v>
      </c>
      <c r="Q646" s="41" t="s">
        <v>107809</v>
      </c>
    </row>
    <row r="647" spans="1:17" ht="75" x14ac:dyDescent="0.2">
      <c r="A647" s="34">
        <v>80111600</v>
      </c>
      <c r="B647" s="35" t="s">
        <v>108110</v>
      </c>
      <c r="C647" s="36">
        <v>1</v>
      </c>
      <c r="D647" s="36">
        <v>1</v>
      </c>
      <c r="E647" s="37">
        <v>5</v>
      </c>
      <c r="F647" s="38" t="s">
        <v>221</v>
      </c>
      <c r="G647" s="37" t="s">
        <v>147</v>
      </c>
      <c r="H647" s="39">
        <v>1</v>
      </c>
      <c r="I647" s="40">
        <v>10000000</v>
      </c>
      <c r="J647" s="40">
        <v>10000000</v>
      </c>
      <c r="K647" s="41" t="s">
        <v>215</v>
      </c>
      <c r="L647" s="41" t="s">
        <v>215</v>
      </c>
      <c r="M647" s="42"/>
      <c r="N647" s="41" t="s">
        <v>15</v>
      </c>
      <c r="O647" s="41" t="s">
        <v>107808</v>
      </c>
      <c r="P647" s="41" t="s">
        <v>107792</v>
      </c>
      <c r="Q647" s="41" t="s">
        <v>107809</v>
      </c>
    </row>
    <row r="648" spans="1:17" ht="75" x14ac:dyDescent="0.2">
      <c r="A648" s="34">
        <v>80111600</v>
      </c>
      <c r="B648" s="35" t="s">
        <v>108110</v>
      </c>
      <c r="C648" s="37">
        <v>8</v>
      </c>
      <c r="D648" s="37">
        <v>8</v>
      </c>
      <c r="E648" s="37">
        <v>4</v>
      </c>
      <c r="F648" s="38" t="s">
        <v>221</v>
      </c>
      <c r="G648" s="37" t="s">
        <v>147</v>
      </c>
      <c r="H648" s="39">
        <v>1</v>
      </c>
      <c r="I648" s="40">
        <v>8000000</v>
      </c>
      <c r="J648" s="40">
        <v>8000000</v>
      </c>
      <c r="K648" s="41" t="s">
        <v>215</v>
      </c>
      <c r="L648" s="41" t="s">
        <v>215</v>
      </c>
      <c r="M648" s="42"/>
      <c r="N648" s="41" t="s">
        <v>15</v>
      </c>
      <c r="O648" s="41" t="s">
        <v>107808</v>
      </c>
      <c r="P648" s="41" t="s">
        <v>107792</v>
      </c>
      <c r="Q648" s="41" t="s">
        <v>107809</v>
      </c>
    </row>
    <row r="649" spans="1:17" ht="60" x14ac:dyDescent="0.2">
      <c r="A649" s="34">
        <v>80111600</v>
      </c>
      <c r="B649" s="35" t="s">
        <v>108120</v>
      </c>
      <c r="C649" s="36">
        <v>1</v>
      </c>
      <c r="D649" s="36">
        <v>1</v>
      </c>
      <c r="E649" s="7">
        <v>6</v>
      </c>
      <c r="F649" s="38" t="s">
        <v>221</v>
      </c>
      <c r="G649" s="37" t="s">
        <v>147</v>
      </c>
      <c r="H649" s="39">
        <v>1</v>
      </c>
      <c r="I649" s="40">
        <v>24000000</v>
      </c>
      <c r="J649" s="40">
        <v>24000000</v>
      </c>
      <c r="K649" s="41" t="s">
        <v>215</v>
      </c>
      <c r="L649" s="41" t="s">
        <v>215</v>
      </c>
      <c r="M649" s="42"/>
      <c r="N649" s="41" t="s">
        <v>15</v>
      </c>
      <c r="O649" s="41" t="s">
        <v>107797</v>
      </c>
      <c r="P649" s="41" t="s">
        <v>107792</v>
      </c>
      <c r="Q649" s="41" t="s">
        <v>107798</v>
      </c>
    </row>
    <row r="650" spans="1:17" ht="75" x14ac:dyDescent="0.2">
      <c r="A650" s="34">
        <v>80111600</v>
      </c>
      <c r="B650" s="35" t="s">
        <v>108121</v>
      </c>
      <c r="C650" s="36">
        <v>1</v>
      </c>
      <c r="D650" s="36">
        <v>1</v>
      </c>
      <c r="E650" s="7">
        <v>6</v>
      </c>
      <c r="F650" s="38" t="s">
        <v>221</v>
      </c>
      <c r="G650" s="37" t="s">
        <v>147</v>
      </c>
      <c r="H650" s="39">
        <v>1</v>
      </c>
      <c r="I650" s="40">
        <v>30000000</v>
      </c>
      <c r="J650" s="40">
        <v>30000000</v>
      </c>
      <c r="K650" s="41" t="s">
        <v>215</v>
      </c>
      <c r="L650" s="41" t="s">
        <v>215</v>
      </c>
      <c r="M650" s="42"/>
      <c r="N650" s="41" t="s">
        <v>15</v>
      </c>
      <c r="O650" s="41" t="s">
        <v>107797</v>
      </c>
      <c r="P650" s="41" t="s">
        <v>107792</v>
      </c>
      <c r="Q650" s="41" t="s">
        <v>107798</v>
      </c>
    </row>
    <row r="651" spans="1:17" ht="90" x14ac:dyDescent="0.2">
      <c r="A651" s="34">
        <v>80111600</v>
      </c>
      <c r="B651" s="35" t="s">
        <v>108122</v>
      </c>
      <c r="C651" s="36">
        <v>1</v>
      </c>
      <c r="D651" s="36">
        <v>1</v>
      </c>
      <c r="E651" s="7">
        <v>9</v>
      </c>
      <c r="F651" s="38" t="s">
        <v>221</v>
      </c>
      <c r="G651" s="37" t="s">
        <v>147</v>
      </c>
      <c r="H651" s="39">
        <v>1</v>
      </c>
      <c r="I651" s="40">
        <v>36000000</v>
      </c>
      <c r="J651" s="40">
        <v>36000000</v>
      </c>
      <c r="K651" s="41" t="s">
        <v>215</v>
      </c>
      <c r="L651" s="41" t="s">
        <v>215</v>
      </c>
      <c r="M651" s="42"/>
      <c r="N651" s="41" t="s">
        <v>15</v>
      </c>
      <c r="O651" s="41" t="s">
        <v>107797</v>
      </c>
      <c r="P651" s="41" t="s">
        <v>107792</v>
      </c>
      <c r="Q651" s="41" t="s">
        <v>107798</v>
      </c>
    </row>
    <row r="652" spans="1:17" ht="75" x14ac:dyDescent="0.2">
      <c r="A652" s="34">
        <v>80111600</v>
      </c>
      <c r="B652" s="35" t="s">
        <v>108123</v>
      </c>
      <c r="C652" s="7">
        <v>7</v>
      </c>
      <c r="D652" s="7">
        <v>7</v>
      </c>
      <c r="E652" s="7">
        <v>1</v>
      </c>
      <c r="F652" s="38" t="s">
        <v>221</v>
      </c>
      <c r="G652" s="37" t="s">
        <v>147</v>
      </c>
      <c r="H652" s="39">
        <v>1</v>
      </c>
      <c r="I652" s="40">
        <v>42940768</v>
      </c>
      <c r="J652" s="40">
        <v>42940768</v>
      </c>
      <c r="K652" s="41" t="s">
        <v>215</v>
      </c>
      <c r="L652" s="41" t="s">
        <v>215</v>
      </c>
      <c r="M652" s="42"/>
      <c r="N652" s="41" t="s">
        <v>15</v>
      </c>
      <c r="O652" s="41" t="s">
        <v>107797</v>
      </c>
      <c r="P652" s="41" t="s">
        <v>107792</v>
      </c>
      <c r="Q652" s="41" t="s">
        <v>107798</v>
      </c>
    </row>
    <row r="653" spans="1:17" ht="105" x14ac:dyDescent="0.2">
      <c r="A653" s="34">
        <v>80111600</v>
      </c>
      <c r="B653" s="35" t="s">
        <v>108124</v>
      </c>
      <c r="C653" s="36">
        <v>1</v>
      </c>
      <c r="D653" s="36">
        <v>1</v>
      </c>
      <c r="E653" s="7">
        <v>6</v>
      </c>
      <c r="F653" s="38" t="s">
        <v>221</v>
      </c>
      <c r="G653" s="37" t="s">
        <v>147</v>
      </c>
      <c r="H653" s="39">
        <v>1</v>
      </c>
      <c r="I653" s="40">
        <v>32136000</v>
      </c>
      <c r="J653" s="40">
        <v>32136000</v>
      </c>
      <c r="K653" s="41" t="s">
        <v>215</v>
      </c>
      <c r="L653" s="41" t="s">
        <v>215</v>
      </c>
      <c r="M653" s="42"/>
      <c r="N653" s="41" t="s">
        <v>15</v>
      </c>
      <c r="O653" s="41" t="s">
        <v>107797</v>
      </c>
      <c r="P653" s="41" t="s">
        <v>107792</v>
      </c>
      <c r="Q653" s="41" t="s">
        <v>107798</v>
      </c>
    </row>
    <row r="654" spans="1:17" ht="105" x14ac:dyDescent="0.2">
      <c r="A654" s="34">
        <v>80111600</v>
      </c>
      <c r="B654" s="35" t="s">
        <v>108124</v>
      </c>
      <c r="C654" s="7">
        <v>7</v>
      </c>
      <c r="D654" s="7">
        <v>7</v>
      </c>
      <c r="E654" s="7">
        <v>3</v>
      </c>
      <c r="F654" s="38" t="s">
        <v>221</v>
      </c>
      <c r="G654" s="37" t="s">
        <v>147</v>
      </c>
      <c r="H654" s="39">
        <v>1</v>
      </c>
      <c r="I654" s="40">
        <v>16068000</v>
      </c>
      <c r="J654" s="40">
        <v>16068000</v>
      </c>
      <c r="K654" s="41" t="s">
        <v>215</v>
      </c>
      <c r="L654" s="41" t="s">
        <v>215</v>
      </c>
      <c r="M654" s="42"/>
      <c r="N654" s="41" t="s">
        <v>15</v>
      </c>
      <c r="O654" s="41" t="s">
        <v>107797</v>
      </c>
      <c r="P654" s="41" t="s">
        <v>107792</v>
      </c>
      <c r="Q654" s="41" t="s">
        <v>107798</v>
      </c>
    </row>
    <row r="655" spans="1:17" ht="75" x14ac:dyDescent="0.2">
      <c r="A655" s="34">
        <v>80111600</v>
      </c>
      <c r="B655" s="35" t="s">
        <v>108125</v>
      </c>
      <c r="C655" s="36">
        <v>1</v>
      </c>
      <c r="D655" s="36">
        <v>1</v>
      </c>
      <c r="E655" s="7">
        <v>6</v>
      </c>
      <c r="F655" s="38" t="s">
        <v>221</v>
      </c>
      <c r="G655" s="37" t="s">
        <v>147</v>
      </c>
      <c r="H655" s="39">
        <v>1</v>
      </c>
      <c r="I655" s="40">
        <v>25338000</v>
      </c>
      <c r="J655" s="40">
        <v>25338000</v>
      </c>
      <c r="K655" s="41" t="s">
        <v>215</v>
      </c>
      <c r="L655" s="41" t="s">
        <v>215</v>
      </c>
      <c r="M655" s="42"/>
      <c r="N655" s="41" t="s">
        <v>15</v>
      </c>
      <c r="O655" s="41" t="s">
        <v>107797</v>
      </c>
      <c r="P655" s="41" t="s">
        <v>107792</v>
      </c>
      <c r="Q655" s="41" t="s">
        <v>107798</v>
      </c>
    </row>
    <row r="656" spans="1:17" ht="75" x14ac:dyDescent="0.2">
      <c r="A656" s="34">
        <v>80111600</v>
      </c>
      <c r="B656" s="35" t="s">
        <v>108126</v>
      </c>
      <c r="C656" s="7">
        <v>7</v>
      </c>
      <c r="D656" s="7">
        <v>7</v>
      </c>
      <c r="E656" s="7">
        <v>3</v>
      </c>
      <c r="F656" s="38" t="s">
        <v>221</v>
      </c>
      <c r="G656" s="37" t="s">
        <v>147</v>
      </c>
      <c r="H656" s="39">
        <v>1</v>
      </c>
      <c r="I656" s="40">
        <v>12669000</v>
      </c>
      <c r="J656" s="40">
        <v>12669000</v>
      </c>
      <c r="K656" s="41" t="s">
        <v>215</v>
      </c>
      <c r="L656" s="41" t="s">
        <v>215</v>
      </c>
      <c r="M656" s="42"/>
      <c r="N656" s="41" t="s">
        <v>15</v>
      </c>
      <c r="O656" s="41" t="s">
        <v>107797</v>
      </c>
      <c r="P656" s="41" t="s">
        <v>107792</v>
      </c>
      <c r="Q656" s="41" t="s">
        <v>107798</v>
      </c>
    </row>
    <row r="657" spans="1:17" ht="90" x14ac:dyDescent="0.2">
      <c r="A657" s="34">
        <v>80111600</v>
      </c>
      <c r="B657" s="35" t="s">
        <v>108127</v>
      </c>
      <c r="C657" s="36">
        <v>1</v>
      </c>
      <c r="D657" s="36">
        <v>1</v>
      </c>
      <c r="E657" s="7">
        <v>9</v>
      </c>
      <c r="F657" s="38" t="s">
        <v>221</v>
      </c>
      <c r="G657" s="37" t="s">
        <v>147</v>
      </c>
      <c r="H657" s="39">
        <v>1</v>
      </c>
      <c r="I657" s="40">
        <v>36000000</v>
      </c>
      <c r="J657" s="40">
        <v>36000000</v>
      </c>
      <c r="K657" s="41" t="s">
        <v>215</v>
      </c>
      <c r="L657" s="41" t="s">
        <v>215</v>
      </c>
      <c r="M657" s="42"/>
      <c r="N657" s="41" t="s">
        <v>15</v>
      </c>
      <c r="O657" s="41" t="s">
        <v>107797</v>
      </c>
      <c r="P657" s="41" t="s">
        <v>107792</v>
      </c>
      <c r="Q657" s="41" t="s">
        <v>107798</v>
      </c>
    </row>
    <row r="658" spans="1:17" ht="75" x14ac:dyDescent="0.2">
      <c r="A658" s="34">
        <v>80111600</v>
      </c>
      <c r="B658" s="35" t="s">
        <v>108128</v>
      </c>
      <c r="C658" s="36">
        <v>1</v>
      </c>
      <c r="D658" s="36">
        <v>1</v>
      </c>
      <c r="E658" s="7">
        <v>9</v>
      </c>
      <c r="F658" s="38" t="s">
        <v>221</v>
      </c>
      <c r="G658" s="37" t="s">
        <v>147</v>
      </c>
      <c r="H658" s="39">
        <v>1</v>
      </c>
      <c r="I658" s="40">
        <v>32445000</v>
      </c>
      <c r="J658" s="40">
        <v>32445000</v>
      </c>
      <c r="K658" s="41" t="s">
        <v>215</v>
      </c>
      <c r="L658" s="41" t="s">
        <v>215</v>
      </c>
      <c r="M658" s="42"/>
      <c r="N658" s="41" t="s">
        <v>15</v>
      </c>
      <c r="O658" s="41" t="s">
        <v>107797</v>
      </c>
      <c r="P658" s="41" t="s">
        <v>107792</v>
      </c>
      <c r="Q658" s="41" t="s">
        <v>107798</v>
      </c>
    </row>
    <row r="659" spans="1:17" ht="90" x14ac:dyDescent="0.2">
      <c r="A659" s="34">
        <v>80111600</v>
      </c>
      <c r="B659" s="35" t="s">
        <v>108129</v>
      </c>
      <c r="C659" s="36">
        <v>1</v>
      </c>
      <c r="D659" s="36">
        <v>1</v>
      </c>
      <c r="E659" s="7">
        <v>9</v>
      </c>
      <c r="F659" s="38" t="s">
        <v>221</v>
      </c>
      <c r="G659" s="37" t="s">
        <v>147</v>
      </c>
      <c r="H659" s="39">
        <v>1</v>
      </c>
      <c r="I659" s="40">
        <v>36000000</v>
      </c>
      <c r="J659" s="40">
        <v>36000000</v>
      </c>
      <c r="K659" s="41" t="s">
        <v>215</v>
      </c>
      <c r="L659" s="41" t="s">
        <v>215</v>
      </c>
      <c r="M659" s="42"/>
      <c r="N659" s="41" t="s">
        <v>15</v>
      </c>
      <c r="O659" s="41" t="s">
        <v>107797</v>
      </c>
      <c r="P659" s="41" t="s">
        <v>107792</v>
      </c>
      <c r="Q659" s="41" t="s">
        <v>107798</v>
      </c>
    </row>
    <row r="660" spans="1:17" ht="60" x14ac:dyDescent="0.2">
      <c r="A660" s="34">
        <v>80111600</v>
      </c>
      <c r="B660" s="35" t="s">
        <v>108130</v>
      </c>
      <c r="C660" s="36">
        <v>1</v>
      </c>
      <c r="D660" s="36">
        <v>1</v>
      </c>
      <c r="E660" s="7">
        <v>9</v>
      </c>
      <c r="F660" s="38" t="s">
        <v>221</v>
      </c>
      <c r="G660" s="37" t="s">
        <v>147</v>
      </c>
      <c r="H660" s="39">
        <v>1</v>
      </c>
      <c r="I660" s="40">
        <v>76500000</v>
      </c>
      <c r="J660" s="40">
        <v>76500000</v>
      </c>
      <c r="K660" s="41" t="s">
        <v>215</v>
      </c>
      <c r="L660" s="41" t="s">
        <v>215</v>
      </c>
      <c r="M660" s="42"/>
      <c r="N660" s="41" t="s">
        <v>15</v>
      </c>
      <c r="O660" s="41" t="s">
        <v>107797</v>
      </c>
      <c r="P660" s="41" t="s">
        <v>107792</v>
      </c>
      <c r="Q660" s="41" t="s">
        <v>107798</v>
      </c>
    </row>
    <row r="661" spans="1:17" ht="135" x14ac:dyDescent="0.2">
      <c r="A661" s="34">
        <v>80111600</v>
      </c>
      <c r="B661" s="35" t="s">
        <v>108131</v>
      </c>
      <c r="C661" s="36">
        <v>1</v>
      </c>
      <c r="D661" s="36">
        <v>1</v>
      </c>
      <c r="E661" s="7">
        <v>6</v>
      </c>
      <c r="F661" s="38" t="s">
        <v>221</v>
      </c>
      <c r="G661" s="37" t="s">
        <v>147</v>
      </c>
      <c r="H661" s="39">
        <v>1</v>
      </c>
      <c r="I661" s="40">
        <v>27000000</v>
      </c>
      <c r="J661" s="40">
        <v>27000000</v>
      </c>
      <c r="K661" s="41" t="s">
        <v>215</v>
      </c>
      <c r="L661" s="41" t="s">
        <v>215</v>
      </c>
      <c r="M661" s="42"/>
      <c r="N661" s="41" t="s">
        <v>15</v>
      </c>
      <c r="O661" s="41" t="s">
        <v>107797</v>
      </c>
      <c r="P661" s="41" t="s">
        <v>107792</v>
      </c>
      <c r="Q661" s="41" t="s">
        <v>107798</v>
      </c>
    </row>
    <row r="662" spans="1:17" ht="135" x14ac:dyDescent="0.2">
      <c r="A662" s="34">
        <v>80111600</v>
      </c>
      <c r="B662" s="35" t="s">
        <v>108131</v>
      </c>
      <c r="C662" s="7">
        <v>7</v>
      </c>
      <c r="D662" s="7">
        <v>7</v>
      </c>
      <c r="E662" s="7">
        <v>3</v>
      </c>
      <c r="F662" s="38" t="s">
        <v>221</v>
      </c>
      <c r="G662" s="37" t="s">
        <v>147</v>
      </c>
      <c r="H662" s="39">
        <v>1</v>
      </c>
      <c r="I662" s="40">
        <v>13500000</v>
      </c>
      <c r="J662" s="40">
        <v>13500000</v>
      </c>
      <c r="K662" s="41" t="s">
        <v>215</v>
      </c>
      <c r="L662" s="41" t="s">
        <v>215</v>
      </c>
      <c r="M662" s="42"/>
      <c r="N662" s="41" t="s">
        <v>15</v>
      </c>
      <c r="O662" s="41" t="s">
        <v>107797</v>
      </c>
      <c r="P662" s="41" t="s">
        <v>107792</v>
      </c>
      <c r="Q662" s="41" t="s">
        <v>107798</v>
      </c>
    </row>
    <row r="663" spans="1:17" ht="135" x14ac:dyDescent="0.2">
      <c r="A663" s="34">
        <v>80111600</v>
      </c>
      <c r="B663" s="35" t="s">
        <v>108132</v>
      </c>
      <c r="C663" s="36">
        <v>1</v>
      </c>
      <c r="D663" s="36">
        <v>1</v>
      </c>
      <c r="E663" s="7">
        <v>9</v>
      </c>
      <c r="F663" s="38" t="s">
        <v>221</v>
      </c>
      <c r="G663" s="37" t="s">
        <v>147</v>
      </c>
      <c r="H663" s="39">
        <v>1</v>
      </c>
      <c r="I663" s="40">
        <v>36000000</v>
      </c>
      <c r="J663" s="40">
        <v>36000000</v>
      </c>
      <c r="K663" s="41" t="s">
        <v>215</v>
      </c>
      <c r="L663" s="41" t="s">
        <v>215</v>
      </c>
      <c r="M663" s="42"/>
      <c r="N663" s="41" t="s">
        <v>15</v>
      </c>
      <c r="O663" s="41" t="s">
        <v>107797</v>
      </c>
      <c r="P663" s="41" t="s">
        <v>107792</v>
      </c>
      <c r="Q663" s="41" t="s">
        <v>107798</v>
      </c>
    </row>
    <row r="664" spans="1:17" ht="90" x14ac:dyDescent="0.2">
      <c r="A664" s="34">
        <v>80111600</v>
      </c>
      <c r="B664" s="35" t="s">
        <v>108133</v>
      </c>
      <c r="C664" s="36">
        <v>1</v>
      </c>
      <c r="D664" s="36">
        <v>1</v>
      </c>
      <c r="E664" s="7">
        <v>6</v>
      </c>
      <c r="F664" s="38" t="s">
        <v>221</v>
      </c>
      <c r="G664" s="37" t="s">
        <v>147</v>
      </c>
      <c r="H664" s="39">
        <v>1</v>
      </c>
      <c r="I664" s="40">
        <v>33000000</v>
      </c>
      <c r="J664" s="40">
        <v>33000000</v>
      </c>
      <c r="K664" s="41" t="s">
        <v>215</v>
      </c>
      <c r="L664" s="41" t="s">
        <v>215</v>
      </c>
      <c r="M664" s="42"/>
      <c r="N664" s="41" t="s">
        <v>15</v>
      </c>
      <c r="O664" s="41" t="s">
        <v>107797</v>
      </c>
      <c r="P664" s="41" t="s">
        <v>107792</v>
      </c>
      <c r="Q664" s="41" t="s">
        <v>107798</v>
      </c>
    </row>
    <row r="665" spans="1:17" ht="90" x14ac:dyDescent="0.2">
      <c r="A665" s="34">
        <v>80111600</v>
      </c>
      <c r="B665" s="35" t="s">
        <v>108133</v>
      </c>
      <c r="C665" s="7">
        <v>7</v>
      </c>
      <c r="D665" s="7">
        <v>7</v>
      </c>
      <c r="E665" s="7">
        <v>3</v>
      </c>
      <c r="F665" s="38" t="s">
        <v>221</v>
      </c>
      <c r="G665" s="37" t="s">
        <v>147</v>
      </c>
      <c r="H665" s="39">
        <v>1</v>
      </c>
      <c r="I665" s="40">
        <v>16500000</v>
      </c>
      <c r="J665" s="40">
        <v>16500000</v>
      </c>
      <c r="K665" s="41" t="s">
        <v>215</v>
      </c>
      <c r="L665" s="41" t="s">
        <v>215</v>
      </c>
      <c r="M665" s="42"/>
      <c r="N665" s="41" t="s">
        <v>15</v>
      </c>
      <c r="O665" s="41" t="s">
        <v>107797</v>
      </c>
      <c r="P665" s="41" t="s">
        <v>107792</v>
      </c>
      <c r="Q665" s="41" t="s">
        <v>107798</v>
      </c>
    </row>
    <row r="666" spans="1:17" ht="90" x14ac:dyDescent="0.2">
      <c r="A666" s="34">
        <v>80111600</v>
      </c>
      <c r="B666" s="35" t="s">
        <v>108134</v>
      </c>
      <c r="C666" s="36">
        <v>1</v>
      </c>
      <c r="D666" s="36">
        <v>1</v>
      </c>
      <c r="E666" s="7">
        <v>6</v>
      </c>
      <c r="F666" s="38" t="s">
        <v>221</v>
      </c>
      <c r="G666" s="37" t="s">
        <v>147</v>
      </c>
      <c r="H666" s="39">
        <v>1</v>
      </c>
      <c r="I666" s="40">
        <v>27600000</v>
      </c>
      <c r="J666" s="40">
        <v>27600000</v>
      </c>
      <c r="K666" s="41" t="s">
        <v>215</v>
      </c>
      <c r="L666" s="41" t="s">
        <v>215</v>
      </c>
      <c r="M666" s="42"/>
      <c r="N666" s="41" t="s">
        <v>15</v>
      </c>
      <c r="O666" s="41" t="s">
        <v>107797</v>
      </c>
      <c r="P666" s="41" t="s">
        <v>107792</v>
      </c>
      <c r="Q666" s="41" t="s">
        <v>107798</v>
      </c>
    </row>
    <row r="667" spans="1:17" ht="90" x14ac:dyDescent="0.2">
      <c r="A667" s="34">
        <v>80111600</v>
      </c>
      <c r="B667" s="35" t="s">
        <v>108134</v>
      </c>
      <c r="C667" s="7">
        <v>7</v>
      </c>
      <c r="D667" s="7">
        <v>7</v>
      </c>
      <c r="E667" s="7">
        <v>3</v>
      </c>
      <c r="F667" s="38" t="s">
        <v>221</v>
      </c>
      <c r="G667" s="37" t="s">
        <v>147</v>
      </c>
      <c r="H667" s="39">
        <v>1</v>
      </c>
      <c r="I667" s="40">
        <v>13800000</v>
      </c>
      <c r="J667" s="40">
        <v>13800000</v>
      </c>
      <c r="K667" s="41" t="s">
        <v>215</v>
      </c>
      <c r="L667" s="41" t="s">
        <v>215</v>
      </c>
      <c r="M667" s="42"/>
      <c r="N667" s="41" t="s">
        <v>15</v>
      </c>
      <c r="O667" s="41" t="s">
        <v>107797</v>
      </c>
      <c r="P667" s="41" t="s">
        <v>107792</v>
      </c>
      <c r="Q667" s="41" t="s">
        <v>107798</v>
      </c>
    </row>
    <row r="668" spans="1:17" ht="90" x14ac:dyDescent="0.2">
      <c r="A668" s="34">
        <v>80111600</v>
      </c>
      <c r="B668" s="35" t="s">
        <v>108135</v>
      </c>
      <c r="C668" s="36">
        <v>1</v>
      </c>
      <c r="D668" s="36">
        <v>1</v>
      </c>
      <c r="E668" s="7">
        <v>6</v>
      </c>
      <c r="F668" s="38" t="s">
        <v>221</v>
      </c>
      <c r="G668" s="37" t="s">
        <v>147</v>
      </c>
      <c r="H668" s="39">
        <v>1</v>
      </c>
      <c r="I668" s="40">
        <v>24000000</v>
      </c>
      <c r="J668" s="40">
        <v>24000000</v>
      </c>
      <c r="K668" s="41" t="s">
        <v>215</v>
      </c>
      <c r="L668" s="41" t="s">
        <v>215</v>
      </c>
      <c r="M668" s="42"/>
      <c r="N668" s="41" t="s">
        <v>15</v>
      </c>
      <c r="O668" s="41" t="s">
        <v>107797</v>
      </c>
      <c r="P668" s="41" t="s">
        <v>107792</v>
      </c>
      <c r="Q668" s="41" t="s">
        <v>107798</v>
      </c>
    </row>
    <row r="669" spans="1:17" ht="45" x14ac:dyDescent="0.2">
      <c r="A669" s="34">
        <v>80111600</v>
      </c>
      <c r="B669" s="35" t="s">
        <v>108136</v>
      </c>
      <c r="C669" s="7">
        <v>7</v>
      </c>
      <c r="D669" s="7">
        <v>7</v>
      </c>
      <c r="E669" s="7">
        <v>1</v>
      </c>
      <c r="F669" s="38" t="s">
        <v>221</v>
      </c>
      <c r="G669" s="37" t="s">
        <v>147</v>
      </c>
      <c r="H669" s="39">
        <v>1</v>
      </c>
      <c r="I669" s="40">
        <v>46538429</v>
      </c>
      <c r="J669" s="40">
        <v>46538429</v>
      </c>
      <c r="K669" s="41" t="s">
        <v>215</v>
      </c>
      <c r="L669" s="41" t="s">
        <v>215</v>
      </c>
      <c r="M669" s="42"/>
      <c r="N669" s="41" t="s">
        <v>15</v>
      </c>
      <c r="O669" s="41" t="s">
        <v>107797</v>
      </c>
      <c r="P669" s="41" t="s">
        <v>107792</v>
      </c>
      <c r="Q669" s="41" t="s">
        <v>107798</v>
      </c>
    </row>
    <row r="670" spans="1:17" ht="60" x14ac:dyDescent="0.2">
      <c r="A670" s="34">
        <v>80111600</v>
      </c>
      <c r="B670" s="35" t="s">
        <v>108137</v>
      </c>
      <c r="C670" s="36">
        <v>1</v>
      </c>
      <c r="D670" s="36">
        <v>1</v>
      </c>
      <c r="E670" s="7">
        <v>5</v>
      </c>
      <c r="F670" s="38" t="s">
        <v>221</v>
      </c>
      <c r="G670" s="37" t="s">
        <v>147</v>
      </c>
      <c r="H670" s="39">
        <v>1</v>
      </c>
      <c r="I670" s="40">
        <v>18000000</v>
      </c>
      <c r="J670" s="40">
        <v>18000000</v>
      </c>
      <c r="K670" s="41" t="s">
        <v>215</v>
      </c>
      <c r="L670" s="41" t="s">
        <v>215</v>
      </c>
      <c r="M670" s="42"/>
      <c r="N670" s="41" t="s">
        <v>15</v>
      </c>
      <c r="O670" s="41" t="s">
        <v>107797</v>
      </c>
      <c r="P670" s="41" t="s">
        <v>107792</v>
      </c>
      <c r="Q670" s="41" t="s">
        <v>107798</v>
      </c>
    </row>
    <row r="671" spans="1:17" ht="60" x14ac:dyDescent="0.2">
      <c r="A671" s="34">
        <v>80111600</v>
      </c>
      <c r="B671" s="35" t="s">
        <v>108137</v>
      </c>
      <c r="C671" s="7">
        <v>7</v>
      </c>
      <c r="D671" s="7">
        <v>7</v>
      </c>
      <c r="E671" s="7">
        <v>4</v>
      </c>
      <c r="F671" s="38" t="s">
        <v>221</v>
      </c>
      <c r="G671" s="37" t="s">
        <v>147</v>
      </c>
      <c r="H671" s="39">
        <v>1</v>
      </c>
      <c r="I671" s="40">
        <v>14400000</v>
      </c>
      <c r="J671" s="40">
        <v>14400000</v>
      </c>
      <c r="K671" s="41" t="s">
        <v>215</v>
      </c>
      <c r="L671" s="41" t="s">
        <v>215</v>
      </c>
      <c r="M671" s="42"/>
      <c r="N671" s="41" t="s">
        <v>15</v>
      </c>
      <c r="O671" s="41" t="s">
        <v>107797</v>
      </c>
      <c r="P671" s="41" t="s">
        <v>107792</v>
      </c>
      <c r="Q671" s="41" t="s">
        <v>107798</v>
      </c>
    </row>
    <row r="672" spans="1:17" ht="75" x14ac:dyDescent="0.2">
      <c r="A672" s="34">
        <v>80111600</v>
      </c>
      <c r="B672" s="35" t="s">
        <v>108138</v>
      </c>
      <c r="C672" s="7">
        <v>7</v>
      </c>
      <c r="D672" s="7">
        <v>7</v>
      </c>
      <c r="E672" s="7">
        <v>6</v>
      </c>
      <c r="F672" s="38" t="s">
        <v>221</v>
      </c>
      <c r="G672" s="37" t="s">
        <v>147</v>
      </c>
      <c r="H672" s="39">
        <v>1</v>
      </c>
      <c r="I672" s="40">
        <v>30000000</v>
      </c>
      <c r="J672" s="40">
        <v>30000000</v>
      </c>
      <c r="K672" s="41" t="s">
        <v>215</v>
      </c>
      <c r="L672" s="41" t="s">
        <v>215</v>
      </c>
      <c r="M672" s="42"/>
      <c r="N672" s="41" t="s">
        <v>15</v>
      </c>
      <c r="O672" s="41" t="s">
        <v>107797</v>
      </c>
      <c r="P672" s="41" t="s">
        <v>107792</v>
      </c>
      <c r="Q672" s="41" t="s">
        <v>107798</v>
      </c>
    </row>
    <row r="673" spans="1:17" ht="75" x14ac:dyDescent="0.2">
      <c r="A673" s="34">
        <v>80111600</v>
      </c>
      <c r="B673" s="35" t="s">
        <v>108138</v>
      </c>
      <c r="C673" s="52">
        <v>3</v>
      </c>
      <c r="D673" s="37">
        <v>3</v>
      </c>
      <c r="E673" s="7">
        <v>2</v>
      </c>
      <c r="F673" s="38" t="s">
        <v>221</v>
      </c>
      <c r="G673" s="37" t="s">
        <v>147</v>
      </c>
      <c r="H673" s="39">
        <v>1</v>
      </c>
      <c r="I673" s="40">
        <v>10000000</v>
      </c>
      <c r="J673" s="40">
        <v>10000000</v>
      </c>
      <c r="K673" s="41" t="s">
        <v>215</v>
      </c>
      <c r="L673" s="41" t="s">
        <v>215</v>
      </c>
      <c r="M673" s="42"/>
      <c r="N673" s="41" t="s">
        <v>15</v>
      </c>
      <c r="O673" s="41" t="s">
        <v>107797</v>
      </c>
      <c r="P673" s="41" t="s">
        <v>107792</v>
      </c>
      <c r="Q673" s="41" t="s">
        <v>107798</v>
      </c>
    </row>
    <row r="674" spans="1:17" ht="105" x14ac:dyDescent="0.2">
      <c r="A674" s="34">
        <v>80111600</v>
      </c>
      <c r="B674" s="35" t="s">
        <v>108124</v>
      </c>
      <c r="C674" s="36">
        <v>1</v>
      </c>
      <c r="D674" s="36">
        <v>1</v>
      </c>
      <c r="E674" s="7">
        <v>6</v>
      </c>
      <c r="F674" s="38" t="s">
        <v>221</v>
      </c>
      <c r="G674" s="37" t="s">
        <v>147</v>
      </c>
      <c r="H674" s="39">
        <v>1</v>
      </c>
      <c r="I674" s="40">
        <v>36000000</v>
      </c>
      <c r="J674" s="40">
        <v>36000000</v>
      </c>
      <c r="K674" s="41" t="s">
        <v>215</v>
      </c>
      <c r="L674" s="41" t="s">
        <v>215</v>
      </c>
      <c r="M674" s="42"/>
      <c r="N674" s="41" t="s">
        <v>15</v>
      </c>
      <c r="O674" s="41" t="s">
        <v>107797</v>
      </c>
      <c r="P674" s="41" t="s">
        <v>107792</v>
      </c>
      <c r="Q674" s="41" t="s">
        <v>107798</v>
      </c>
    </row>
    <row r="675" spans="1:17" ht="105" x14ac:dyDescent="0.2">
      <c r="A675" s="34">
        <v>80111600</v>
      </c>
      <c r="B675" s="35" t="s">
        <v>108124</v>
      </c>
      <c r="C675" s="7">
        <v>7</v>
      </c>
      <c r="D675" s="7">
        <v>7</v>
      </c>
      <c r="E675" s="7">
        <v>3</v>
      </c>
      <c r="F675" s="38" t="s">
        <v>221</v>
      </c>
      <c r="G675" s="37" t="s">
        <v>147</v>
      </c>
      <c r="H675" s="39">
        <v>1</v>
      </c>
      <c r="I675" s="40">
        <v>18000000</v>
      </c>
      <c r="J675" s="40">
        <v>18000000</v>
      </c>
      <c r="K675" s="41" t="s">
        <v>215</v>
      </c>
      <c r="L675" s="41" t="s">
        <v>215</v>
      </c>
      <c r="M675" s="42"/>
      <c r="N675" s="41" t="s">
        <v>15</v>
      </c>
      <c r="O675" s="41" t="s">
        <v>107797</v>
      </c>
      <c r="P675" s="41" t="s">
        <v>107792</v>
      </c>
      <c r="Q675" s="41" t="s">
        <v>107798</v>
      </c>
    </row>
    <row r="676" spans="1:17" ht="90" x14ac:dyDescent="0.2">
      <c r="A676" s="34">
        <v>80111600</v>
      </c>
      <c r="B676" s="35" t="s">
        <v>108139</v>
      </c>
      <c r="C676" s="36">
        <v>1</v>
      </c>
      <c r="D676" s="36">
        <v>1</v>
      </c>
      <c r="E676" s="7">
        <v>9</v>
      </c>
      <c r="F676" s="38" t="s">
        <v>221</v>
      </c>
      <c r="G676" s="37" t="s">
        <v>147</v>
      </c>
      <c r="H676" s="39">
        <v>1</v>
      </c>
      <c r="I676" s="40">
        <v>27000000</v>
      </c>
      <c r="J676" s="40">
        <v>27000000</v>
      </c>
      <c r="K676" s="41" t="s">
        <v>215</v>
      </c>
      <c r="L676" s="41" t="s">
        <v>215</v>
      </c>
      <c r="M676" s="42"/>
      <c r="N676" s="41" t="s">
        <v>15</v>
      </c>
      <c r="O676" s="41" t="s">
        <v>107797</v>
      </c>
      <c r="P676" s="41" t="s">
        <v>107792</v>
      </c>
      <c r="Q676" s="41" t="s">
        <v>107798</v>
      </c>
    </row>
    <row r="677" spans="1:17" ht="75" x14ac:dyDescent="0.2">
      <c r="A677" s="34">
        <v>80111600</v>
      </c>
      <c r="B677" s="35" t="s">
        <v>108140</v>
      </c>
      <c r="C677" s="36">
        <v>1</v>
      </c>
      <c r="D677" s="36">
        <v>1</v>
      </c>
      <c r="E677" s="7">
        <v>9</v>
      </c>
      <c r="F677" s="38" t="s">
        <v>221</v>
      </c>
      <c r="G677" s="37" t="s">
        <v>147</v>
      </c>
      <c r="H677" s="39">
        <v>1</v>
      </c>
      <c r="I677" s="40">
        <v>37800000</v>
      </c>
      <c r="J677" s="40">
        <v>37800000</v>
      </c>
      <c r="K677" s="41" t="s">
        <v>215</v>
      </c>
      <c r="L677" s="41" t="s">
        <v>215</v>
      </c>
      <c r="M677" s="42"/>
      <c r="N677" s="41" t="s">
        <v>15</v>
      </c>
      <c r="O677" s="41" t="s">
        <v>107797</v>
      </c>
      <c r="P677" s="41" t="s">
        <v>107792</v>
      </c>
      <c r="Q677" s="41" t="s">
        <v>107798</v>
      </c>
    </row>
    <row r="678" spans="1:17" ht="105" x14ac:dyDescent="0.2">
      <c r="A678" s="34">
        <v>80111600</v>
      </c>
      <c r="B678" s="35" t="s">
        <v>108141</v>
      </c>
      <c r="C678" s="36">
        <v>1</v>
      </c>
      <c r="D678" s="36">
        <v>1</v>
      </c>
      <c r="E678" s="7">
        <v>9</v>
      </c>
      <c r="F678" s="38" t="s">
        <v>221</v>
      </c>
      <c r="G678" s="37" t="s">
        <v>147</v>
      </c>
      <c r="H678" s="39">
        <v>1</v>
      </c>
      <c r="I678" s="40">
        <v>37800000</v>
      </c>
      <c r="J678" s="40">
        <v>37800000</v>
      </c>
      <c r="K678" s="41" t="s">
        <v>215</v>
      </c>
      <c r="L678" s="41" t="s">
        <v>215</v>
      </c>
      <c r="M678" s="42"/>
      <c r="N678" s="41" t="s">
        <v>15</v>
      </c>
      <c r="O678" s="41" t="s">
        <v>107797</v>
      </c>
      <c r="P678" s="41" t="s">
        <v>107792</v>
      </c>
      <c r="Q678" s="41" t="s">
        <v>107798</v>
      </c>
    </row>
    <row r="679" spans="1:17" ht="75" x14ac:dyDescent="0.2">
      <c r="A679" s="34">
        <v>80111600</v>
      </c>
      <c r="B679" s="35" t="s">
        <v>108142</v>
      </c>
      <c r="C679" s="36">
        <v>1</v>
      </c>
      <c r="D679" s="36">
        <v>1</v>
      </c>
      <c r="E679" s="7">
        <v>9</v>
      </c>
      <c r="F679" s="38" t="s">
        <v>221</v>
      </c>
      <c r="G679" s="37" t="s">
        <v>147</v>
      </c>
      <c r="H679" s="39">
        <v>1</v>
      </c>
      <c r="I679" s="40">
        <v>36000000</v>
      </c>
      <c r="J679" s="40">
        <v>36000000</v>
      </c>
      <c r="K679" s="41" t="s">
        <v>215</v>
      </c>
      <c r="L679" s="41" t="s">
        <v>215</v>
      </c>
      <c r="M679" s="42"/>
      <c r="N679" s="41" t="s">
        <v>15</v>
      </c>
      <c r="O679" s="41" t="s">
        <v>107797</v>
      </c>
      <c r="P679" s="41" t="s">
        <v>107792</v>
      </c>
      <c r="Q679" s="41" t="s">
        <v>107798</v>
      </c>
    </row>
    <row r="680" spans="1:17" ht="90" x14ac:dyDescent="0.2">
      <c r="A680" s="34">
        <v>80111600</v>
      </c>
      <c r="B680" s="35" t="s">
        <v>108143</v>
      </c>
      <c r="C680" s="36">
        <v>1</v>
      </c>
      <c r="D680" s="36">
        <v>1</v>
      </c>
      <c r="E680" s="7">
        <v>10</v>
      </c>
      <c r="F680" s="38" t="s">
        <v>221</v>
      </c>
      <c r="G680" s="37" t="s">
        <v>147</v>
      </c>
      <c r="H680" s="39">
        <v>1</v>
      </c>
      <c r="I680" s="40">
        <v>42230000</v>
      </c>
      <c r="J680" s="40">
        <v>42230000</v>
      </c>
      <c r="K680" s="41" t="s">
        <v>215</v>
      </c>
      <c r="L680" s="41" t="s">
        <v>215</v>
      </c>
      <c r="M680" s="42"/>
      <c r="N680" s="41" t="s">
        <v>15</v>
      </c>
      <c r="O680" s="41" t="s">
        <v>107797</v>
      </c>
      <c r="P680" s="41" t="s">
        <v>107792</v>
      </c>
      <c r="Q680" s="41" t="s">
        <v>107798</v>
      </c>
    </row>
    <row r="681" spans="1:17" ht="75" x14ac:dyDescent="0.2">
      <c r="A681" s="34">
        <v>80111600</v>
      </c>
      <c r="B681" s="35" t="s">
        <v>108144</v>
      </c>
      <c r="C681" s="36">
        <v>1</v>
      </c>
      <c r="D681" s="36">
        <v>1</v>
      </c>
      <c r="E681" s="7">
        <v>10</v>
      </c>
      <c r="F681" s="38" t="s">
        <v>221</v>
      </c>
      <c r="G681" s="37" t="s">
        <v>147</v>
      </c>
      <c r="H681" s="39">
        <v>1</v>
      </c>
      <c r="I681" s="40">
        <v>50000000</v>
      </c>
      <c r="J681" s="40">
        <v>50000000</v>
      </c>
      <c r="K681" s="41" t="s">
        <v>215</v>
      </c>
      <c r="L681" s="41" t="s">
        <v>215</v>
      </c>
      <c r="M681" s="42"/>
      <c r="N681" s="41" t="s">
        <v>15</v>
      </c>
      <c r="O681" s="41" t="s">
        <v>107797</v>
      </c>
      <c r="P681" s="41" t="s">
        <v>107792</v>
      </c>
      <c r="Q681" s="41" t="s">
        <v>107798</v>
      </c>
    </row>
    <row r="682" spans="1:17" ht="75" x14ac:dyDescent="0.2">
      <c r="A682" s="34">
        <v>80111600</v>
      </c>
      <c r="B682" s="35" t="s">
        <v>108145</v>
      </c>
      <c r="C682" s="36">
        <v>1</v>
      </c>
      <c r="D682" s="36">
        <v>1</v>
      </c>
      <c r="E682" s="7">
        <v>10</v>
      </c>
      <c r="F682" s="38" t="s">
        <v>221</v>
      </c>
      <c r="G682" s="37" t="s">
        <v>147</v>
      </c>
      <c r="H682" s="39">
        <v>1</v>
      </c>
      <c r="I682" s="40">
        <v>38110000</v>
      </c>
      <c r="J682" s="40">
        <v>38110000</v>
      </c>
      <c r="K682" s="41" t="s">
        <v>215</v>
      </c>
      <c r="L682" s="41" t="s">
        <v>215</v>
      </c>
      <c r="M682" s="42"/>
      <c r="N682" s="41" t="s">
        <v>15</v>
      </c>
      <c r="O682" s="41" t="s">
        <v>107797</v>
      </c>
      <c r="P682" s="41" t="s">
        <v>107792</v>
      </c>
      <c r="Q682" s="41" t="s">
        <v>107798</v>
      </c>
    </row>
    <row r="683" spans="1:17" ht="75" x14ac:dyDescent="0.2">
      <c r="A683" s="34">
        <v>80111600</v>
      </c>
      <c r="B683" s="35" t="s">
        <v>108146</v>
      </c>
      <c r="C683" s="36">
        <v>1</v>
      </c>
      <c r="D683" s="36">
        <v>1</v>
      </c>
      <c r="E683" s="7">
        <v>10</v>
      </c>
      <c r="F683" s="38" t="s">
        <v>221</v>
      </c>
      <c r="G683" s="37" t="s">
        <v>147</v>
      </c>
      <c r="H683" s="39">
        <v>1</v>
      </c>
      <c r="I683" s="40">
        <v>82400000</v>
      </c>
      <c r="J683" s="40">
        <v>82400000</v>
      </c>
      <c r="K683" s="41" t="s">
        <v>215</v>
      </c>
      <c r="L683" s="41" t="s">
        <v>215</v>
      </c>
      <c r="M683" s="42"/>
      <c r="N683" s="41" t="s">
        <v>15</v>
      </c>
      <c r="O683" s="41" t="s">
        <v>107797</v>
      </c>
      <c r="P683" s="41" t="s">
        <v>107792</v>
      </c>
      <c r="Q683" s="41" t="s">
        <v>107798</v>
      </c>
    </row>
    <row r="684" spans="1:17" ht="90" x14ac:dyDescent="0.2">
      <c r="A684" s="34">
        <v>80111600</v>
      </c>
      <c r="B684" s="35" t="s">
        <v>108147</v>
      </c>
      <c r="C684" s="36">
        <v>1</v>
      </c>
      <c r="D684" s="36">
        <v>1</v>
      </c>
      <c r="E684" s="7">
        <v>10</v>
      </c>
      <c r="F684" s="38" t="s">
        <v>221</v>
      </c>
      <c r="G684" s="37" t="s">
        <v>147</v>
      </c>
      <c r="H684" s="39">
        <v>1</v>
      </c>
      <c r="I684" s="40">
        <v>42230000</v>
      </c>
      <c r="J684" s="40">
        <v>42230000</v>
      </c>
      <c r="K684" s="41" t="s">
        <v>215</v>
      </c>
      <c r="L684" s="41" t="s">
        <v>215</v>
      </c>
      <c r="M684" s="42"/>
      <c r="N684" s="41" t="s">
        <v>15</v>
      </c>
      <c r="O684" s="41" t="s">
        <v>107797</v>
      </c>
      <c r="P684" s="41" t="s">
        <v>107792</v>
      </c>
      <c r="Q684" s="41" t="s">
        <v>107798</v>
      </c>
    </row>
    <row r="685" spans="1:17" ht="90" x14ac:dyDescent="0.2">
      <c r="A685" s="34">
        <v>80111600</v>
      </c>
      <c r="B685" s="35" t="s">
        <v>108148</v>
      </c>
      <c r="C685" s="36">
        <v>1</v>
      </c>
      <c r="D685" s="36">
        <v>1</v>
      </c>
      <c r="E685" s="7">
        <v>6</v>
      </c>
      <c r="F685" s="38" t="s">
        <v>221</v>
      </c>
      <c r="G685" s="37" t="s">
        <v>147</v>
      </c>
      <c r="H685" s="39">
        <v>1</v>
      </c>
      <c r="I685" s="40">
        <v>24720000</v>
      </c>
      <c r="J685" s="40">
        <v>24720000</v>
      </c>
      <c r="K685" s="41" t="s">
        <v>215</v>
      </c>
      <c r="L685" s="41" t="s">
        <v>215</v>
      </c>
      <c r="M685" s="42"/>
      <c r="N685" s="41" t="s">
        <v>15</v>
      </c>
      <c r="O685" s="41" t="s">
        <v>107797</v>
      </c>
      <c r="P685" s="41" t="s">
        <v>107792</v>
      </c>
      <c r="Q685" s="41" t="s">
        <v>107798</v>
      </c>
    </row>
    <row r="686" spans="1:17" ht="165" x14ac:dyDescent="0.2">
      <c r="A686" s="34">
        <v>80111600</v>
      </c>
      <c r="B686" s="35" t="s">
        <v>108149</v>
      </c>
      <c r="C686" s="36">
        <v>1</v>
      </c>
      <c r="D686" s="36">
        <v>1</v>
      </c>
      <c r="E686" s="7">
        <v>9</v>
      </c>
      <c r="F686" s="38" t="s">
        <v>221</v>
      </c>
      <c r="G686" s="37" t="s">
        <v>147</v>
      </c>
      <c r="H686" s="39">
        <v>1</v>
      </c>
      <c r="I686" s="40">
        <v>63000000</v>
      </c>
      <c r="J686" s="40">
        <v>63000000</v>
      </c>
      <c r="K686" s="41" t="s">
        <v>215</v>
      </c>
      <c r="L686" s="41" t="s">
        <v>215</v>
      </c>
      <c r="M686" s="42"/>
      <c r="N686" s="41" t="s">
        <v>15</v>
      </c>
      <c r="O686" s="41" t="s">
        <v>107797</v>
      </c>
      <c r="P686" s="41" t="s">
        <v>107792</v>
      </c>
      <c r="Q686" s="41" t="s">
        <v>107798</v>
      </c>
    </row>
    <row r="687" spans="1:17" ht="120" x14ac:dyDescent="0.2">
      <c r="A687" s="34">
        <v>80111600</v>
      </c>
      <c r="B687" s="35" t="s">
        <v>108150</v>
      </c>
      <c r="C687" s="36">
        <v>1</v>
      </c>
      <c r="D687" s="36">
        <v>1</v>
      </c>
      <c r="E687" s="7">
        <v>9</v>
      </c>
      <c r="F687" s="38" t="s">
        <v>221</v>
      </c>
      <c r="G687" s="37" t="s">
        <v>147</v>
      </c>
      <c r="H687" s="39">
        <v>1</v>
      </c>
      <c r="I687" s="40">
        <v>54000000</v>
      </c>
      <c r="J687" s="40">
        <v>54000000</v>
      </c>
      <c r="K687" s="41" t="s">
        <v>215</v>
      </c>
      <c r="L687" s="41" t="s">
        <v>215</v>
      </c>
      <c r="M687" s="42"/>
      <c r="N687" s="41" t="s">
        <v>15</v>
      </c>
      <c r="O687" s="41" t="s">
        <v>107797</v>
      </c>
      <c r="P687" s="41" t="s">
        <v>107792</v>
      </c>
      <c r="Q687" s="41" t="s">
        <v>107798</v>
      </c>
    </row>
    <row r="688" spans="1:17" ht="150" x14ac:dyDescent="0.2">
      <c r="A688" s="34">
        <v>80111600</v>
      </c>
      <c r="B688" s="35" t="s">
        <v>108151</v>
      </c>
      <c r="C688" s="36">
        <v>1</v>
      </c>
      <c r="D688" s="36">
        <v>1</v>
      </c>
      <c r="E688" s="7">
        <v>9</v>
      </c>
      <c r="F688" s="38" t="s">
        <v>221</v>
      </c>
      <c r="G688" s="37" t="s">
        <v>147</v>
      </c>
      <c r="H688" s="39">
        <v>1</v>
      </c>
      <c r="I688" s="40">
        <v>45000000</v>
      </c>
      <c r="J688" s="40">
        <v>45000000</v>
      </c>
      <c r="K688" s="41" t="s">
        <v>215</v>
      </c>
      <c r="L688" s="41" t="s">
        <v>215</v>
      </c>
      <c r="M688" s="42"/>
      <c r="N688" s="41" t="s">
        <v>15</v>
      </c>
      <c r="O688" s="41" t="s">
        <v>107797</v>
      </c>
      <c r="P688" s="41" t="s">
        <v>107792</v>
      </c>
      <c r="Q688" s="41" t="s">
        <v>107798</v>
      </c>
    </row>
    <row r="689" spans="1:17" ht="105" x14ac:dyDescent="0.2">
      <c r="A689" s="34">
        <v>80111600</v>
      </c>
      <c r="B689" s="35" t="s">
        <v>108152</v>
      </c>
      <c r="C689" s="36">
        <v>1</v>
      </c>
      <c r="D689" s="36">
        <v>1</v>
      </c>
      <c r="E689" s="7">
        <v>9</v>
      </c>
      <c r="F689" s="38" t="s">
        <v>221</v>
      </c>
      <c r="G689" s="37" t="s">
        <v>147</v>
      </c>
      <c r="H689" s="39">
        <v>1</v>
      </c>
      <c r="I689" s="40">
        <v>26856000</v>
      </c>
      <c r="J689" s="40">
        <v>26856000</v>
      </c>
      <c r="K689" s="41" t="s">
        <v>215</v>
      </c>
      <c r="L689" s="41" t="s">
        <v>215</v>
      </c>
      <c r="M689" s="42"/>
      <c r="N689" s="41" t="s">
        <v>15</v>
      </c>
      <c r="O689" s="41" t="s">
        <v>107797</v>
      </c>
      <c r="P689" s="41" t="s">
        <v>107792</v>
      </c>
      <c r="Q689" s="41" t="s">
        <v>107798</v>
      </c>
    </row>
    <row r="690" spans="1:17" ht="120" x14ac:dyDescent="0.2">
      <c r="A690" s="34">
        <v>80111600</v>
      </c>
      <c r="B690" s="35" t="s">
        <v>108153</v>
      </c>
      <c r="C690" s="36">
        <v>1</v>
      </c>
      <c r="D690" s="36">
        <v>1</v>
      </c>
      <c r="E690" s="7">
        <v>9</v>
      </c>
      <c r="F690" s="38" t="s">
        <v>221</v>
      </c>
      <c r="G690" s="37" t="s">
        <v>147</v>
      </c>
      <c r="H690" s="39">
        <v>1</v>
      </c>
      <c r="I690" s="40">
        <v>30791232</v>
      </c>
      <c r="J690" s="40">
        <v>30791232</v>
      </c>
      <c r="K690" s="41" t="s">
        <v>215</v>
      </c>
      <c r="L690" s="41" t="s">
        <v>215</v>
      </c>
      <c r="M690" s="42"/>
      <c r="N690" s="41" t="s">
        <v>15</v>
      </c>
      <c r="O690" s="41" t="s">
        <v>107797</v>
      </c>
      <c r="P690" s="41" t="s">
        <v>107792</v>
      </c>
      <c r="Q690" s="41" t="s">
        <v>107798</v>
      </c>
    </row>
    <row r="691" spans="1:17" ht="135" x14ac:dyDescent="0.2">
      <c r="A691" s="34">
        <v>80111600</v>
      </c>
      <c r="B691" s="35" t="s">
        <v>108154</v>
      </c>
      <c r="C691" s="36">
        <v>1</v>
      </c>
      <c r="D691" s="36">
        <v>1</v>
      </c>
      <c r="E691" s="7">
        <v>9</v>
      </c>
      <c r="F691" s="38" t="s">
        <v>221</v>
      </c>
      <c r="G691" s="37" t="s">
        <v>147</v>
      </c>
      <c r="H691" s="39">
        <v>1</v>
      </c>
      <c r="I691" s="40">
        <v>46350000</v>
      </c>
      <c r="J691" s="40">
        <v>46350000</v>
      </c>
      <c r="K691" s="41" t="s">
        <v>215</v>
      </c>
      <c r="L691" s="41" t="s">
        <v>215</v>
      </c>
      <c r="M691" s="42"/>
      <c r="N691" s="41" t="s">
        <v>15</v>
      </c>
      <c r="O691" s="41" t="s">
        <v>107797</v>
      </c>
      <c r="P691" s="41" t="s">
        <v>107792</v>
      </c>
      <c r="Q691" s="41" t="s">
        <v>107798</v>
      </c>
    </row>
    <row r="692" spans="1:17" ht="180" x14ac:dyDescent="0.2">
      <c r="A692" s="34">
        <v>80111600</v>
      </c>
      <c r="B692" s="35" t="s">
        <v>108155</v>
      </c>
      <c r="C692" s="36">
        <v>1</v>
      </c>
      <c r="D692" s="36">
        <v>1</v>
      </c>
      <c r="E692" s="7">
        <v>9</v>
      </c>
      <c r="F692" s="38" t="s">
        <v>221</v>
      </c>
      <c r="G692" s="37" t="s">
        <v>147</v>
      </c>
      <c r="H692" s="39">
        <v>1</v>
      </c>
      <c r="I692" s="40">
        <v>40500000</v>
      </c>
      <c r="J692" s="40">
        <v>40500000</v>
      </c>
      <c r="K692" s="41" t="s">
        <v>215</v>
      </c>
      <c r="L692" s="41" t="s">
        <v>215</v>
      </c>
      <c r="M692" s="42"/>
      <c r="N692" s="41" t="s">
        <v>15</v>
      </c>
      <c r="O692" s="41" t="s">
        <v>107797</v>
      </c>
      <c r="P692" s="41" t="s">
        <v>107792</v>
      </c>
      <c r="Q692" s="41" t="s">
        <v>107798</v>
      </c>
    </row>
    <row r="693" spans="1:17" ht="135" x14ac:dyDescent="0.2">
      <c r="A693" s="34">
        <v>80111600</v>
      </c>
      <c r="B693" s="35" t="s">
        <v>108156</v>
      </c>
      <c r="C693" s="36">
        <v>1</v>
      </c>
      <c r="D693" s="36">
        <v>1</v>
      </c>
      <c r="E693" s="7">
        <v>9</v>
      </c>
      <c r="F693" s="38" t="s">
        <v>221</v>
      </c>
      <c r="G693" s="37" t="s">
        <v>147</v>
      </c>
      <c r="H693" s="39">
        <v>1</v>
      </c>
      <c r="I693" s="40">
        <v>55620000</v>
      </c>
      <c r="J693" s="40">
        <v>55620000</v>
      </c>
      <c r="K693" s="41" t="s">
        <v>215</v>
      </c>
      <c r="L693" s="41" t="s">
        <v>215</v>
      </c>
      <c r="M693" s="42"/>
      <c r="N693" s="41" t="s">
        <v>15</v>
      </c>
      <c r="O693" s="41" t="s">
        <v>107797</v>
      </c>
      <c r="P693" s="41" t="s">
        <v>107792</v>
      </c>
      <c r="Q693" s="41" t="s">
        <v>107798</v>
      </c>
    </row>
    <row r="694" spans="1:17" ht="90" x14ac:dyDescent="0.2">
      <c r="A694" s="34">
        <v>80111600</v>
      </c>
      <c r="B694" s="35" t="s">
        <v>108157</v>
      </c>
      <c r="C694" s="36">
        <v>1</v>
      </c>
      <c r="D694" s="36">
        <v>1</v>
      </c>
      <c r="E694" s="7">
        <v>10</v>
      </c>
      <c r="F694" s="38" t="s">
        <v>221</v>
      </c>
      <c r="G694" s="37" t="s">
        <v>147</v>
      </c>
      <c r="H694" s="39">
        <v>1</v>
      </c>
      <c r="I694" s="40">
        <v>29870000</v>
      </c>
      <c r="J694" s="40">
        <v>29870000</v>
      </c>
      <c r="K694" s="41" t="s">
        <v>215</v>
      </c>
      <c r="L694" s="41" t="s">
        <v>215</v>
      </c>
      <c r="M694" s="42"/>
      <c r="N694" s="41" t="s">
        <v>15</v>
      </c>
      <c r="O694" s="41" t="s">
        <v>107797</v>
      </c>
      <c r="P694" s="41" t="s">
        <v>107792</v>
      </c>
      <c r="Q694" s="41" t="s">
        <v>107798</v>
      </c>
    </row>
    <row r="695" spans="1:17" ht="135" x14ac:dyDescent="0.2">
      <c r="A695" s="34">
        <v>80111600</v>
      </c>
      <c r="B695" s="35" t="s">
        <v>108158</v>
      </c>
      <c r="C695" s="36">
        <v>1</v>
      </c>
      <c r="D695" s="36">
        <v>1</v>
      </c>
      <c r="E695" s="7">
        <v>6</v>
      </c>
      <c r="F695" s="38" t="s">
        <v>221</v>
      </c>
      <c r="G695" s="37" t="s">
        <v>147</v>
      </c>
      <c r="H695" s="39">
        <v>1</v>
      </c>
      <c r="I695" s="40">
        <v>24720000</v>
      </c>
      <c r="J695" s="40">
        <v>24720000</v>
      </c>
      <c r="K695" s="41" t="s">
        <v>215</v>
      </c>
      <c r="L695" s="41" t="s">
        <v>215</v>
      </c>
      <c r="M695" s="42"/>
      <c r="N695" s="41" t="s">
        <v>15</v>
      </c>
      <c r="O695" s="41" t="s">
        <v>107797</v>
      </c>
      <c r="P695" s="41" t="s">
        <v>107792</v>
      </c>
      <c r="Q695" s="41" t="s">
        <v>107798</v>
      </c>
    </row>
    <row r="696" spans="1:17" ht="135" x14ac:dyDescent="0.2">
      <c r="A696" s="34">
        <v>80111600</v>
      </c>
      <c r="B696" s="35" t="s">
        <v>108158</v>
      </c>
      <c r="C696" s="7">
        <v>7</v>
      </c>
      <c r="D696" s="7">
        <v>7</v>
      </c>
      <c r="E696" s="7">
        <v>4</v>
      </c>
      <c r="F696" s="38" t="s">
        <v>221</v>
      </c>
      <c r="G696" s="37" t="s">
        <v>147</v>
      </c>
      <c r="H696" s="39">
        <v>1</v>
      </c>
      <c r="I696" s="40">
        <v>16480000</v>
      </c>
      <c r="J696" s="40">
        <v>16480000</v>
      </c>
      <c r="K696" s="41" t="s">
        <v>215</v>
      </c>
      <c r="L696" s="41" t="s">
        <v>215</v>
      </c>
      <c r="M696" s="42"/>
      <c r="N696" s="41" t="s">
        <v>15</v>
      </c>
      <c r="O696" s="41" t="s">
        <v>107797</v>
      </c>
      <c r="P696" s="41" t="s">
        <v>107792</v>
      </c>
      <c r="Q696" s="41" t="s">
        <v>107798</v>
      </c>
    </row>
    <row r="697" spans="1:17" ht="90" x14ac:dyDescent="0.2">
      <c r="A697" s="34">
        <v>80111600</v>
      </c>
      <c r="B697" s="35" t="s">
        <v>108159</v>
      </c>
      <c r="C697" s="36">
        <v>1</v>
      </c>
      <c r="D697" s="36">
        <v>1</v>
      </c>
      <c r="E697" s="7">
        <v>10</v>
      </c>
      <c r="F697" s="38" t="s">
        <v>221</v>
      </c>
      <c r="G697" s="37" t="s">
        <v>147</v>
      </c>
      <c r="H697" s="39">
        <v>1</v>
      </c>
      <c r="I697" s="40">
        <v>51500000</v>
      </c>
      <c r="J697" s="40">
        <v>51500000</v>
      </c>
      <c r="K697" s="41" t="s">
        <v>215</v>
      </c>
      <c r="L697" s="41" t="s">
        <v>215</v>
      </c>
      <c r="M697" s="42"/>
      <c r="N697" s="41" t="s">
        <v>15</v>
      </c>
      <c r="O697" s="41" t="s">
        <v>107797</v>
      </c>
      <c r="P697" s="41" t="s">
        <v>107792</v>
      </c>
      <c r="Q697" s="41" t="s">
        <v>107798</v>
      </c>
    </row>
    <row r="698" spans="1:17" ht="180" x14ac:dyDescent="0.2">
      <c r="A698" s="34">
        <v>80111600</v>
      </c>
      <c r="B698" s="35" t="s">
        <v>108160</v>
      </c>
      <c r="C698" s="36">
        <v>1</v>
      </c>
      <c r="D698" s="36">
        <v>1</v>
      </c>
      <c r="E698" s="7">
        <v>10</v>
      </c>
      <c r="F698" s="38" t="s">
        <v>221</v>
      </c>
      <c r="G698" s="37" t="s">
        <v>147</v>
      </c>
      <c r="H698" s="39">
        <v>1</v>
      </c>
      <c r="I698" s="40">
        <v>67980000</v>
      </c>
      <c r="J698" s="40">
        <v>67980000</v>
      </c>
      <c r="K698" s="41" t="s">
        <v>215</v>
      </c>
      <c r="L698" s="41" t="s">
        <v>215</v>
      </c>
      <c r="M698" s="42"/>
      <c r="N698" s="41" t="s">
        <v>15</v>
      </c>
      <c r="O698" s="41" t="s">
        <v>107797</v>
      </c>
      <c r="P698" s="41" t="s">
        <v>107792</v>
      </c>
      <c r="Q698" s="41" t="s">
        <v>107798</v>
      </c>
    </row>
    <row r="699" spans="1:17" ht="165" x14ac:dyDescent="0.2">
      <c r="A699" s="34">
        <v>80111600</v>
      </c>
      <c r="B699" s="35" t="s">
        <v>108161</v>
      </c>
      <c r="C699" s="36">
        <v>1</v>
      </c>
      <c r="D699" s="36">
        <v>1</v>
      </c>
      <c r="E699" s="7">
        <v>6</v>
      </c>
      <c r="F699" s="38" t="s">
        <v>221</v>
      </c>
      <c r="G699" s="37" t="s">
        <v>147</v>
      </c>
      <c r="H699" s="39">
        <v>1</v>
      </c>
      <c r="I699" s="40">
        <v>29046000</v>
      </c>
      <c r="J699" s="40">
        <v>29046000</v>
      </c>
      <c r="K699" s="41" t="s">
        <v>215</v>
      </c>
      <c r="L699" s="41" t="s">
        <v>215</v>
      </c>
      <c r="M699" s="42"/>
      <c r="N699" s="41" t="s">
        <v>15</v>
      </c>
      <c r="O699" s="41" t="s">
        <v>107797</v>
      </c>
      <c r="P699" s="41" t="s">
        <v>107792</v>
      </c>
      <c r="Q699" s="41" t="s">
        <v>107798</v>
      </c>
    </row>
    <row r="700" spans="1:17" ht="165" x14ac:dyDescent="0.2">
      <c r="A700" s="34">
        <v>80111600</v>
      </c>
      <c r="B700" s="35" t="s">
        <v>108161</v>
      </c>
      <c r="C700" s="7">
        <v>7</v>
      </c>
      <c r="D700" s="7">
        <v>7</v>
      </c>
      <c r="E700" s="7">
        <v>4</v>
      </c>
      <c r="F700" s="38" t="s">
        <v>221</v>
      </c>
      <c r="G700" s="37" t="s">
        <v>147</v>
      </c>
      <c r="H700" s="39">
        <v>1</v>
      </c>
      <c r="I700" s="40">
        <v>19364000</v>
      </c>
      <c r="J700" s="40">
        <v>19364000</v>
      </c>
      <c r="K700" s="41" t="s">
        <v>215</v>
      </c>
      <c r="L700" s="41" t="s">
        <v>215</v>
      </c>
      <c r="M700" s="42"/>
      <c r="N700" s="41" t="s">
        <v>15</v>
      </c>
      <c r="O700" s="41" t="s">
        <v>107797</v>
      </c>
      <c r="P700" s="41" t="s">
        <v>107792</v>
      </c>
      <c r="Q700" s="41" t="s">
        <v>107798</v>
      </c>
    </row>
    <row r="701" spans="1:17" ht="165" x14ac:dyDescent="0.2">
      <c r="A701" s="34">
        <v>80111600</v>
      </c>
      <c r="B701" s="35" t="s">
        <v>108162</v>
      </c>
      <c r="C701" s="36">
        <v>1</v>
      </c>
      <c r="D701" s="36">
        <v>1</v>
      </c>
      <c r="E701" s="7">
        <v>6</v>
      </c>
      <c r="F701" s="38" t="s">
        <v>221</v>
      </c>
      <c r="G701" s="37" t="s">
        <v>147</v>
      </c>
      <c r="H701" s="39">
        <v>1</v>
      </c>
      <c r="I701" s="40">
        <v>25956000</v>
      </c>
      <c r="J701" s="40">
        <v>25956000</v>
      </c>
      <c r="K701" s="41" t="s">
        <v>215</v>
      </c>
      <c r="L701" s="41" t="s">
        <v>215</v>
      </c>
      <c r="M701" s="42"/>
      <c r="N701" s="41" t="s">
        <v>15</v>
      </c>
      <c r="O701" s="41" t="s">
        <v>107797</v>
      </c>
      <c r="P701" s="41" t="s">
        <v>107792</v>
      </c>
      <c r="Q701" s="41" t="s">
        <v>107798</v>
      </c>
    </row>
    <row r="702" spans="1:17" ht="165" x14ac:dyDescent="0.2">
      <c r="A702" s="34">
        <v>80111600</v>
      </c>
      <c r="B702" s="35" t="s">
        <v>108162</v>
      </c>
      <c r="C702" s="7">
        <v>7</v>
      </c>
      <c r="D702" s="7">
        <v>7</v>
      </c>
      <c r="E702" s="7">
        <v>4</v>
      </c>
      <c r="F702" s="38" t="s">
        <v>221</v>
      </c>
      <c r="G702" s="37" t="s">
        <v>147</v>
      </c>
      <c r="H702" s="39">
        <v>1</v>
      </c>
      <c r="I702" s="40">
        <v>17304000</v>
      </c>
      <c r="J702" s="40">
        <v>17304000</v>
      </c>
      <c r="K702" s="41" t="s">
        <v>215</v>
      </c>
      <c r="L702" s="41" t="s">
        <v>215</v>
      </c>
      <c r="M702" s="42"/>
      <c r="N702" s="41" t="s">
        <v>15</v>
      </c>
      <c r="O702" s="41" t="s">
        <v>107797</v>
      </c>
      <c r="P702" s="41" t="s">
        <v>107792</v>
      </c>
      <c r="Q702" s="41" t="s">
        <v>107798</v>
      </c>
    </row>
    <row r="703" spans="1:17" ht="165" x14ac:dyDescent="0.2">
      <c r="A703" s="34">
        <v>80111600</v>
      </c>
      <c r="B703" s="35" t="s">
        <v>108162</v>
      </c>
      <c r="C703" s="36">
        <v>1</v>
      </c>
      <c r="D703" s="36">
        <v>1</v>
      </c>
      <c r="E703" s="7">
        <v>10</v>
      </c>
      <c r="F703" s="38" t="s">
        <v>221</v>
      </c>
      <c r="G703" s="37" t="s">
        <v>147</v>
      </c>
      <c r="H703" s="39">
        <v>1</v>
      </c>
      <c r="I703" s="40">
        <v>45320000</v>
      </c>
      <c r="J703" s="40">
        <v>45320000</v>
      </c>
      <c r="K703" s="41" t="s">
        <v>215</v>
      </c>
      <c r="L703" s="41" t="s">
        <v>215</v>
      </c>
      <c r="M703" s="42"/>
      <c r="N703" s="41" t="s">
        <v>15</v>
      </c>
      <c r="O703" s="41" t="s">
        <v>107797</v>
      </c>
      <c r="P703" s="41" t="s">
        <v>107792</v>
      </c>
      <c r="Q703" s="41" t="s">
        <v>107798</v>
      </c>
    </row>
    <row r="704" spans="1:17" ht="135" x14ac:dyDescent="0.2">
      <c r="A704" s="34">
        <v>80111600</v>
      </c>
      <c r="B704" s="35" t="s">
        <v>108163</v>
      </c>
      <c r="C704" s="36">
        <v>1</v>
      </c>
      <c r="D704" s="36">
        <v>1</v>
      </c>
      <c r="E704" s="7">
        <v>10</v>
      </c>
      <c r="F704" s="38" t="s">
        <v>221</v>
      </c>
      <c r="G704" s="37" t="s">
        <v>147</v>
      </c>
      <c r="H704" s="39">
        <v>1</v>
      </c>
      <c r="I704" s="40">
        <v>49440000</v>
      </c>
      <c r="J704" s="40">
        <v>49440000</v>
      </c>
      <c r="K704" s="41" t="s">
        <v>215</v>
      </c>
      <c r="L704" s="41" t="s">
        <v>215</v>
      </c>
      <c r="M704" s="42"/>
      <c r="N704" s="41" t="s">
        <v>15</v>
      </c>
      <c r="O704" s="41" t="s">
        <v>107797</v>
      </c>
      <c r="P704" s="41" t="s">
        <v>107792</v>
      </c>
      <c r="Q704" s="41" t="s">
        <v>107798</v>
      </c>
    </row>
    <row r="705" spans="1:17" ht="120" x14ac:dyDescent="0.2">
      <c r="A705" s="34">
        <v>80111600</v>
      </c>
      <c r="B705" s="35" t="s">
        <v>108164</v>
      </c>
      <c r="C705" s="36">
        <v>1</v>
      </c>
      <c r="D705" s="36">
        <v>1</v>
      </c>
      <c r="E705" s="7">
        <v>10</v>
      </c>
      <c r="F705" s="38" t="s">
        <v>221</v>
      </c>
      <c r="G705" s="37" t="s">
        <v>147</v>
      </c>
      <c r="H705" s="39">
        <v>1</v>
      </c>
      <c r="I705" s="40">
        <v>49440000</v>
      </c>
      <c r="J705" s="40">
        <v>49440000</v>
      </c>
      <c r="K705" s="41" t="s">
        <v>215</v>
      </c>
      <c r="L705" s="41" t="s">
        <v>215</v>
      </c>
      <c r="M705" s="42"/>
      <c r="N705" s="41" t="s">
        <v>15</v>
      </c>
      <c r="O705" s="41" t="s">
        <v>107797</v>
      </c>
      <c r="P705" s="41" t="s">
        <v>107792</v>
      </c>
      <c r="Q705" s="41" t="s">
        <v>107798</v>
      </c>
    </row>
    <row r="706" spans="1:17" ht="120" x14ac:dyDescent="0.2">
      <c r="A706" s="34">
        <v>80111600</v>
      </c>
      <c r="B706" s="35" t="s">
        <v>108165</v>
      </c>
      <c r="C706" s="36">
        <v>1</v>
      </c>
      <c r="D706" s="36">
        <v>1</v>
      </c>
      <c r="E706" s="7">
        <v>10</v>
      </c>
      <c r="F706" s="38" t="s">
        <v>221</v>
      </c>
      <c r="G706" s="37" t="s">
        <v>147</v>
      </c>
      <c r="H706" s="39">
        <v>1</v>
      </c>
      <c r="I706" s="40">
        <v>49440000</v>
      </c>
      <c r="J706" s="40">
        <v>49440000</v>
      </c>
      <c r="K706" s="41" t="s">
        <v>215</v>
      </c>
      <c r="L706" s="41" t="s">
        <v>215</v>
      </c>
      <c r="M706" s="42"/>
      <c r="N706" s="41" t="s">
        <v>15</v>
      </c>
      <c r="O706" s="41" t="s">
        <v>107797</v>
      </c>
      <c r="P706" s="41" t="s">
        <v>107792</v>
      </c>
      <c r="Q706" s="41" t="s">
        <v>107798</v>
      </c>
    </row>
    <row r="707" spans="1:17" ht="120" x14ac:dyDescent="0.2">
      <c r="A707" s="34">
        <v>80111600</v>
      </c>
      <c r="B707" s="35" t="s">
        <v>108166</v>
      </c>
      <c r="C707" s="36">
        <v>1</v>
      </c>
      <c r="D707" s="36">
        <v>1</v>
      </c>
      <c r="E707" s="7">
        <v>10</v>
      </c>
      <c r="F707" s="38" t="s">
        <v>221</v>
      </c>
      <c r="G707" s="37" t="s">
        <v>147</v>
      </c>
      <c r="H707" s="39">
        <v>1</v>
      </c>
      <c r="I707" s="40">
        <v>36050000</v>
      </c>
      <c r="J707" s="40">
        <v>36050000</v>
      </c>
      <c r="K707" s="41" t="s">
        <v>215</v>
      </c>
      <c r="L707" s="41" t="s">
        <v>215</v>
      </c>
      <c r="M707" s="42"/>
      <c r="N707" s="41" t="s">
        <v>15</v>
      </c>
      <c r="O707" s="41" t="s">
        <v>107797</v>
      </c>
      <c r="P707" s="41" t="s">
        <v>107792</v>
      </c>
      <c r="Q707" s="41" t="s">
        <v>107798</v>
      </c>
    </row>
    <row r="708" spans="1:17" ht="105" x14ac:dyDescent="0.2">
      <c r="A708" s="34">
        <v>80111600</v>
      </c>
      <c r="B708" s="35" t="s">
        <v>108167</v>
      </c>
      <c r="C708" s="36">
        <v>1</v>
      </c>
      <c r="D708" s="36">
        <v>1</v>
      </c>
      <c r="E708" s="7">
        <v>10</v>
      </c>
      <c r="F708" s="38" t="s">
        <v>221</v>
      </c>
      <c r="G708" s="37" t="s">
        <v>147</v>
      </c>
      <c r="H708" s="39">
        <v>1</v>
      </c>
      <c r="I708" s="40">
        <v>55000000</v>
      </c>
      <c r="J708" s="40">
        <v>55000000</v>
      </c>
      <c r="K708" s="41" t="s">
        <v>215</v>
      </c>
      <c r="L708" s="41" t="s">
        <v>215</v>
      </c>
      <c r="M708" s="42"/>
      <c r="N708" s="41" t="s">
        <v>15</v>
      </c>
      <c r="O708" s="41" t="s">
        <v>107797</v>
      </c>
      <c r="P708" s="41" t="s">
        <v>107792</v>
      </c>
      <c r="Q708" s="41" t="s">
        <v>107798</v>
      </c>
    </row>
    <row r="709" spans="1:17" ht="90" x14ac:dyDescent="0.2">
      <c r="A709" s="34">
        <v>80111600</v>
      </c>
      <c r="B709" s="35" t="s">
        <v>108168</v>
      </c>
      <c r="C709" s="36">
        <v>1</v>
      </c>
      <c r="D709" s="36">
        <v>1</v>
      </c>
      <c r="E709" s="7">
        <v>9</v>
      </c>
      <c r="F709" s="38" t="s">
        <v>221</v>
      </c>
      <c r="G709" s="37" t="s">
        <v>147</v>
      </c>
      <c r="H709" s="39">
        <v>1</v>
      </c>
      <c r="I709" s="40">
        <v>66744000</v>
      </c>
      <c r="J709" s="40">
        <v>66744000</v>
      </c>
      <c r="K709" s="41" t="s">
        <v>215</v>
      </c>
      <c r="L709" s="41" t="s">
        <v>215</v>
      </c>
      <c r="M709" s="42"/>
      <c r="N709" s="41" t="s">
        <v>15</v>
      </c>
      <c r="O709" s="41" t="s">
        <v>107797</v>
      </c>
      <c r="P709" s="41" t="s">
        <v>107792</v>
      </c>
      <c r="Q709" s="41" t="s">
        <v>107798</v>
      </c>
    </row>
    <row r="710" spans="1:17" ht="120" x14ac:dyDescent="0.2">
      <c r="A710" s="34">
        <v>80111600</v>
      </c>
      <c r="B710" s="35" t="s">
        <v>108169</v>
      </c>
      <c r="C710" s="36">
        <v>1</v>
      </c>
      <c r="D710" s="36">
        <v>1</v>
      </c>
      <c r="E710" s="7">
        <v>10</v>
      </c>
      <c r="F710" s="38" t="s">
        <v>221</v>
      </c>
      <c r="G710" s="37" t="s">
        <v>147</v>
      </c>
      <c r="H710" s="39">
        <v>1</v>
      </c>
      <c r="I710" s="40">
        <v>80000000</v>
      </c>
      <c r="J710" s="40">
        <v>80000000</v>
      </c>
      <c r="K710" s="41" t="s">
        <v>215</v>
      </c>
      <c r="L710" s="41" t="s">
        <v>215</v>
      </c>
      <c r="M710" s="42"/>
      <c r="N710" s="41" t="s">
        <v>15</v>
      </c>
      <c r="O710" s="41" t="s">
        <v>107797</v>
      </c>
      <c r="P710" s="41" t="s">
        <v>107792</v>
      </c>
      <c r="Q710" s="41" t="s">
        <v>107798</v>
      </c>
    </row>
    <row r="711" spans="1:17" ht="90" x14ac:dyDescent="0.2">
      <c r="A711" s="34">
        <v>80111600</v>
      </c>
      <c r="B711" s="35" t="s">
        <v>108170</v>
      </c>
      <c r="C711" s="36">
        <v>1</v>
      </c>
      <c r="D711" s="36">
        <v>1</v>
      </c>
      <c r="E711" s="7">
        <v>9</v>
      </c>
      <c r="F711" s="38" t="s">
        <v>221</v>
      </c>
      <c r="G711" s="37" t="s">
        <v>147</v>
      </c>
      <c r="H711" s="39">
        <v>1</v>
      </c>
      <c r="I711" s="40">
        <v>33372000</v>
      </c>
      <c r="J711" s="40">
        <v>33372000</v>
      </c>
      <c r="K711" s="41" t="s">
        <v>215</v>
      </c>
      <c r="L711" s="41" t="s">
        <v>215</v>
      </c>
      <c r="M711" s="42"/>
      <c r="N711" s="41" t="s">
        <v>15</v>
      </c>
      <c r="O711" s="41" t="s">
        <v>107797</v>
      </c>
      <c r="P711" s="41" t="s">
        <v>107792</v>
      </c>
      <c r="Q711" s="41" t="s">
        <v>107798</v>
      </c>
    </row>
    <row r="712" spans="1:17" ht="105" x14ac:dyDescent="0.2">
      <c r="A712" s="34">
        <v>80111600</v>
      </c>
      <c r="B712" s="35" t="s">
        <v>108171</v>
      </c>
      <c r="C712" s="36">
        <v>1</v>
      </c>
      <c r="D712" s="36">
        <v>1</v>
      </c>
      <c r="E712" s="7">
        <v>10</v>
      </c>
      <c r="F712" s="38" t="s">
        <v>221</v>
      </c>
      <c r="G712" s="37" t="s">
        <v>147</v>
      </c>
      <c r="H712" s="39">
        <v>1</v>
      </c>
      <c r="I712" s="40">
        <v>65000000</v>
      </c>
      <c r="J712" s="40">
        <v>65000000</v>
      </c>
      <c r="K712" s="41" t="s">
        <v>215</v>
      </c>
      <c r="L712" s="41" t="s">
        <v>215</v>
      </c>
      <c r="M712" s="42"/>
      <c r="N712" s="41" t="s">
        <v>15</v>
      </c>
      <c r="O712" s="41" t="s">
        <v>107797</v>
      </c>
      <c r="P712" s="41" t="s">
        <v>107792</v>
      </c>
      <c r="Q712" s="41" t="s">
        <v>107798</v>
      </c>
    </row>
    <row r="713" spans="1:17" ht="210" x14ac:dyDescent="0.2">
      <c r="A713" s="34">
        <v>80111600</v>
      </c>
      <c r="B713" s="35" t="s">
        <v>108172</v>
      </c>
      <c r="C713" s="7">
        <v>7</v>
      </c>
      <c r="D713" s="7">
        <v>7</v>
      </c>
      <c r="E713" s="7">
        <v>4</v>
      </c>
      <c r="F713" s="38" t="s">
        <v>221</v>
      </c>
      <c r="G713" s="37" t="s">
        <v>147</v>
      </c>
      <c r="H713" s="39">
        <v>1</v>
      </c>
      <c r="I713" s="40">
        <v>11536000</v>
      </c>
      <c r="J713" s="40">
        <v>11536000</v>
      </c>
      <c r="K713" s="41" t="s">
        <v>215</v>
      </c>
      <c r="L713" s="41" t="s">
        <v>215</v>
      </c>
      <c r="M713" s="42"/>
      <c r="N713" s="41" t="s">
        <v>15</v>
      </c>
      <c r="O713" s="41" t="s">
        <v>107797</v>
      </c>
      <c r="P713" s="41" t="s">
        <v>107792</v>
      </c>
      <c r="Q713" s="41" t="s">
        <v>107798</v>
      </c>
    </row>
    <row r="714" spans="1:17" ht="210" x14ac:dyDescent="0.2">
      <c r="A714" s="34">
        <v>80111600</v>
      </c>
      <c r="B714" s="35" t="s">
        <v>108172</v>
      </c>
      <c r="C714" s="36">
        <v>1</v>
      </c>
      <c r="D714" s="36">
        <v>1</v>
      </c>
      <c r="E714" s="7">
        <v>6</v>
      </c>
      <c r="F714" s="38" t="s">
        <v>221</v>
      </c>
      <c r="G714" s="37" t="s">
        <v>147</v>
      </c>
      <c r="H714" s="39">
        <v>1</v>
      </c>
      <c r="I714" s="40">
        <v>17304000</v>
      </c>
      <c r="J714" s="40">
        <v>17304000</v>
      </c>
      <c r="K714" s="41" t="s">
        <v>215</v>
      </c>
      <c r="L714" s="41" t="s">
        <v>215</v>
      </c>
      <c r="M714" s="42"/>
      <c r="N714" s="41" t="s">
        <v>15</v>
      </c>
      <c r="O714" s="41" t="s">
        <v>107797</v>
      </c>
      <c r="P714" s="41" t="s">
        <v>107792</v>
      </c>
      <c r="Q714" s="41" t="s">
        <v>107798</v>
      </c>
    </row>
    <row r="715" spans="1:17" ht="195" x14ac:dyDescent="0.2">
      <c r="A715" s="34">
        <v>80111600</v>
      </c>
      <c r="B715" s="35" t="s">
        <v>108173</v>
      </c>
      <c r="C715" s="36">
        <v>1</v>
      </c>
      <c r="D715" s="36">
        <v>1</v>
      </c>
      <c r="E715" s="7">
        <v>10</v>
      </c>
      <c r="F715" s="38" t="s">
        <v>221</v>
      </c>
      <c r="G715" s="37" t="s">
        <v>147</v>
      </c>
      <c r="H715" s="39">
        <v>1</v>
      </c>
      <c r="I715" s="40">
        <v>25750000</v>
      </c>
      <c r="J715" s="40">
        <v>25750000</v>
      </c>
      <c r="K715" s="41" t="s">
        <v>215</v>
      </c>
      <c r="L715" s="41" t="s">
        <v>215</v>
      </c>
      <c r="M715" s="42"/>
      <c r="N715" s="41" t="s">
        <v>15</v>
      </c>
      <c r="O715" s="41" t="s">
        <v>107797</v>
      </c>
      <c r="P715" s="41" t="s">
        <v>107792</v>
      </c>
      <c r="Q715" s="41" t="s">
        <v>107798</v>
      </c>
    </row>
    <row r="716" spans="1:17" ht="165" x14ac:dyDescent="0.2">
      <c r="A716" s="34">
        <v>80111600</v>
      </c>
      <c r="B716" s="35" t="s">
        <v>108174</v>
      </c>
      <c r="C716" s="36">
        <v>1</v>
      </c>
      <c r="D716" s="36">
        <v>1</v>
      </c>
      <c r="E716" s="7">
        <v>10</v>
      </c>
      <c r="F716" s="38" t="s">
        <v>221</v>
      </c>
      <c r="G716" s="37" t="s">
        <v>147</v>
      </c>
      <c r="H716" s="39">
        <v>1</v>
      </c>
      <c r="I716" s="40">
        <v>25750000</v>
      </c>
      <c r="J716" s="40">
        <v>25750000</v>
      </c>
      <c r="K716" s="41" t="s">
        <v>215</v>
      </c>
      <c r="L716" s="41" t="s">
        <v>215</v>
      </c>
      <c r="M716" s="42"/>
      <c r="N716" s="41" t="s">
        <v>15</v>
      </c>
      <c r="O716" s="41" t="s">
        <v>107797</v>
      </c>
      <c r="P716" s="41" t="s">
        <v>107792</v>
      </c>
      <c r="Q716" s="41" t="s">
        <v>107798</v>
      </c>
    </row>
    <row r="717" spans="1:17" ht="60" x14ac:dyDescent="0.2">
      <c r="A717" s="34">
        <v>80111600</v>
      </c>
      <c r="B717" s="35" t="s">
        <v>108175</v>
      </c>
      <c r="C717" s="36">
        <v>1</v>
      </c>
      <c r="D717" s="36">
        <v>1</v>
      </c>
      <c r="E717" s="7">
        <v>6</v>
      </c>
      <c r="F717" s="38" t="s">
        <v>221</v>
      </c>
      <c r="G717" s="37" t="s">
        <v>147</v>
      </c>
      <c r="H717" s="39">
        <v>1</v>
      </c>
      <c r="I717" s="40">
        <v>13596000</v>
      </c>
      <c r="J717" s="40">
        <v>13596000</v>
      </c>
      <c r="K717" s="41" t="s">
        <v>215</v>
      </c>
      <c r="L717" s="41" t="s">
        <v>215</v>
      </c>
      <c r="M717" s="42"/>
      <c r="N717" s="41" t="s">
        <v>15</v>
      </c>
      <c r="O717" s="41" t="s">
        <v>107797</v>
      </c>
      <c r="P717" s="41" t="s">
        <v>107792</v>
      </c>
      <c r="Q717" s="41" t="s">
        <v>107798</v>
      </c>
    </row>
    <row r="718" spans="1:17" ht="60" x14ac:dyDescent="0.2">
      <c r="A718" s="34">
        <v>80111600</v>
      </c>
      <c r="B718" s="35" t="s">
        <v>108175</v>
      </c>
      <c r="C718" s="7">
        <v>7</v>
      </c>
      <c r="D718" s="7">
        <v>7</v>
      </c>
      <c r="E718" s="7">
        <v>3</v>
      </c>
      <c r="F718" s="38" t="s">
        <v>221</v>
      </c>
      <c r="G718" s="37" t="s">
        <v>147</v>
      </c>
      <c r="H718" s="39">
        <v>1</v>
      </c>
      <c r="I718" s="40">
        <v>6798000</v>
      </c>
      <c r="J718" s="40">
        <v>6798000</v>
      </c>
      <c r="K718" s="41" t="s">
        <v>215</v>
      </c>
      <c r="L718" s="41" t="s">
        <v>215</v>
      </c>
      <c r="M718" s="42"/>
      <c r="N718" s="41" t="s">
        <v>15</v>
      </c>
      <c r="O718" s="41" t="s">
        <v>107797</v>
      </c>
      <c r="P718" s="41" t="s">
        <v>107792</v>
      </c>
      <c r="Q718" s="41" t="s">
        <v>107798</v>
      </c>
    </row>
    <row r="719" spans="1:17" ht="105" x14ac:dyDescent="0.2">
      <c r="A719" s="34">
        <v>80111600</v>
      </c>
      <c r="B719" s="35" t="s">
        <v>108176</v>
      </c>
      <c r="C719" s="36">
        <v>1</v>
      </c>
      <c r="D719" s="36">
        <v>1</v>
      </c>
      <c r="E719" s="7">
        <v>4</v>
      </c>
      <c r="F719" s="38" t="s">
        <v>221</v>
      </c>
      <c r="G719" s="37" t="s">
        <v>147</v>
      </c>
      <c r="H719" s="39">
        <v>1</v>
      </c>
      <c r="I719" s="40">
        <v>19200000</v>
      </c>
      <c r="J719" s="40">
        <v>19200000</v>
      </c>
      <c r="K719" s="41" t="s">
        <v>215</v>
      </c>
      <c r="L719" s="41" t="s">
        <v>215</v>
      </c>
      <c r="M719" s="42"/>
      <c r="N719" s="41" t="s">
        <v>15</v>
      </c>
      <c r="O719" s="41" t="s">
        <v>107797</v>
      </c>
      <c r="P719" s="41" t="s">
        <v>107792</v>
      </c>
      <c r="Q719" s="41" t="s">
        <v>107798</v>
      </c>
    </row>
    <row r="720" spans="1:17" ht="120" x14ac:dyDescent="0.2">
      <c r="A720" s="34">
        <v>80111600</v>
      </c>
      <c r="B720" s="35" t="s">
        <v>108177</v>
      </c>
      <c r="C720" s="36">
        <v>1</v>
      </c>
      <c r="D720" s="36">
        <v>1</v>
      </c>
      <c r="E720" s="7">
        <v>9</v>
      </c>
      <c r="F720" s="38" t="s">
        <v>221</v>
      </c>
      <c r="G720" s="37" t="s">
        <v>147</v>
      </c>
      <c r="H720" s="39">
        <v>1</v>
      </c>
      <c r="I720" s="40">
        <v>27810000</v>
      </c>
      <c r="J720" s="40">
        <v>27810000</v>
      </c>
      <c r="K720" s="41" t="s">
        <v>215</v>
      </c>
      <c r="L720" s="41" t="s">
        <v>215</v>
      </c>
      <c r="M720" s="42"/>
      <c r="N720" s="41" t="s">
        <v>15</v>
      </c>
      <c r="O720" s="41" t="s">
        <v>107797</v>
      </c>
      <c r="P720" s="41" t="s">
        <v>107792</v>
      </c>
      <c r="Q720" s="41" t="s">
        <v>107798</v>
      </c>
    </row>
    <row r="721" spans="1:17" ht="75" x14ac:dyDescent="0.2">
      <c r="A721" s="34">
        <v>80111600</v>
      </c>
      <c r="B721" s="35" t="s">
        <v>108178</v>
      </c>
      <c r="C721" s="36">
        <v>1</v>
      </c>
      <c r="D721" s="36">
        <v>1</v>
      </c>
      <c r="E721" s="7">
        <v>6</v>
      </c>
      <c r="F721" s="38" t="s">
        <v>221</v>
      </c>
      <c r="G721" s="37" t="s">
        <v>147</v>
      </c>
      <c r="H721" s="39">
        <v>1</v>
      </c>
      <c r="I721" s="40">
        <v>40170000</v>
      </c>
      <c r="J721" s="40">
        <v>40170000</v>
      </c>
      <c r="K721" s="41" t="s">
        <v>215</v>
      </c>
      <c r="L721" s="41" t="s">
        <v>215</v>
      </c>
      <c r="M721" s="42"/>
      <c r="N721" s="41" t="s">
        <v>15</v>
      </c>
      <c r="O721" s="41" t="s">
        <v>107797</v>
      </c>
      <c r="P721" s="41" t="s">
        <v>107792</v>
      </c>
      <c r="Q721" s="41" t="s">
        <v>107798</v>
      </c>
    </row>
    <row r="722" spans="1:17" ht="75" x14ac:dyDescent="0.2">
      <c r="A722" s="34">
        <v>80111600</v>
      </c>
      <c r="B722" s="35" t="s">
        <v>108178</v>
      </c>
      <c r="C722" s="7">
        <v>7</v>
      </c>
      <c r="D722" s="7">
        <v>7</v>
      </c>
      <c r="E722" s="7">
        <v>3</v>
      </c>
      <c r="F722" s="38" t="s">
        <v>221</v>
      </c>
      <c r="G722" s="37" t="s">
        <v>147</v>
      </c>
      <c r="H722" s="39">
        <v>1</v>
      </c>
      <c r="I722" s="40">
        <v>20085000</v>
      </c>
      <c r="J722" s="40">
        <v>20085000</v>
      </c>
      <c r="K722" s="41" t="s">
        <v>215</v>
      </c>
      <c r="L722" s="41" t="s">
        <v>215</v>
      </c>
      <c r="M722" s="42"/>
      <c r="N722" s="41" t="s">
        <v>15</v>
      </c>
      <c r="O722" s="41" t="s">
        <v>107797</v>
      </c>
      <c r="P722" s="41" t="s">
        <v>107792</v>
      </c>
      <c r="Q722" s="41" t="s">
        <v>107798</v>
      </c>
    </row>
    <row r="723" spans="1:17" ht="75" x14ac:dyDescent="0.2">
      <c r="A723" s="34">
        <v>80111600</v>
      </c>
      <c r="B723" s="35" t="s">
        <v>108179</v>
      </c>
      <c r="C723" s="36">
        <v>1</v>
      </c>
      <c r="D723" s="36">
        <v>1</v>
      </c>
      <c r="E723" s="7">
        <v>9</v>
      </c>
      <c r="F723" s="38" t="s">
        <v>221</v>
      </c>
      <c r="G723" s="37" t="s">
        <v>147</v>
      </c>
      <c r="H723" s="39">
        <v>1</v>
      </c>
      <c r="I723" s="40">
        <v>26883000</v>
      </c>
      <c r="J723" s="40">
        <v>26883000</v>
      </c>
      <c r="K723" s="41" t="s">
        <v>215</v>
      </c>
      <c r="L723" s="41" t="s">
        <v>215</v>
      </c>
      <c r="M723" s="42"/>
      <c r="N723" s="41" t="s">
        <v>15</v>
      </c>
      <c r="O723" s="41" t="s">
        <v>107797</v>
      </c>
      <c r="P723" s="41" t="s">
        <v>107792</v>
      </c>
      <c r="Q723" s="41" t="s">
        <v>107798</v>
      </c>
    </row>
    <row r="724" spans="1:17" ht="60" x14ac:dyDescent="0.2">
      <c r="A724" s="34">
        <v>80111600</v>
      </c>
      <c r="B724" s="35" t="s">
        <v>108180</v>
      </c>
      <c r="C724" s="36">
        <v>1</v>
      </c>
      <c r="D724" s="36">
        <v>1</v>
      </c>
      <c r="E724" s="7">
        <v>9</v>
      </c>
      <c r="F724" s="38" t="s">
        <v>221</v>
      </c>
      <c r="G724" s="37" t="s">
        <v>147</v>
      </c>
      <c r="H724" s="39">
        <v>1</v>
      </c>
      <c r="I724" s="40">
        <v>30870000</v>
      </c>
      <c r="J724" s="40">
        <v>30870000</v>
      </c>
      <c r="K724" s="41" t="s">
        <v>215</v>
      </c>
      <c r="L724" s="41" t="s">
        <v>215</v>
      </c>
      <c r="M724" s="42"/>
      <c r="N724" s="41" t="s">
        <v>15</v>
      </c>
      <c r="O724" s="41" t="s">
        <v>107797</v>
      </c>
      <c r="P724" s="41" t="s">
        <v>107792</v>
      </c>
      <c r="Q724" s="41" t="s">
        <v>107798</v>
      </c>
    </row>
    <row r="725" spans="1:17" ht="75" x14ac:dyDescent="0.2">
      <c r="A725" s="34">
        <v>80111600</v>
      </c>
      <c r="B725" s="35" t="s">
        <v>108181</v>
      </c>
      <c r="C725" s="36">
        <v>1</v>
      </c>
      <c r="D725" s="36">
        <v>1</v>
      </c>
      <c r="E725" s="7">
        <v>6</v>
      </c>
      <c r="F725" s="38" t="s">
        <v>221</v>
      </c>
      <c r="G725" s="37" t="s">
        <v>147</v>
      </c>
      <c r="H725" s="39">
        <v>1</v>
      </c>
      <c r="I725" s="40">
        <v>12360000</v>
      </c>
      <c r="J725" s="40">
        <v>12360000</v>
      </c>
      <c r="K725" s="41" t="s">
        <v>215</v>
      </c>
      <c r="L725" s="41" t="s">
        <v>215</v>
      </c>
      <c r="M725" s="42"/>
      <c r="N725" s="41" t="s">
        <v>15</v>
      </c>
      <c r="O725" s="41" t="s">
        <v>107797</v>
      </c>
      <c r="P725" s="41" t="s">
        <v>107792</v>
      </c>
      <c r="Q725" s="41" t="s">
        <v>107798</v>
      </c>
    </row>
    <row r="726" spans="1:17" ht="75" x14ac:dyDescent="0.2">
      <c r="A726" s="34">
        <v>80111600</v>
      </c>
      <c r="B726" s="35" t="s">
        <v>108181</v>
      </c>
      <c r="C726" s="7">
        <v>7</v>
      </c>
      <c r="D726" s="7">
        <v>7</v>
      </c>
      <c r="E726" s="7">
        <v>3</v>
      </c>
      <c r="F726" s="38" t="s">
        <v>221</v>
      </c>
      <c r="G726" s="37" t="s">
        <v>147</v>
      </c>
      <c r="H726" s="39">
        <v>1</v>
      </c>
      <c r="I726" s="40">
        <v>6180000</v>
      </c>
      <c r="J726" s="40">
        <v>6180000</v>
      </c>
      <c r="K726" s="41" t="s">
        <v>215</v>
      </c>
      <c r="L726" s="41" t="s">
        <v>215</v>
      </c>
      <c r="M726" s="42"/>
      <c r="N726" s="41" t="s">
        <v>15</v>
      </c>
      <c r="O726" s="41" t="s">
        <v>107797</v>
      </c>
      <c r="P726" s="41" t="s">
        <v>107792</v>
      </c>
      <c r="Q726" s="41" t="s">
        <v>107798</v>
      </c>
    </row>
    <row r="727" spans="1:17" ht="75" x14ac:dyDescent="0.2">
      <c r="A727" s="34">
        <v>80111600</v>
      </c>
      <c r="B727" s="35" t="s">
        <v>108181</v>
      </c>
      <c r="C727" s="36">
        <v>1</v>
      </c>
      <c r="D727" s="36">
        <v>1</v>
      </c>
      <c r="E727" s="7">
        <v>6</v>
      </c>
      <c r="F727" s="38" t="s">
        <v>221</v>
      </c>
      <c r="G727" s="37" t="s">
        <v>147</v>
      </c>
      <c r="H727" s="39">
        <v>1</v>
      </c>
      <c r="I727" s="40">
        <v>12360000</v>
      </c>
      <c r="J727" s="40">
        <v>12360000</v>
      </c>
      <c r="K727" s="41" t="s">
        <v>215</v>
      </c>
      <c r="L727" s="41" t="s">
        <v>215</v>
      </c>
      <c r="M727" s="42"/>
      <c r="N727" s="41" t="s">
        <v>15</v>
      </c>
      <c r="O727" s="41" t="s">
        <v>107797</v>
      </c>
      <c r="P727" s="41" t="s">
        <v>107792</v>
      </c>
      <c r="Q727" s="41" t="s">
        <v>107798</v>
      </c>
    </row>
    <row r="728" spans="1:17" ht="75" x14ac:dyDescent="0.2">
      <c r="A728" s="34">
        <v>80111600</v>
      </c>
      <c r="B728" s="35" t="s">
        <v>108181</v>
      </c>
      <c r="C728" s="7">
        <v>7</v>
      </c>
      <c r="D728" s="7">
        <v>7</v>
      </c>
      <c r="E728" s="7">
        <v>3</v>
      </c>
      <c r="F728" s="38" t="s">
        <v>221</v>
      </c>
      <c r="G728" s="37" t="s">
        <v>147</v>
      </c>
      <c r="H728" s="39">
        <v>1</v>
      </c>
      <c r="I728" s="40">
        <v>6180000</v>
      </c>
      <c r="J728" s="40">
        <v>6180000</v>
      </c>
      <c r="K728" s="41" t="s">
        <v>215</v>
      </c>
      <c r="L728" s="41" t="s">
        <v>215</v>
      </c>
      <c r="M728" s="42"/>
      <c r="N728" s="41" t="s">
        <v>15</v>
      </c>
      <c r="O728" s="41" t="s">
        <v>107797</v>
      </c>
      <c r="P728" s="41" t="s">
        <v>107792</v>
      </c>
      <c r="Q728" s="41" t="s">
        <v>107798</v>
      </c>
    </row>
    <row r="729" spans="1:17" ht="75" x14ac:dyDescent="0.2">
      <c r="A729" s="34">
        <v>80111600</v>
      </c>
      <c r="B729" s="35" t="s">
        <v>108181</v>
      </c>
      <c r="C729" s="36">
        <v>1</v>
      </c>
      <c r="D729" s="36">
        <v>1</v>
      </c>
      <c r="E729" s="7">
        <v>6</v>
      </c>
      <c r="F729" s="38" t="s">
        <v>221</v>
      </c>
      <c r="G729" s="37" t="s">
        <v>147</v>
      </c>
      <c r="H729" s="39">
        <v>1</v>
      </c>
      <c r="I729" s="40">
        <v>12360000</v>
      </c>
      <c r="J729" s="40">
        <v>12360000</v>
      </c>
      <c r="K729" s="41" t="s">
        <v>215</v>
      </c>
      <c r="L729" s="41" t="s">
        <v>215</v>
      </c>
      <c r="M729" s="42"/>
      <c r="N729" s="41" t="s">
        <v>15</v>
      </c>
      <c r="O729" s="41" t="s">
        <v>107797</v>
      </c>
      <c r="P729" s="41" t="s">
        <v>107792</v>
      </c>
      <c r="Q729" s="41" t="s">
        <v>107798</v>
      </c>
    </row>
    <row r="730" spans="1:17" ht="75" x14ac:dyDescent="0.2">
      <c r="A730" s="34">
        <v>80111600</v>
      </c>
      <c r="B730" s="35" t="s">
        <v>108181</v>
      </c>
      <c r="C730" s="7">
        <v>7</v>
      </c>
      <c r="D730" s="7">
        <v>7</v>
      </c>
      <c r="E730" s="7">
        <v>3</v>
      </c>
      <c r="F730" s="38" t="s">
        <v>221</v>
      </c>
      <c r="G730" s="37" t="s">
        <v>147</v>
      </c>
      <c r="H730" s="39">
        <v>1</v>
      </c>
      <c r="I730" s="40">
        <v>6180000</v>
      </c>
      <c r="J730" s="40">
        <v>6180000</v>
      </c>
      <c r="K730" s="41" t="s">
        <v>215</v>
      </c>
      <c r="L730" s="41" t="s">
        <v>215</v>
      </c>
      <c r="M730" s="42"/>
      <c r="N730" s="41" t="s">
        <v>15</v>
      </c>
      <c r="O730" s="41" t="s">
        <v>107797</v>
      </c>
      <c r="P730" s="41" t="s">
        <v>107792</v>
      </c>
      <c r="Q730" s="41" t="s">
        <v>107798</v>
      </c>
    </row>
    <row r="731" spans="1:17" ht="75" x14ac:dyDescent="0.2">
      <c r="A731" s="34">
        <v>80111600</v>
      </c>
      <c r="B731" s="35" t="s">
        <v>108181</v>
      </c>
      <c r="C731" s="36">
        <v>1</v>
      </c>
      <c r="D731" s="36">
        <v>1</v>
      </c>
      <c r="E731" s="7">
        <v>6</v>
      </c>
      <c r="F731" s="38" t="s">
        <v>221</v>
      </c>
      <c r="G731" s="37" t="s">
        <v>147</v>
      </c>
      <c r="H731" s="39">
        <v>1</v>
      </c>
      <c r="I731" s="40">
        <v>12360000</v>
      </c>
      <c r="J731" s="40">
        <v>12360000</v>
      </c>
      <c r="K731" s="41" t="s">
        <v>215</v>
      </c>
      <c r="L731" s="41" t="s">
        <v>215</v>
      </c>
      <c r="M731" s="42"/>
      <c r="N731" s="41" t="s">
        <v>15</v>
      </c>
      <c r="O731" s="41" t="s">
        <v>107797</v>
      </c>
      <c r="P731" s="41" t="s">
        <v>107792</v>
      </c>
      <c r="Q731" s="41" t="s">
        <v>107798</v>
      </c>
    </row>
    <row r="732" spans="1:17" ht="75" x14ac:dyDescent="0.2">
      <c r="A732" s="34">
        <v>80111600</v>
      </c>
      <c r="B732" s="35" t="s">
        <v>108181</v>
      </c>
      <c r="C732" s="7">
        <v>7</v>
      </c>
      <c r="D732" s="7">
        <v>7</v>
      </c>
      <c r="E732" s="7">
        <v>3</v>
      </c>
      <c r="F732" s="38" t="s">
        <v>221</v>
      </c>
      <c r="G732" s="37" t="s">
        <v>147</v>
      </c>
      <c r="H732" s="39">
        <v>1</v>
      </c>
      <c r="I732" s="40">
        <v>6180000</v>
      </c>
      <c r="J732" s="40">
        <v>6180000</v>
      </c>
      <c r="K732" s="41" t="s">
        <v>215</v>
      </c>
      <c r="L732" s="41" t="s">
        <v>215</v>
      </c>
      <c r="M732" s="42"/>
      <c r="N732" s="41" t="s">
        <v>15</v>
      </c>
      <c r="O732" s="41" t="s">
        <v>107797</v>
      </c>
      <c r="P732" s="41" t="s">
        <v>107792</v>
      </c>
      <c r="Q732" s="41" t="s">
        <v>107798</v>
      </c>
    </row>
    <row r="733" spans="1:17" ht="45" x14ac:dyDescent="0.2">
      <c r="A733" s="34">
        <v>80111600</v>
      </c>
      <c r="B733" s="35" t="s">
        <v>108182</v>
      </c>
      <c r="C733" s="36">
        <v>1</v>
      </c>
      <c r="D733" s="36">
        <v>1</v>
      </c>
      <c r="E733" s="7">
        <v>6</v>
      </c>
      <c r="F733" s="38" t="s">
        <v>221</v>
      </c>
      <c r="G733" s="37" t="s">
        <v>147</v>
      </c>
      <c r="H733" s="39">
        <v>1</v>
      </c>
      <c r="I733" s="40">
        <v>21012000</v>
      </c>
      <c r="J733" s="40">
        <v>21012000</v>
      </c>
      <c r="K733" s="41" t="s">
        <v>215</v>
      </c>
      <c r="L733" s="41" t="s">
        <v>215</v>
      </c>
      <c r="M733" s="42"/>
      <c r="N733" s="41" t="s">
        <v>15</v>
      </c>
      <c r="O733" s="41" t="s">
        <v>107797</v>
      </c>
      <c r="P733" s="41" t="s">
        <v>107792</v>
      </c>
      <c r="Q733" s="41" t="s">
        <v>107798</v>
      </c>
    </row>
    <row r="734" spans="1:17" ht="45" x14ac:dyDescent="0.2">
      <c r="A734" s="34">
        <v>80111600</v>
      </c>
      <c r="B734" s="35" t="s">
        <v>108182</v>
      </c>
      <c r="C734" s="7">
        <v>7</v>
      </c>
      <c r="D734" s="7">
        <v>7</v>
      </c>
      <c r="E734" s="7">
        <v>3</v>
      </c>
      <c r="F734" s="38" t="s">
        <v>221</v>
      </c>
      <c r="G734" s="37" t="s">
        <v>147</v>
      </c>
      <c r="H734" s="39">
        <v>1</v>
      </c>
      <c r="I734" s="40">
        <v>10506000</v>
      </c>
      <c r="J734" s="40">
        <v>10506000</v>
      </c>
      <c r="K734" s="41" t="s">
        <v>215</v>
      </c>
      <c r="L734" s="41" t="s">
        <v>215</v>
      </c>
      <c r="M734" s="42"/>
      <c r="N734" s="41" t="s">
        <v>15</v>
      </c>
      <c r="O734" s="41" t="s">
        <v>107797</v>
      </c>
      <c r="P734" s="41" t="s">
        <v>107792</v>
      </c>
      <c r="Q734" s="41" t="s">
        <v>107798</v>
      </c>
    </row>
    <row r="735" spans="1:17" ht="60" x14ac:dyDescent="0.2">
      <c r="A735" s="34">
        <v>80111600</v>
      </c>
      <c r="B735" s="35" t="s">
        <v>108183</v>
      </c>
      <c r="C735" s="36">
        <v>1</v>
      </c>
      <c r="D735" s="36">
        <v>1</v>
      </c>
      <c r="E735" s="7">
        <v>6</v>
      </c>
      <c r="F735" s="38" t="s">
        <v>221</v>
      </c>
      <c r="G735" s="37" t="s">
        <v>147</v>
      </c>
      <c r="H735" s="39">
        <v>1</v>
      </c>
      <c r="I735" s="40">
        <v>18540000</v>
      </c>
      <c r="J735" s="40">
        <v>18540000</v>
      </c>
      <c r="K735" s="41" t="s">
        <v>215</v>
      </c>
      <c r="L735" s="41" t="s">
        <v>215</v>
      </c>
      <c r="M735" s="42"/>
      <c r="N735" s="41" t="s">
        <v>15</v>
      </c>
      <c r="O735" s="41" t="s">
        <v>107797</v>
      </c>
      <c r="P735" s="41" t="s">
        <v>107792</v>
      </c>
      <c r="Q735" s="41" t="s">
        <v>107798</v>
      </c>
    </row>
    <row r="736" spans="1:17" ht="60" x14ac:dyDescent="0.2">
      <c r="A736" s="34">
        <v>80111600</v>
      </c>
      <c r="B736" s="35" t="s">
        <v>108183</v>
      </c>
      <c r="C736" s="7">
        <v>7</v>
      </c>
      <c r="D736" s="7">
        <v>7</v>
      </c>
      <c r="E736" s="7">
        <v>4</v>
      </c>
      <c r="F736" s="38" t="s">
        <v>221</v>
      </c>
      <c r="G736" s="37" t="s">
        <v>147</v>
      </c>
      <c r="H736" s="39">
        <v>1</v>
      </c>
      <c r="I736" s="40">
        <v>12360000</v>
      </c>
      <c r="J736" s="40">
        <v>12360000</v>
      </c>
      <c r="K736" s="41" t="s">
        <v>215</v>
      </c>
      <c r="L736" s="41" t="s">
        <v>215</v>
      </c>
      <c r="M736" s="42"/>
      <c r="N736" s="41" t="s">
        <v>15</v>
      </c>
      <c r="O736" s="41" t="s">
        <v>107797</v>
      </c>
      <c r="P736" s="41" t="s">
        <v>107792</v>
      </c>
      <c r="Q736" s="41" t="s">
        <v>107798</v>
      </c>
    </row>
    <row r="737" spans="1:17" ht="105" x14ac:dyDescent="0.2">
      <c r="A737" s="34">
        <v>80111600</v>
      </c>
      <c r="B737" s="35" t="s">
        <v>107828</v>
      </c>
      <c r="C737" s="36">
        <v>1</v>
      </c>
      <c r="D737" s="36">
        <v>1</v>
      </c>
      <c r="E737" s="7">
        <v>6</v>
      </c>
      <c r="F737" s="38" t="s">
        <v>221</v>
      </c>
      <c r="G737" s="37" t="s">
        <v>147</v>
      </c>
      <c r="H737" s="39">
        <v>1</v>
      </c>
      <c r="I737" s="40">
        <v>25956000</v>
      </c>
      <c r="J737" s="40">
        <v>25956000</v>
      </c>
      <c r="K737" s="41" t="s">
        <v>215</v>
      </c>
      <c r="L737" s="41" t="s">
        <v>215</v>
      </c>
      <c r="M737" s="42"/>
      <c r="N737" s="41" t="s">
        <v>15</v>
      </c>
      <c r="O737" s="41" t="s">
        <v>107797</v>
      </c>
      <c r="P737" s="41" t="s">
        <v>107792</v>
      </c>
      <c r="Q737" s="41" t="s">
        <v>107798</v>
      </c>
    </row>
    <row r="738" spans="1:17" ht="105" x14ac:dyDescent="0.2">
      <c r="A738" s="34">
        <v>80111600</v>
      </c>
      <c r="B738" s="35" t="s">
        <v>107828</v>
      </c>
      <c r="C738" s="7">
        <v>7</v>
      </c>
      <c r="D738" s="7">
        <v>7</v>
      </c>
      <c r="E738" s="7">
        <v>4</v>
      </c>
      <c r="F738" s="38" t="s">
        <v>221</v>
      </c>
      <c r="G738" s="37" t="s">
        <v>147</v>
      </c>
      <c r="H738" s="39">
        <v>1</v>
      </c>
      <c r="I738" s="40">
        <v>17304000</v>
      </c>
      <c r="J738" s="40">
        <v>17304000</v>
      </c>
      <c r="K738" s="41" t="s">
        <v>215</v>
      </c>
      <c r="L738" s="41" t="s">
        <v>215</v>
      </c>
      <c r="M738" s="42"/>
      <c r="N738" s="41" t="s">
        <v>15</v>
      </c>
      <c r="O738" s="41" t="s">
        <v>107797</v>
      </c>
      <c r="P738" s="41" t="s">
        <v>107792</v>
      </c>
      <c r="Q738" s="41" t="s">
        <v>107798</v>
      </c>
    </row>
    <row r="739" spans="1:17" ht="60" x14ac:dyDescent="0.2">
      <c r="A739" s="34">
        <v>80111600</v>
      </c>
      <c r="B739" s="35" t="s">
        <v>107804</v>
      </c>
      <c r="C739" s="36">
        <v>1</v>
      </c>
      <c r="D739" s="36">
        <v>1</v>
      </c>
      <c r="E739" s="7">
        <v>6</v>
      </c>
      <c r="F739" s="38" t="s">
        <v>221</v>
      </c>
      <c r="G739" s="37" t="s">
        <v>147</v>
      </c>
      <c r="H739" s="39">
        <v>1</v>
      </c>
      <c r="I739" s="40">
        <v>27192000</v>
      </c>
      <c r="J739" s="40">
        <v>27192000</v>
      </c>
      <c r="K739" s="41" t="s">
        <v>215</v>
      </c>
      <c r="L739" s="41" t="s">
        <v>215</v>
      </c>
      <c r="M739" s="42"/>
      <c r="N739" s="41" t="s">
        <v>15</v>
      </c>
      <c r="O739" s="41" t="s">
        <v>107797</v>
      </c>
      <c r="P739" s="41" t="s">
        <v>107792</v>
      </c>
      <c r="Q739" s="41" t="s">
        <v>107798</v>
      </c>
    </row>
    <row r="740" spans="1:17" ht="60" x14ac:dyDescent="0.2">
      <c r="A740" s="34">
        <v>80111600</v>
      </c>
      <c r="B740" s="35" t="s">
        <v>107804</v>
      </c>
      <c r="C740" s="7">
        <v>7</v>
      </c>
      <c r="D740" s="7">
        <v>7</v>
      </c>
      <c r="E740" s="7">
        <v>4</v>
      </c>
      <c r="F740" s="38" t="s">
        <v>221</v>
      </c>
      <c r="G740" s="37" t="s">
        <v>147</v>
      </c>
      <c r="H740" s="39">
        <v>1</v>
      </c>
      <c r="I740" s="40">
        <v>18128000</v>
      </c>
      <c r="J740" s="40">
        <v>18128000</v>
      </c>
      <c r="K740" s="41" t="s">
        <v>215</v>
      </c>
      <c r="L740" s="41" t="s">
        <v>215</v>
      </c>
      <c r="M740" s="42"/>
      <c r="N740" s="41" t="s">
        <v>15</v>
      </c>
      <c r="O740" s="41" t="s">
        <v>107797</v>
      </c>
      <c r="P740" s="41" t="s">
        <v>107792</v>
      </c>
      <c r="Q740" s="41" t="s">
        <v>107798</v>
      </c>
    </row>
    <row r="741" spans="1:17" ht="75" x14ac:dyDescent="0.2">
      <c r="A741" s="34">
        <v>80111600</v>
      </c>
      <c r="B741" s="35" t="s">
        <v>107833</v>
      </c>
      <c r="C741" s="36">
        <v>1</v>
      </c>
      <c r="D741" s="36">
        <v>1</v>
      </c>
      <c r="E741" s="7">
        <v>6</v>
      </c>
      <c r="F741" s="38" t="s">
        <v>221</v>
      </c>
      <c r="G741" s="37" t="s">
        <v>147</v>
      </c>
      <c r="H741" s="39">
        <v>1</v>
      </c>
      <c r="I741" s="40">
        <v>24720000</v>
      </c>
      <c r="J741" s="40">
        <v>24720000</v>
      </c>
      <c r="K741" s="41" t="s">
        <v>215</v>
      </c>
      <c r="L741" s="41" t="s">
        <v>215</v>
      </c>
      <c r="M741" s="42"/>
      <c r="N741" s="41" t="s">
        <v>15</v>
      </c>
      <c r="O741" s="41" t="s">
        <v>107797</v>
      </c>
      <c r="P741" s="41" t="s">
        <v>107792</v>
      </c>
      <c r="Q741" s="41" t="s">
        <v>107798</v>
      </c>
    </row>
    <row r="742" spans="1:17" ht="75" x14ac:dyDescent="0.2">
      <c r="A742" s="34">
        <v>80111600</v>
      </c>
      <c r="B742" s="35" t="s">
        <v>107833</v>
      </c>
      <c r="C742" s="7">
        <v>7</v>
      </c>
      <c r="D742" s="7">
        <v>7</v>
      </c>
      <c r="E742" s="7">
        <v>4</v>
      </c>
      <c r="F742" s="38" t="s">
        <v>221</v>
      </c>
      <c r="G742" s="37" t="s">
        <v>147</v>
      </c>
      <c r="H742" s="39">
        <v>1</v>
      </c>
      <c r="I742" s="40">
        <v>16480000</v>
      </c>
      <c r="J742" s="40">
        <v>16480000</v>
      </c>
      <c r="K742" s="41" t="s">
        <v>215</v>
      </c>
      <c r="L742" s="41" t="s">
        <v>215</v>
      </c>
      <c r="M742" s="42"/>
      <c r="N742" s="41" t="s">
        <v>15</v>
      </c>
      <c r="O742" s="41" t="s">
        <v>107797</v>
      </c>
      <c r="P742" s="41" t="s">
        <v>107792</v>
      </c>
      <c r="Q742" s="41" t="s">
        <v>107798</v>
      </c>
    </row>
    <row r="743" spans="1:17" ht="60" x14ac:dyDescent="0.2">
      <c r="A743" s="34">
        <v>80111600</v>
      </c>
      <c r="B743" s="35" t="s">
        <v>108184</v>
      </c>
      <c r="C743" s="36">
        <v>1</v>
      </c>
      <c r="D743" s="36">
        <v>1</v>
      </c>
      <c r="E743" s="7">
        <v>2</v>
      </c>
      <c r="F743" s="38" t="s">
        <v>221</v>
      </c>
      <c r="G743" s="37" t="s">
        <v>147</v>
      </c>
      <c r="H743" s="39">
        <v>1</v>
      </c>
      <c r="I743" s="40">
        <v>6000000</v>
      </c>
      <c r="J743" s="40">
        <v>6000000</v>
      </c>
      <c r="K743" s="41" t="s">
        <v>215</v>
      </c>
      <c r="L743" s="41" t="s">
        <v>215</v>
      </c>
      <c r="M743" s="42"/>
      <c r="N743" s="41" t="s">
        <v>15</v>
      </c>
      <c r="O743" s="41" t="s">
        <v>107797</v>
      </c>
      <c r="P743" s="41" t="s">
        <v>107792</v>
      </c>
      <c r="Q743" s="41" t="s">
        <v>107798</v>
      </c>
    </row>
    <row r="744" spans="1:17" ht="90" x14ac:dyDescent="0.2">
      <c r="A744" s="34">
        <v>80111600</v>
      </c>
      <c r="B744" s="35" t="s">
        <v>107818</v>
      </c>
      <c r="C744" s="36">
        <v>1</v>
      </c>
      <c r="D744" s="36">
        <v>1</v>
      </c>
      <c r="E744" s="7">
        <v>6</v>
      </c>
      <c r="F744" s="38" t="s">
        <v>221</v>
      </c>
      <c r="G744" s="37" t="s">
        <v>147</v>
      </c>
      <c r="H744" s="39">
        <v>1</v>
      </c>
      <c r="I744" s="40">
        <v>13596000</v>
      </c>
      <c r="J744" s="40">
        <v>13596000</v>
      </c>
      <c r="K744" s="41" t="s">
        <v>215</v>
      </c>
      <c r="L744" s="41" t="s">
        <v>215</v>
      </c>
      <c r="M744" s="42"/>
      <c r="N744" s="41" t="s">
        <v>15</v>
      </c>
      <c r="O744" s="41" t="s">
        <v>107797</v>
      </c>
      <c r="P744" s="41" t="s">
        <v>107792</v>
      </c>
      <c r="Q744" s="41" t="s">
        <v>107798</v>
      </c>
    </row>
    <row r="745" spans="1:17" ht="90" x14ac:dyDescent="0.2">
      <c r="A745" s="34">
        <v>80111600</v>
      </c>
      <c r="B745" s="35" t="s">
        <v>107818</v>
      </c>
      <c r="C745" s="7">
        <v>7</v>
      </c>
      <c r="D745" s="7">
        <v>7</v>
      </c>
      <c r="E745" s="7">
        <v>4</v>
      </c>
      <c r="F745" s="38" t="s">
        <v>221</v>
      </c>
      <c r="G745" s="37" t="s">
        <v>147</v>
      </c>
      <c r="H745" s="39">
        <v>1</v>
      </c>
      <c r="I745" s="40">
        <v>9064000</v>
      </c>
      <c r="J745" s="40">
        <v>9064000</v>
      </c>
      <c r="K745" s="41" t="s">
        <v>215</v>
      </c>
      <c r="L745" s="41" t="s">
        <v>215</v>
      </c>
      <c r="M745" s="42"/>
      <c r="N745" s="41" t="s">
        <v>15</v>
      </c>
      <c r="O745" s="41" t="s">
        <v>107797</v>
      </c>
      <c r="P745" s="41" t="s">
        <v>107792</v>
      </c>
      <c r="Q745" s="41" t="s">
        <v>107798</v>
      </c>
    </row>
    <row r="746" spans="1:17" ht="90" x14ac:dyDescent="0.2">
      <c r="A746" s="34">
        <v>80111600</v>
      </c>
      <c r="B746" s="35" t="s">
        <v>108148</v>
      </c>
      <c r="C746" s="7">
        <v>7</v>
      </c>
      <c r="D746" s="7">
        <v>7</v>
      </c>
      <c r="E746" s="7">
        <v>3</v>
      </c>
      <c r="F746" s="38" t="s">
        <v>221</v>
      </c>
      <c r="G746" s="37" t="s">
        <v>147</v>
      </c>
      <c r="H746" s="39">
        <v>1</v>
      </c>
      <c r="I746" s="40">
        <v>12360000</v>
      </c>
      <c r="J746" s="40">
        <v>12360000</v>
      </c>
      <c r="K746" s="41" t="s">
        <v>215</v>
      </c>
      <c r="L746" s="41" t="s">
        <v>215</v>
      </c>
      <c r="M746" s="42"/>
      <c r="N746" s="41" t="s">
        <v>15</v>
      </c>
      <c r="O746" s="41" t="s">
        <v>107797</v>
      </c>
      <c r="P746" s="41" t="s">
        <v>107792</v>
      </c>
      <c r="Q746" s="41" t="s">
        <v>107798</v>
      </c>
    </row>
    <row r="747" spans="1:17" ht="90" x14ac:dyDescent="0.2">
      <c r="A747" s="34">
        <v>80111600</v>
      </c>
      <c r="B747" s="35" t="s">
        <v>108185</v>
      </c>
      <c r="C747" s="36">
        <v>1</v>
      </c>
      <c r="D747" s="36">
        <v>1</v>
      </c>
      <c r="E747" s="7">
        <v>6</v>
      </c>
      <c r="F747" s="38" t="s">
        <v>221</v>
      </c>
      <c r="G747" s="37" t="s">
        <v>147</v>
      </c>
      <c r="H747" s="39">
        <v>1</v>
      </c>
      <c r="I747" s="40">
        <v>30900000</v>
      </c>
      <c r="J747" s="40">
        <v>30900000</v>
      </c>
      <c r="K747" s="41" t="s">
        <v>215</v>
      </c>
      <c r="L747" s="41" t="s">
        <v>215</v>
      </c>
      <c r="M747" s="42"/>
      <c r="N747" s="41" t="s">
        <v>15</v>
      </c>
      <c r="O747" s="41" t="s">
        <v>107797</v>
      </c>
      <c r="P747" s="41" t="s">
        <v>107792</v>
      </c>
      <c r="Q747" s="41" t="s">
        <v>107798</v>
      </c>
    </row>
    <row r="748" spans="1:17" ht="75" x14ac:dyDescent="0.2">
      <c r="A748" s="34">
        <v>80111600</v>
      </c>
      <c r="B748" s="35" t="s">
        <v>108123</v>
      </c>
      <c r="C748" s="7">
        <v>7</v>
      </c>
      <c r="D748" s="7">
        <v>7</v>
      </c>
      <c r="E748" s="7">
        <v>1</v>
      </c>
      <c r="F748" s="38" t="s">
        <v>221</v>
      </c>
      <c r="G748" s="37" t="s">
        <v>147</v>
      </c>
      <c r="H748" s="39">
        <v>1</v>
      </c>
      <c r="I748" s="40">
        <v>10111571</v>
      </c>
      <c r="J748" s="40">
        <v>10111571</v>
      </c>
      <c r="K748" s="41" t="s">
        <v>215</v>
      </c>
      <c r="L748" s="41" t="s">
        <v>215</v>
      </c>
      <c r="M748" s="42"/>
      <c r="N748" s="41" t="s">
        <v>15</v>
      </c>
      <c r="O748" s="41" t="s">
        <v>107797</v>
      </c>
      <c r="P748" s="41" t="s">
        <v>107792</v>
      </c>
      <c r="Q748" s="41" t="s">
        <v>107798</v>
      </c>
    </row>
    <row r="749" spans="1:17" ht="90" x14ac:dyDescent="0.2">
      <c r="A749" s="34">
        <v>80111600</v>
      </c>
      <c r="B749" s="35" t="s">
        <v>108185</v>
      </c>
      <c r="C749" s="7">
        <v>7</v>
      </c>
      <c r="D749" s="7">
        <v>7</v>
      </c>
      <c r="E749" s="7">
        <v>3</v>
      </c>
      <c r="F749" s="38" t="s">
        <v>221</v>
      </c>
      <c r="G749" s="37" t="s">
        <v>147</v>
      </c>
      <c r="H749" s="39">
        <v>1</v>
      </c>
      <c r="I749" s="40">
        <v>15450000</v>
      </c>
      <c r="J749" s="40">
        <v>15450000</v>
      </c>
      <c r="K749" s="41" t="s">
        <v>215</v>
      </c>
      <c r="L749" s="41" t="s">
        <v>215</v>
      </c>
      <c r="M749" s="42"/>
      <c r="N749" s="41" t="s">
        <v>15</v>
      </c>
      <c r="O749" s="41" t="s">
        <v>107797</v>
      </c>
      <c r="P749" s="41" t="s">
        <v>107792</v>
      </c>
      <c r="Q749" s="41" t="s">
        <v>107798</v>
      </c>
    </row>
    <row r="750" spans="1:17" ht="105" x14ac:dyDescent="0.2">
      <c r="A750" s="34">
        <v>80111600</v>
      </c>
      <c r="B750" s="35" t="s">
        <v>108186</v>
      </c>
      <c r="C750" s="36">
        <v>1</v>
      </c>
      <c r="D750" s="36">
        <v>1</v>
      </c>
      <c r="E750" s="7">
        <v>6</v>
      </c>
      <c r="F750" s="38" t="s">
        <v>221</v>
      </c>
      <c r="G750" s="37" t="s">
        <v>147</v>
      </c>
      <c r="H750" s="39">
        <v>1</v>
      </c>
      <c r="I750" s="40">
        <v>33990000</v>
      </c>
      <c r="J750" s="40">
        <v>33990000</v>
      </c>
      <c r="K750" s="41" t="s">
        <v>215</v>
      </c>
      <c r="L750" s="41" t="s">
        <v>215</v>
      </c>
      <c r="M750" s="42"/>
      <c r="N750" s="41" t="s">
        <v>15</v>
      </c>
      <c r="O750" s="41" t="s">
        <v>107797</v>
      </c>
      <c r="P750" s="41" t="s">
        <v>107792</v>
      </c>
      <c r="Q750" s="41" t="s">
        <v>107798</v>
      </c>
    </row>
    <row r="751" spans="1:17" ht="105" x14ac:dyDescent="0.2">
      <c r="A751" s="34">
        <v>80111600</v>
      </c>
      <c r="B751" s="35" t="s">
        <v>108186</v>
      </c>
      <c r="C751" s="7">
        <v>7</v>
      </c>
      <c r="D751" s="7">
        <v>7</v>
      </c>
      <c r="E751" s="7">
        <v>3</v>
      </c>
      <c r="F751" s="38" t="s">
        <v>221</v>
      </c>
      <c r="G751" s="37" t="s">
        <v>147</v>
      </c>
      <c r="H751" s="39">
        <v>1</v>
      </c>
      <c r="I751" s="40">
        <v>16995000</v>
      </c>
      <c r="J751" s="40">
        <v>16995000</v>
      </c>
      <c r="K751" s="41" t="s">
        <v>215</v>
      </c>
      <c r="L751" s="41" t="s">
        <v>215</v>
      </c>
      <c r="M751" s="42"/>
      <c r="N751" s="41" t="s">
        <v>15</v>
      </c>
      <c r="O751" s="41" t="s">
        <v>107797</v>
      </c>
      <c r="P751" s="41" t="s">
        <v>107792</v>
      </c>
      <c r="Q751" s="41" t="s">
        <v>107798</v>
      </c>
    </row>
    <row r="752" spans="1:17" ht="120" x14ac:dyDescent="0.2">
      <c r="A752" s="34">
        <v>80111600</v>
      </c>
      <c r="B752" s="35" t="s">
        <v>108187</v>
      </c>
      <c r="C752" s="36">
        <v>1</v>
      </c>
      <c r="D752" s="36">
        <v>1</v>
      </c>
      <c r="E752" s="7">
        <v>6</v>
      </c>
      <c r="F752" s="38" t="s">
        <v>221</v>
      </c>
      <c r="G752" s="37" t="s">
        <v>147</v>
      </c>
      <c r="H752" s="39">
        <v>1</v>
      </c>
      <c r="I752" s="40">
        <v>33000000</v>
      </c>
      <c r="J752" s="40">
        <v>33000000</v>
      </c>
      <c r="K752" s="41" t="s">
        <v>215</v>
      </c>
      <c r="L752" s="41" t="s">
        <v>215</v>
      </c>
      <c r="M752" s="42"/>
      <c r="N752" s="41" t="s">
        <v>15</v>
      </c>
      <c r="O752" s="41" t="s">
        <v>107797</v>
      </c>
      <c r="P752" s="41" t="s">
        <v>107792</v>
      </c>
      <c r="Q752" s="41" t="s">
        <v>107798</v>
      </c>
    </row>
    <row r="753" spans="1:17" ht="120" x14ac:dyDescent="0.2">
      <c r="A753" s="34">
        <v>80111600</v>
      </c>
      <c r="B753" s="35" t="s">
        <v>108187</v>
      </c>
      <c r="C753" s="7">
        <v>7</v>
      </c>
      <c r="D753" s="7">
        <v>7</v>
      </c>
      <c r="E753" s="7">
        <v>3</v>
      </c>
      <c r="F753" s="38" t="s">
        <v>221</v>
      </c>
      <c r="G753" s="37" t="s">
        <v>147</v>
      </c>
      <c r="H753" s="39">
        <v>1</v>
      </c>
      <c r="I753" s="40">
        <v>16500000</v>
      </c>
      <c r="J753" s="40">
        <v>16500000</v>
      </c>
      <c r="K753" s="41" t="s">
        <v>215</v>
      </c>
      <c r="L753" s="41" t="s">
        <v>215</v>
      </c>
      <c r="M753" s="42"/>
      <c r="N753" s="41" t="s">
        <v>15</v>
      </c>
      <c r="O753" s="41" t="s">
        <v>107797</v>
      </c>
      <c r="P753" s="41" t="s">
        <v>107792</v>
      </c>
      <c r="Q753" s="41" t="s">
        <v>107798</v>
      </c>
    </row>
    <row r="754" spans="1:17" ht="105" x14ac:dyDescent="0.2">
      <c r="A754" s="34">
        <v>80111600</v>
      </c>
      <c r="B754" s="35" t="s">
        <v>108188</v>
      </c>
      <c r="C754" s="36">
        <v>1</v>
      </c>
      <c r="D754" s="36">
        <v>1</v>
      </c>
      <c r="E754" s="7">
        <v>6</v>
      </c>
      <c r="F754" s="38" t="s">
        <v>221</v>
      </c>
      <c r="G754" s="37" t="s">
        <v>147</v>
      </c>
      <c r="H754" s="39">
        <v>1</v>
      </c>
      <c r="I754" s="40">
        <v>16800000</v>
      </c>
      <c r="J754" s="40">
        <v>16800000</v>
      </c>
      <c r="K754" s="41" t="s">
        <v>215</v>
      </c>
      <c r="L754" s="41" t="s">
        <v>215</v>
      </c>
      <c r="M754" s="42"/>
      <c r="N754" s="41" t="s">
        <v>15</v>
      </c>
      <c r="O754" s="41" t="s">
        <v>107797</v>
      </c>
      <c r="P754" s="41" t="s">
        <v>107792</v>
      </c>
      <c r="Q754" s="41" t="s">
        <v>107798</v>
      </c>
    </row>
    <row r="755" spans="1:17" ht="105" x14ac:dyDescent="0.2">
      <c r="A755" s="34">
        <v>80111600</v>
      </c>
      <c r="B755" s="35" t="s">
        <v>108188</v>
      </c>
      <c r="C755" s="7">
        <v>7</v>
      </c>
      <c r="D755" s="7">
        <v>7</v>
      </c>
      <c r="E755" s="7">
        <v>3</v>
      </c>
      <c r="F755" s="38" t="s">
        <v>221</v>
      </c>
      <c r="G755" s="37" t="s">
        <v>147</v>
      </c>
      <c r="H755" s="39">
        <v>1</v>
      </c>
      <c r="I755" s="40">
        <v>8400000</v>
      </c>
      <c r="J755" s="40">
        <v>8400000</v>
      </c>
      <c r="K755" s="41" t="s">
        <v>215</v>
      </c>
      <c r="L755" s="41" t="s">
        <v>215</v>
      </c>
      <c r="M755" s="42"/>
      <c r="N755" s="41" t="s">
        <v>15</v>
      </c>
      <c r="O755" s="41" t="s">
        <v>107797</v>
      </c>
      <c r="P755" s="41" t="s">
        <v>107792</v>
      </c>
      <c r="Q755" s="41" t="s">
        <v>107798</v>
      </c>
    </row>
    <row r="756" spans="1:17" ht="30" x14ac:dyDescent="0.2">
      <c r="A756" s="34">
        <v>80111600</v>
      </c>
      <c r="B756" s="35" t="s">
        <v>108189</v>
      </c>
      <c r="C756" s="36">
        <v>1</v>
      </c>
      <c r="D756" s="36">
        <v>1</v>
      </c>
      <c r="E756" s="7">
        <v>1</v>
      </c>
      <c r="F756" s="38" t="s">
        <v>221</v>
      </c>
      <c r="G756" s="37" t="s">
        <v>147</v>
      </c>
      <c r="H756" s="39">
        <v>1</v>
      </c>
      <c r="I756" s="40">
        <v>486000000</v>
      </c>
      <c r="J756" s="40">
        <v>486000000</v>
      </c>
      <c r="K756" s="41" t="s">
        <v>215</v>
      </c>
      <c r="L756" s="41" t="s">
        <v>215</v>
      </c>
      <c r="M756" s="42"/>
      <c r="N756" s="41" t="s">
        <v>15</v>
      </c>
      <c r="O756" s="41" t="s">
        <v>107797</v>
      </c>
      <c r="P756" s="41" t="s">
        <v>107792</v>
      </c>
      <c r="Q756" s="41" t="s">
        <v>107798</v>
      </c>
    </row>
    <row r="757" spans="1:17" ht="120" x14ac:dyDescent="0.2">
      <c r="A757" s="34">
        <v>80111600</v>
      </c>
      <c r="B757" s="35" t="s">
        <v>108190</v>
      </c>
      <c r="C757" s="36">
        <v>1</v>
      </c>
      <c r="D757" s="36">
        <v>1</v>
      </c>
      <c r="E757" s="7">
        <v>6</v>
      </c>
      <c r="F757" s="38" t="s">
        <v>221</v>
      </c>
      <c r="G757" s="37" t="s">
        <v>147</v>
      </c>
      <c r="H757" s="39">
        <v>1</v>
      </c>
      <c r="I757" s="40">
        <v>30900000</v>
      </c>
      <c r="J757" s="40">
        <v>30900000</v>
      </c>
      <c r="K757" s="41" t="s">
        <v>215</v>
      </c>
      <c r="L757" s="41" t="s">
        <v>215</v>
      </c>
      <c r="M757" s="42"/>
      <c r="N757" s="41" t="s">
        <v>15</v>
      </c>
      <c r="O757" s="41" t="s">
        <v>107805</v>
      </c>
      <c r="P757" s="41" t="s">
        <v>107792</v>
      </c>
      <c r="Q757" s="41" t="s">
        <v>107798</v>
      </c>
    </row>
    <row r="758" spans="1:17" ht="120" x14ac:dyDescent="0.2">
      <c r="A758" s="34">
        <v>80111600</v>
      </c>
      <c r="B758" s="35" t="s">
        <v>108190</v>
      </c>
      <c r="C758" s="7">
        <v>7</v>
      </c>
      <c r="D758" s="7">
        <v>7</v>
      </c>
      <c r="E758" s="7">
        <v>5</v>
      </c>
      <c r="F758" s="38" t="s">
        <v>221</v>
      </c>
      <c r="G758" s="37" t="s">
        <v>147</v>
      </c>
      <c r="H758" s="39">
        <v>1</v>
      </c>
      <c r="I758" s="40">
        <v>25750000</v>
      </c>
      <c r="J758" s="40">
        <v>25750000</v>
      </c>
      <c r="K758" s="41" t="s">
        <v>215</v>
      </c>
      <c r="L758" s="41" t="s">
        <v>215</v>
      </c>
      <c r="M758" s="42"/>
      <c r="N758" s="41" t="s">
        <v>15</v>
      </c>
      <c r="O758" s="41" t="s">
        <v>107805</v>
      </c>
      <c r="P758" s="41" t="s">
        <v>107792</v>
      </c>
      <c r="Q758" s="41" t="s">
        <v>107798</v>
      </c>
    </row>
    <row r="759" spans="1:17" ht="120" x14ac:dyDescent="0.2">
      <c r="A759" s="34">
        <v>80111600</v>
      </c>
      <c r="B759" s="35" t="s">
        <v>108191</v>
      </c>
      <c r="C759" s="36">
        <v>1</v>
      </c>
      <c r="D759" s="36">
        <v>1</v>
      </c>
      <c r="E759" s="7">
        <v>10</v>
      </c>
      <c r="F759" s="38" t="s">
        <v>221</v>
      </c>
      <c r="G759" s="37" t="s">
        <v>147</v>
      </c>
      <c r="H759" s="39">
        <v>1</v>
      </c>
      <c r="I759" s="40">
        <v>51500000</v>
      </c>
      <c r="J759" s="40">
        <v>51500000</v>
      </c>
      <c r="K759" s="41" t="s">
        <v>215</v>
      </c>
      <c r="L759" s="41" t="s">
        <v>215</v>
      </c>
      <c r="M759" s="42"/>
      <c r="N759" s="41" t="s">
        <v>15</v>
      </c>
      <c r="O759" s="41" t="s">
        <v>107805</v>
      </c>
      <c r="P759" s="41" t="s">
        <v>107792</v>
      </c>
      <c r="Q759" s="41" t="s">
        <v>107798</v>
      </c>
    </row>
    <row r="760" spans="1:17" ht="120" x14ac:dyDescent="0.2">
      <c r="A760" s="34">
        <v>80111600</v>
      </c>
      <c r="B760" s="35" t="s">
        <v>108192</v>
      </c>
      <c r="C760" s="36">
        <v>1</v>
      </c>
      <c r="D760" s="36">
        <v>1</v>
      </c>
      <c r="E760" s="7">
        <v>11</v>
      </c>
      <c r="F760" s="38" t="s">
        <v>221</v>
      </c>
      <c r="G760" s="37" t="s">
        <v>147</v>
      </c>
      <c r="H760" s="39">
        <v>1</v>
      </c>
      <c r="I760" s="40">
        <v>44000000</v>
      </c>
      <c r="J760" s="40">
        <v>44000000</v>
      </c>
      <c r="K760" s="41" t="s">
        <v>215</v>
      </c>
      <c r="L760" s="41" t="s">
        <v>215</v>
      </c>
      <c r="M760" s="42"/>
      <c r="N760" s="41" t="s">
        <v>15</v>
      </c>
      <c r="O760" s="41" t="s">
        <v>107805</v>
      </c>
      <c r="P760" s="41" t="s">
        <v>107792</v>
      </c>
      <c r="Q760" s="41" t="s">
        <v>107798</v>
      </c>
    </row>
    <row r="761" spans="1:17" ht="90" x14ac:dyDescent="0.2">
      <c r="A761" s="34">
        <v>80111600</v>
      </c>
      <c r="B761" s="35" t="s">
        <v>108193</v>
      </c>
      <c r="C761" s="36">
        <v>1</v>
      </c>
      <c r="D761" s="36">
        <v>1</v>
      </c>
      <c r="E761" s="7">
        <v>5</v>
      </c>
      <c r="F761" s="38" t="s">
        <v>221</v>
      </c>
      <c r="G761" s="37" t="s">
        <v>147</v>
      </c>
      <c r="H761" s="39">
        <v>1</v>
      </c>
      <c r="I761" s="40">
        <v>25000000</v>
      </c>
      <c r="J761" s="40">
        <v>25000000</v>
      </c>
      <c r="K761" s="41" t="s">
        <v>215</v>
      </c>
      <c r="L761" s="41" t="s">
        <v>215</v>
      </c>
      <c r="M761" s="42"/>
      <c r="N761" s="41" t="s">
        <v>15</v>
      </c>
      <c r="O761" s="41" t="s">
        <v>107805</v>
      </c>
      <c r="P761" s="41" t="s">
        <v>107792</v>
      </c>
      <c r="Q761" s="41" t="s">
        <v>107798</v>
      </c>
    </row>
    <row r="762" spans="1:17" ht="90" x14ac:dyDescent="0.2">
      <c r="A762" s="34">
        <v>80111600</v>
      </c>
      <c r="B762" s="35" t="s">
        <v>108193</v>
      </c>
      <c r="C762" s="7">
        <v>7</v>
      </c>
      <c r="D762" s="7">
        <v>7</v>
      </c>
      <c r="E762" s="7">
        <v>5</v>
      </c>
      <c r="F762" s="38" t="s">
        <v>221</v>
      </c>
      <c r="G762" s="37" t="s">
        <v>147</v>
      </c>
      <c r="H762" s="39">
        <v>1</v>
      </c>
      <c r="I762" s="40">
        <v>25000000</v>
      </c>
      <c r="J762" s="40">
        <v>25000000</v>
      </c>
      <c r="K762" s="41" t="s">
        <v>215</v>
      </c>
      <c r="L762" s="41" t="s">
        <v>215</v>
      </c>
      <c r="M762" s="42"/>
      <c r="N762" s="41" t="s">
        <v>15</v>
      </c>
      <c r="O762" s="41" t="s">
        <v>107805</v>
      </c>
      <c r="P762" s="41" t="s">
        <v>107792</v>
      </c>
      <c r="Q762" s="41" t="s">
        <v>107798</v>
      </c>
    </row>
    <row r="763" spans="1:17" ht="120" x14ac:dyDescent="0.2">
      <c r="A763" s="34">
        <v>80111600</v>
      </c>
      <c r="B763" s="35" t="s">
        <v>108194</v>
      </c>
      <c r="C763" s="36">
        <v>1</v>
      </c>
      <c r="D763" s="36">
        <v>1</v>
      </c>
      <c r="E763" s="37">
        <v>6</v>
      </c>
      <c r="F763" s="38" t="s">
        <v>221</v>
      </c>
      <c r="G763" s="37" t="s">
        <v>147</v>
      </c>
      <c r="H763" s="39">
        <v>1</v>
      </c>
      <c r="I763" s="40">
        <v>30900000</v>
      </c>
      <c r="J763" s="40">
        <v>30900000</v>
      </c>
      <c r="K763" s="41" t="s">
        <v>215</v>
      </c>
      <c r="L763" s="41" t="s">
        <v>215</v>
      </c>
      <c r="M763" s="42"/>
      <c r="N763" s="41" t="s">
        <v>15</v>
      </c>
      <c r="O763" s="41" t="s">
        <v>107805</v>
      </c>
      <c r="P763" s="41" t="s">
        <v>107792</v>
      </c>
      <c r="Q763" s="41" t="s">
        <v>107798</v>
      </c>
    </row>
    <row r="764" spans="1:17" ht="120" x14ac:dyDescent="0.2">
      <c r="A764" s="34">
        <v>80111600</v>
      </c>
      <c r="B764" s="35" t="s">
        <v>108194</v>
      </c>
      <c r="C764" s="7">
        <v>7</v>
      </c>
      <c r="D764" s="7">
        <v>7</v>
      </c>
      <c r="E764" s="37">
        <v>5</v>
      </c>
      <c r="F764" s="38" t="s">
        <v>221</v>
      </c>
      <c r="G764" s="37" t="s">
        <v>147</v>
      </c>
      <c r="H764" s="39">
        <v>1</v>
      </c>
      <c r="I764" s="40">
        <v>25750000</v>
      </c>
      <c r="J764" s="40">
        <v>25750000</v>
      </c>
      <c r="K764" s="41" t="s">
        <v>215</v>
      </c>
      <c r="L764" s="41" t="s">
        <v>215</v>
      </c>
      <c r="M764" s="42"/>
      <c r="N764" s="41" t="s">
        <v>15</v>
      </c>
      <c r="O764" s="41" t="s">
        <v>107805</v>
      </c>
      <c r="P764" s="41" t="s">
        <v>107792</v>
      </c>
      <c r="Q764" s="41" t="s">
        <v>107798</v>
      </c>
    </row>
    <row r="765" spans="1:17" ht="120" x14ac:dyDescent="0.2">
      <c r="A765" s="34">
        <v>80111600</v>
      </c>
      <c r="B765" s="35" t="s">
        <v>108195</v>
      </c>
      <c r="C765" s="36">
        <v>1</v>
      </c>
      <c r="D765" s="36">
        <v>1</v>
      </c>
      <c r="E765" s="7">
        <v>6</v>
      </c>
      <c r="F765" s="38" t="s">
        <v>221</v>
      </c>
      <c r="G765" s="37" t="s">
        <v>147</v>
      </c>
      <c r="H765" s="39">
        <v>1</v>
      </c>
      <c r="I765" s="40">
        <v>20527488</v>
      </c>
      <c r="J765" s="40">
        <v>20527488</v>
      </c>
      <c r="K765" s="41" t="s">
        <v>215</v>
      </c>
      <c r="L765" s="41" t="s">
        <v>215</v>
      </c>
      <c r="M765" s="42"/>
      <c r="N765" s="41" t="s">
        <v>15</v>
      </c>
      <c r="O765" s="41" t="s">
        <v>107805</v>
      </c>
      <c r="P765" s="41" t="s">
        <v>107792</v>
      </c>
      <c r="Q765" s="41" t="s">
        <v>107798</v>
      </c>
    </row>
    <row r="766" spans="1:17" ht="105" x14ac:dyDescent="0.2">
      <c r="A766" s="34">
        <v>80111600</v>
      </c>
      <c r="B766" s="35" t="s">
        <v>108196</v>
      </c>
      <c r="C766" s="36">
        <v>1</v>
      </c>
      <c r="D766" s="36">
        <v>1</v>
      </c>
      <c r="E766" s="7">
        <v>10</v>
      </c>
      <c r="F766" s="38" t="s">
        <v>221</v>
      </c>
      <c r="G766" s="37" t="s">
        <v>147</v>
      </c>
      <c r="H766" s="39">
        <v>1</v>
      </c>
      <c r="I766" s="40">
        <v>51500000</v>
      </c>
      <c r="J766" s="40">
        <v>51500000</v>
      </c>
      <c r="K766" s="41" t="s">
        <v>215</v>
      </c>
      <c r="L766" s="41" t="s">
        <v>215</v>
      </c>
      <c r="M766" s="42"/>
      <c r="N766" s="41" t="s">
        <v>15</v>
      </c>
      <c r="O766" s="41" t="s">
        <v>107805</v>
      </c>
      <c r="P766" s="41" t="s">
        <v>107792</v>
      </c>
      <c r="Q766" s="41" t="s">
        <v>107798</v>
      </c>
    </row>
    <row r="767" spans="1:17" ht="120" x14ac:dyDescent="0.2">
      <c r="A767" s="34">
        <v>80111600</v>
      </c>
      <c r="B767" s="35" t="s">
        <v>108195</v>
      </c>
      <c r="C767" s="7">
        <v>7</v>
      </c>
      <c r="D767" s="7">
        <v>7</v>
      </c>
      <c r="E767" s="7">
        <v>5</v>
      </c>
      <c r="F767" s="38" t="s">
        <v>221</v>
      </c>
      <c r="G767" s="37" t="s">
        <v>147</v>
      </c>
      <c r="H767" s="39">
        <v>1</v>
      </c>
      <c r="I767" s="40">
        <v>17106240</v>
      </c>
      <c r="J767" s="40">
        <v>17106240</v>
      </c>
      <c r="K767" s="41" t="s">
        <v>215</v>
      </c>
      <c r="L767" s="41" t="s">
        <v>215</v>
      </c>
      <c r="M767" s="42"/>
      <c r="N767" s="41" t="s">
        <v>15</v>
      </c>
      <c r="O767" s="41" t="s">
        <v>107805</v>
      </c>
      <c r="P767" s="41" t="s">
        <v>107792</v>
      </c>
      <c r="Q767" s="41" t="s">
        <v>107798</v>
      </c>
    </row>
    <row r="768" spans="1:17" ht="150" x14ac:dyDescent="0.2">
      <c r="A768" s="34">
        <v>80111600</v>
      </c>
      <c r="B768" s="35" t="s">
        <v>108197</v>
      </c>
      <c r="C768" s="36">
        <v>1</v>
      </c>
      <c r="D768" s="36">
        <v>1</v>
      </c>
      <c r="E768" s="7">
        <v>6</v>
      </c>
      <c r="F768" s="38" t="s">
        <v>221</v>
      </c>
      <c r="G768" s="37" t="s">
        <v>147</v>
      </c>
      <c r="H768" s="39">
        <v>1</v>
      </c>
      <c r="I768" s="40">
        <v>26574000</v>
      </c>
      <c r="J768" s="40">
        <v>26574000</v>
      </c>
      <c r="K768" s="41" t="s">
        <v>215</v>
      </c>
      <c r="L768" s="41" t="s">
        <v>215</v>
      </c>
      <c r="M768" s="42"/>
      <c r="N768" s="41" t="s">
        <v>15</v>
      </c>
      <c r="O768" s="41" t="s">
        <v>107805</v>
      </c>
      <c r="P768" s="41" t="s">
        <v>107792</v>
      </c>
      <c r="Q768" s="41" t="s">
        <v>107798</v>
      </c>
    </row>
    <row r="769" spans="1:17" ht="150" x14ac:dyDescent="0.2">
      <c r="A769" s="34">
        <v>80111600</v>
      </c>
      <c r="B769" s="35" t="s">
        <v>108197</v>
      </c>
      <c r="C769" s="7">
        <v>7</v>
      </c>
      <c r="D769" s="7">
        <v>7</v>
      </c>
      <c r="E769" s="7">
        <v>5</v>
      </c>
      <c r="F769" s="38" t="s">
        <v>221</v>
      </c>
      <c r="G769" s="37" t="s">
        <v>147</v>
      </c>
      <c r="H769" s="39">
        <v>1</v>
      </c>
      <c r="I769" s="40">
        <v>22145000</v>
      </c>
      <c r="J769" s="40">
        <v>22145000</v>
      </c>
      <c r="K769" s="41" t="s">
        <v>215</v>
      </c>
      <c r="L769" s="41" t="s">
        <v>215</v>
      </c>
      <c r="M769" s="42"/>
      <c r="N769" s="41" t="s">
        <v>15</v>
      </c>
      <c r="O769" s="41" t="s">
        <v>107805</v>
      </c>
      <c r="P769" s="41" t="s">
        <v>107792</v>
      </c>
      <c r="Q769" s="41" t="s">
        <v>107798</v>
      </c>
    </row>
    <row r="770" spans="1:17" ht="120" x14ac:dyDescent="0.2">
      <c r="A770" s="34">
        <v>80111600</v>
      </c>
      <c r="B770" s="35" t="s">
        <v>108198</v>
      </c>
      <c r="C770" s="36">
        <v>1</v>
      </c>
      <c r="D770" s="36">
        <v>1</v>
      </c>
      <c r="E770" s="7">
        <v>6</v>
      </c>
      <c r="F770" s="38" t="s">
        <v>221</v>
      </c>
      <c r="G770" s="37" t="s">
        <v>147</v>
      </c>
      <c r="H770" s="39">
        <v>1</v>
      </c>
      <c r="I770" s="40">
        <v>22248000</v>
      </c>
      <c r="J770" s="40">
        <v>22248000</v>
      </c>
      <c r="K770" s="41" t="s">
        <v>215</v>
      </c>
      <c r="L770" s="41" t="s">
        <v>215</v>
      </c>
      <c r="M770" s="42"/>
      <c r="N770" s="41" t="s">
        <v>15</v>
      </c>
      <c r="O770" s="41" t="s">
        <v>107805</v>
      </c>
      <c r="P770" s="41" t="s">
        <v>107792</v>
      </c>
      <c r="Q770" s="41" t="s">
        <v>107798</v>
      </c>
    </row>
    <row r="771" spans="1:17" ht="120" x14ac:dyDescent="0.2">
      <c r="A771" s="34">
        <v>80111600</v>
      </c>
      <c r="B771" s="35" t="s">
        <v>108198</v>
      </c>
      <c r="C771" s="7">
        <v>7</v>
      </c>
      <c r="D771" s="7">
        <v>7</v>
      </c>
      <c r="E771" s="7">
        <v>5</v>
      </c>
      <c r="F771" s="38" t="s">
        <v>221</v>
      </c>
      <c r="G771" s="37" t="s">
        <v>147</v>
      </c>
      <c r="H771" s="39">
        <v>1</v>
      </c>
      <c r="I771" s="40">
        <v>18540000</v>
      </c>
      <c r="J771" s="40">
        <v>18540000</v>
      </c>
      <c r="K771" s="41" t="s">
        <v>215</v>
      </c>
      <c r="L771" s="41" t="s">
        <v>215</v>
      </c>
      <c r="M771" s="42"/>
      <c r="N771" s="41" t="s">
        <v>15</v>
      </c>
      <c r="O771" s="41" t="s">
        <v>107805</v>
      </c>
      <c r="P771" s="41" t="s">
        <v>107792</v>
      </c>
      <c r="Q771" s="41" t="s">
        <v>107798</v>
      </c>
    </row>
    <row r="772" spans="1:17" ht="135" x14ac:dyDescent="0.2">
      <c r="A772" s="34">
        <v>80111600</v>
      </c>
      <c r="B772" s="35" t="s">
        <v>108199</v>
      </c>
      <c r="C772" s="36">
        <v>1</v>
      </c>
      <c r="D772" s="36">
        <v>1</v>
      </c>
      <c r="E772" s="7">
        <v>11</v>
      </c>
      <c r="F772" s="38" t="s">
        <v>221</v>
      </c>
      <c r="G772" s="37" t="s">
        <v>147</v>
      </c>
      <c r="H772" s="39">
        <v>1</v>
      </c>
      <c r="I772" s="40">
        <v>37400000</v>
      </c>
      <c r="J772" s="40">
        <v>37400000</v>
      </c>
      <c r="K772" s="41" t="s">
        <v>215</v>
      </c>
      <c r="L772" s="41" t="s">
        <v>215</v>
      </c>
      <c r="M772" s="42"/>
      <c r="N772" s="41" t="s">
        <v>15</v>
      </c>
      <c r="O772" s="41" t="s">
        <v>107805</v>
      </c>
      <c r="P772" s="41" t="s">
        <v>107792</v>
      </c>
      <c r="Q772" s="41" t="s">
        <v>107798</v>
      </c>
    </row>
    <row r="773" spans="1:17" ht="165" x14ac:dyDescent="0.2">
      <c r="A773" s="34">
        <v>80111600</v>
      </c>
      <c r="B773" s="35" t="s">
        <v>108200</v>
      </c>
      <c r="C773" s="36">
        <v>1</v>
      </c>
      <c r="D773" s="36">
        <v>1</v>
      </c>
      <c r="E773" s="7">
        <v>6</v>
      </c>
      <c r="F773" s="38" t="s">
        <v>221</v>
      </c>
      <c r="G773" s="37" t="s">
        <v>147</v>
      </c>
      <c r="H773" s="39">
        <v>1</v>
      </c>
      <c r="I773" s="40">
        <v>33990000</v>
      </c>
      <c r="J773" s="40">
        <v>33990000</v>
      </c>
      <c r="K773" s="41" t="s">
        <v>215</v>
      </c>
      <c r="L773" s="41" t="s">
        <v>215</v>
      </c>
      <c r="M773" s="42"/>
      <c r="N773" s="41" t="s">
        <v>15</v>
      </c>
      <c r="O773" s="41" t="s">
        <v>107805</v>
      </c>
      <c r="P773" s="41" t="s">
        <v>107792</v>
      </c>
      <c r="Q773" s="41" t="s">
        <v>107798</v>
      </c>
    </row>
    <row r="774" spans="1:17" ht="165" x14ac:dyDescent="0.2">
      <c r="A774" s="34">
        <v>80111600</v>
      </c>
      <c r="B774" s="35" t="s">
        <v>108200</v>
      </c>
      <c r="C774" s="7">
        <v>7</v>
      </c>
      <c r="D774" s="7">
        <v>7</v>
      </c>
      <c r="E774" s="7">
        <v>5</v>
      </c>
      <c r="F774" s="38" t="s">
        <v>221</v>
      </c>
      <c r="G774" s="37" t="s">
        <v>147</v>
      </c>
      <c r="H774" s="39">
        <v>1</v>
      </c>
      <c r="I774" s="40">
        <v>28325000</v>
      </c>
      <c r="J774" s="40">
        <v>28325000</v>
      </c>
      <c r="K774" s="41" t="s">
        <v>215</v>
      </c>
      <c r="L774" s="41" t="s">
        <v>215</v>
      </c>
      <c r="M774" s="42"/>
      <c r="N774" s="41" t="s">
        <v>15</v>
      </c>
      <c r="O774" s="41" t="s">
        <v>107805</v>
      </c>
      <c r="P774" s="41" t="s">
        <v>107792</v>
      </c>
      <c r="Q774" s="41" t="s">
        <v>107798</v>
      </c>
    </row>
    <row r="775" spans="1:17" ht="120" x14ac:dyDescent="0.2">
      <c r="A775" s="34">
        <v>80111600</v>
      </c>
      <c r="B775" s="35" t="s">
        <v>108201</v>
      </c>
      <c r="C775" s="36">
        <v>1</v>
      </c>
      <c r="D775" s="36">
        <v>1</v>
      </c>
      <c r="E775" s="7">
        <v>6</v>
      </c>
      <c r="F775" s="38" t="s">
        <v>221</v>
      </c>
      <c r="G775" s="37" t="s">
        <v>147</v>
      </c>
      <c r="H775" s="39">
        <v>1</v>
      </c>
      <c r="I775" s="40">
        <v>20527488</v>
      </c>
      <c r="J775" s="40">
        <v>20527488</v>
      </c>
      <c r="K775" s="41" t="s">
        <v>215</v>
      </c>
      <c r="L775" s="41" t="s">
        <v>215</v>
      </c>
      <c r="M775" s="42"/>
      <c r="N775" s="41" t="s">
        <v>15</v>
      </c>
      <c r="O775" s="41" t="s">
        <v>107805</v>
      </c>
      <c r="P775" s="41" t="s">
        <v>107792</v>
      </c>
      <c r="Q775" s="41" t="s">
        <v>107798</v>
      </c>
    </row>
    <row r="776" spans="1:17" ht="120" x14ac:dyDescent="0.2">
      <c r="A776" s="34">
        <v>80111600</v>
      </c>
      <c r="B776" s="35" t="s">
        <v>108201</v>
      </c>
      <c r="C776" s="7">
        <v>7</v>
      </c>
      <c r="D776" s="7">
        <v>7</v>
      </c>
      <c r="E776" s="7">
        <v>5</v>
      </c>
      <c r="F776" s="38" t="s">
        <v>221</v>
      </c>
      <c r="G776" s="37" t="s">
        <v>147</v>
      </c>
      <c r="H776" s="39">
        <v>1</v>
      </c>
      <c r="I776" s="40">
        <v>17106240</v>
      </c>
      <c r="J776" s="40">
        <v>17106240</v>
      </c>
      <c r="K776" s="41" t="s">
        <v>215</v>
      </c>
      <c r="L776" s="41" t="s">
        <v>215</v>
      </c>
      <c r="M776" s="42"/>
      <c r="N776" s="41" t="s">
        <v>15</v>
      </c>
      <c r="O776" s="41" t="s">
        <v>107805</v>
      </c>
      <c r="P776" s="41" t="s">
        <v>107792</v>
      </c>
      <c r="Q776" s="41" t="s">
        <v>107798</v>
      </c>
    </row>
    <row r="777" spans="1:17" ht="105" x14ac:dyDescent="0.2">
      <c r="A777" s="34">
        <v>80111600</v>
      </c>
      <c r="B777" s="35" t="s">
        <v>108202</v>
      </c>
      <c r="C777" s="36">
        <v>1</v>
      </c>
      <c r="D777" s="36">
        <v>1</v>
      </c>
      <c r="E777" s="7">
        <v>11</v>
      </c>
      <c r="F777" s="38" t="s">
        <v>221</v>
      </c>
      <c r="G777" s="37" t="s">
        <v>147</v>
      </c>
      <c r="H777" s="39">
        <v>1</v>
      </c>
      <c r="I777" s="40">
        <v>93500000</v>
      </c>
      <c r="J777" s="40">
        <v>93500000</v>
      </c>
      <c r="K777" s="41" t="s">
        <v>215</v>
      </c>
      <c r="L777" s="41" t="s">
        <v>215</v>
      </c>
      <c r="M777" s="42"/>
      <c r="N777" s="41" t="s">
        <v>15</v>
      </c>
      <c r="O777" s="41" t="s">
        <v>107805</v>
      </c>
      <c r="P777" s="41" t="s">
        <v>107792</v>
      </c>
      <c r="Q777" s="41" t="s">
        <v>107798</v>
      </c>
    </row>
    <row r="778" spans="1:17" ht="105" x14ac:dyDescent="0.2">
      <c r="A778" s="34">
        <v>80111600</v>
      </c>
      <c r="B778" s="35" t="s">
        <v>108203</v>
      </c>
      <c r="C778" s="36">
        <v>1</v>
      </c>
      <c r="D778" s="36">
        <v>1</v>
      </c>
      <c r="E778" s="7">
        <v>6</v>
      </c>
      <c r="F778" s="38" t="s">
        <v>221</v>
      </c>
      <c r="G778" s="37" t="s">
        <v>147</v>
      </c>
      <c r="H778" s="39">
        <v>1</v>
      </c>
      <c r="I778" s="40">
        <v>25659360</v>
      </c>
      <c r="J778" s="40">
        <v>25659360</v>
      </c>
      <c r="K778" s="41" t="s">
        <v>215</v>
      </c>
      <c r="L778" s="41" t="s">
        <v>215</v>
      </c>
      <c r="M778" s="42"/>
      <c r="N778" s="41" t="s">
        <v>15</v>
      </c>
      <c r="O778" s="41" t="s">
        <v>107805</v>
      </c>
      <c r="P778" s="41" t="s">
        <v>107792</v>
      </c>
      <c r="Q778" s="41" t="s">
        <v>107798</v>
      </c>
    </row>
    <row r="779" spans="1:17" ht="150" x14ac:dyDescent="0.2">
      <c r="A779" s="34">
        <v>80111600</v>
      </c>
      <c r="B779" s="35" t="s">
        <v>108204</v>
      </c>
      <c r="C779" s="36">
        <v>1</v>
      </c>
      <c r="D779" s="36">
        <v>1</v>
      </c>
      <c r="E779" s="7">
        <v>10</v>
      </c>
      <c r="F779" s="38" t="s">
        <v>221</v>
      </c>
      <c r="G779" s="37" t="s">
        <v>147</v>
      </c>
      <c r="H779" s="39">
        <v>1</v>
      </c>
      <c r="I779" s="40">
        <v>42765600</v>
      </c>
      <c r="J779" s="40">
        <v>42765600</v>
      </c>
      <c r="K779" s="41" t="s">
        <v>215</v>
      </c>
      <c r="L779" s="41" t="s">
        <v>215</v>
      </c>
      <c r="M779" s="42"/>
      <c r="N779" s="41" t="s">
        <v>15</v>
      </c>
      <c r="O779" s="41" t="s">
        <v>107805</v>
      </c>
      <c r="P779" s="41" t="s">
        <v>107792</v>
      </c>
      <c r="Q779" s="41" t="s">
        <v>107798</v>
      </c>
    </row>
    <row r="780" spans="1:17" ht="135" x14ac:dyDescent="0.2">
      <c r="A780" s="34">
        <v>80111600</v>
      </c>
      <c r="B780" s="35" t="s">
        <v>108205</v>
      </c>
      <c r="C780" s="37">
        <v>11</v>
      </c>
      <c r="D780" s="7">
        <v>12</v>
      </c>
      <c r="E780" s="7">
        <v>1</v>
      </c>
      <c r="F780" s="38" t="s">
        <v>221</v>
      </c>
      <c r="G780" s="37" t="s">
        <v>147</v>
      </c>
      <c r="H780" s="39">
        <v>1</v>
      </c>
      <c r="I780" s="40">
        <v>430760</v>
      </c>
      <c r="J780" s="40">
        <v>430760</v>
      </c>
      <c r="K780" s="41" t="s">
        <v>215</v>
      </c>
      <c r="L780" s="41" t="s">
        <v>215</v>
      </c>
      <c r="M780" s="42"/>
      <c r="N780" s="41" t="s">
        <v>15</v>
      </c>
      <c r="O780" s="41" t="s">
        <v>107805</v>
      </c>
      <c r="P780" s="41" t="s">
        <v>107792</v>
      </c>
      <c r="Q780" s="41" t="s">
        <v>107798</v>
      </c>
    </row>
    <row r="781" spans="1:17" ht="135" x14ac:dyDescent="0.2">
      <c r="A781" s="34">
        <v>80111600</v>
      </c>
      <c r="B781" s="35" t="s">
        <v>108205</v>
      </c>
      <c r="C781" s="37">
        <v>11</v>
      </c>
      <c r="D781" s="7">
        <v>12</v>
      </c>
      <c r="E781" s="7">
        <v>1</v>
      </c>
      <c r="F781" s="38" t="s">
        <v>221</v>
      </c>
      <c r="G781" s="37" t="s">
        <v>147</v>
      </c>
      <c r="H781" s="39">
        <v>1</v>
      </c>
      <c r="I781" s="40">
        <v>35841336</v>
      </c>
      <c r="J781" s="40">
        <v>35841336</v>
      </c>
      <c r="K781" s="41" t="s">
        <v>215</v>
      </c>
      <c r="L781" s="41" t="s">
        <v>215</v>
      </c>
      <c r="M781" s="42"/>
      <c r="N781" s="41" t="s">
        <v>15</v>
      </c>
      <c r="O781" s="41" t="s">
        <v>107805</v>
      </c>
      <c r="P781" s="41" t="s">
        <v>107792</v>
      </c>
      <c r="Q781" s="41" t="s">
        <v>107798</v>
      </c>
    </row>
    <row r="782" spans="1:17" ht="135" x14ac:dyDescent="0.2">
      <c r="A782" s="34">
        <v>80111600</v>
      </c>
      <c r="B782" s="35" t="s">
        <v>108205</v>
      </c>
      <c r="C782" s="7">
        <v>7</v>
      </c>
      <c r="D782" s="7">
        <v>7</v>
      </c>
      <c r="E782" s="7">
        <v>6</v>
      </c>
      <c r="F782" s="38" t="s">
        <v>221</v>
      </c>
      <c r="G782" s="37" t="s">
        <v>147</v>
      </c>
      <c r="H782" s="39">
        <v>1</v>
      </c>
      <c r="I782" s="40">
        <v>20527488</v>
      </c>
      <c r="J782" s="40">
        <v>20527488</v>
      </c>
      <c r="K782" s="41" t="s">
        <v>215</v>
      </c>
      <c r="L782" s="41" t="s">
        <v>215</v>
      </c>
      <c r="M782" s="42"/>
      <c r="N782" s="41" t="s">
        <v>15</v>
      </c>
      <c r="O782" s="41" t="s">
        <v>107805</v>
      </c>
      <c r="P782" s="41" t="s">
        <v>107792</v>
      </c>
      <c r="Q782" s="41" t="s">
        <v>107798</v>
      </c>
    </row>
    <row r="783" spans="1:17" ht="45" x14ac:dyDescent="0.2">
      <c r="A783" s="34" t="s">
        <v>108206</v>
      </c>
      <c r="B783" s="35" t="s">
        <v>108207</v>
      </c>
      <c r="C783" s="7">
        <v>7</v>
      </c>
      <c r="D783" s="7">
        <v>7</v>
      </c>
      <c r="E783" s="7">
        <v>1</v>
      </c>
      <c r="F783" s="38" t="s">
        <v>221</v>
      </c>
      <c r="G783" s="37" t="s">
        <v>79</v>
      </c>
      <c r="H783" s="39">
        <v>1</v>
      </c>
      <c r="I783" s="40">
        <v>50000000</v>
      </c>
      <c r="J783" s="40">
        <v>50000000</v>
      </c>
      <c r="K783" s="41" t="s">
        <v>215</v>
      </c>
      <c r="L783" s="41" t="s">
        <v>215</v>
      </c>
      <c r="M783" s="42"/>
      <c r="N783" s="41" t="s">
        <v>15</v>
      </c>
      <c r="O783" s="41" t="s">
        <v>107805</v>
      </c>
      <c r="P783" s="41" t="s">
        <v>107792</v>
      </c>
      <c r="Q783" s="41" t="s">
        <v>107798</v>
      </c>
    </row>
    <row r="784" spans="1:17" ht="30" x14ac:dyDescent="0.2">
      <c r="A784" s="34">
        <v>43211500</v>
      </c>
      <c r="B784" s="35" t="s">
        <v>108208</v>
      </c>
      <c r="C784" s="36">
        <v>5</v>
      </c>
      <c r="D784" s="36">
        <v>6</v>
      </c>
      <c r="E784" s="7">
        <v>1</v>
      </c>
      <c r="F784" s="38" t="s">
        <v>221</v>
      </c>
      <c r="G784" s="37" t="s">
        <v>154</v>
      </c>
      <c r="H784" s="39">
        <v>1</v>
      </c>
      <c r="I784" s="40">
        <v>75126000</v>
      </c>
      <c r="J784" s="40">
        <v>75126000</v>
      </c>
      <c r="K784" s="41" t="s">
        <v>215</v>
      </c>
      <c r="L784" s="41" t="s">
        <v>215</v>
      </c>
      <c r="M784" s="42"/>
      <c r="N784" s="41" t="s">
        <v>15</v>
      </c>
      <c r="O784" s="41" t="s">
        <v>107805</v>
      </c>
      <c r="P784" s="41" t="s">
        <v>107792</v>
      </c>
      <c r="Q784" s="41" t="s">
        <v>107798</v>
      </c>
    </row>
    <row r="785" spans="1:17" ht="75" x14ac:dyDescent="0.2">
      <c r="A785" s="34">
        <v>43232801</v>
      </c>
      <c r="B785" s="35" t="s">
        <v>108209</v>
      </c>
      <c r="C785" s="52">
        <v>3</v>
      </c>
      <c r="D785" s="37">
        <v>3</v>
      </c>
      <c r="E785" s="7">
        <v>1</v>
      </c>
      <c r="F785" s="38" t="s">
        <v>221</v>
      </c>
      <c r="G785" s="37" t="s">
        <v>147</v>
      </c>
      <c r="H785" s="39">
        <v>1</v>
      </c>
      <c r="I785" s="40">
        <v>130000000</v>
      </c>
      <c r="J785" s="40">
        <v>130000000</v>
      </c>
      <c r="K785" s="41" t="s">
        <v>215</v>
      </c>
      <c r="L785" s="41" t="s">
        <v>215</v>
      </c>
      <c r="M785" s="42"/>
      <c r="N785" s="41" t="s">
        <v>15</v>
      </c>
      <c r="O785" s="41" t="s">
        <v>107805</v>
      </c>
      <c r="P785" s="41" t="s">
        <v>107792</v>
      </c>
      <c r="Q785" s="41" t="s">
        <v>107798</v>
      </c>
    </row>
    <row r="786" spans="1:17" ht="45" x14ac:dyDescent="0.2">
      <c r="A786" s="34">
        <v>80111600</v>
      </c>
      <c r="B786" s="35" t="s">
        <v>107859</v>
      </c>
      <c r="C786" s="7">
        <v>7</v>
      </c>
      <c r="D786" s="7">
        <v>7</v>
      </c>
      <c r="E786" s="37">
        <v>5</v>
      </c>
      <c r="F786" s="38" t="s">
        <v>221</v>
      </c>
      <c r="G786" s="37" t="s">
        <v>147</v>
      </c>
      <c r="H786" s="39">
        <v>1</v>
      </c>
      <c r="I786" s="40">
        <v>23000000</v>
      </c>
      <c r="J786" s="40">
        <v>23000000</v>
      </c>
      <c r="K786" s="41" t="s">
        <v>215</v>
      </c>
      <c r="L786" s="41" t="s">
        <v>215</v>
      </c>
      <c r="M786" s="42"/>
      <c r="N786" s="41" t="s">
        <v>15</v>
      </c>
      <c r="O786" s="41" t="s">
        <v>107800</v>
      </c>
      <c r="P786" s="41" t="s">
        <v>107792</v>
      </c>
      <c r="Q786" s="41" t="s">
        <v>107801</v>
      </c>
    </row>
    <row r="787" spans="1:17" ht="45" x14ac:dyDescent="0.2">
      <c r="A787" s="34">
        <v>80111600</v>
      </c>
      <c r="B787" s="35" t="s">
        <v>107860</v>
      </c>
      <c r="C787" s="7">
        <v>7</v>
      </c>
      <c r="D787" s="7">
        <v>7</v>
      </c>
      <c r="E787" s="37">
        <v>5</v>
      </c>
      <c r="F787" s="38" t="s">
        <v>221</v>
      </c>
      <c r="G787" s="37" t="s">
        <v>147</v>
      </c>
      <c r="H787" s="39">
        <v>1</v>
      </c>
      <c r="I787" s="40">
        <v>19500000</v>
      </c>
      <c r="J787" s="40">
        <v>19500000</v>
      </c>
      <c r="K787" s="41" t="s">
        <v>215</v>
      </c>
      <c r="L787" s="41" t="s">
        <v>215</v>
      </c>
      <c r="M787" s="42"/>
      <c r="N787" s="41" t="s">
        <v>15</v>
      </c>
      <c r="O787" s="41" t="s">
        <v>107800</v>
      </c>
      <c r="P787" s="41" t="s">
        <v>107792</v>
      </c>
      <c r="Q787" s="41" t="s">
        <v>107801</v>
      </c>
    </row>
    <row r="788" spans="1:17" ht="30" x14ac:dyDescent="0.2">
      <c r="A788" s="34">
        <v>80111600</v>
      </c>
      <c r="B788" s="35" t="s">
        <v>107889</v>
      </c>
      <c r="C788" s="36">
        <v>1</v>
      </c>
      <c r="D788" s="36">
        <v>1</v>
      </c>
      <c r="E788" s="37">
        <v>12</v>
      </c>
      <c r="F788" s="38" t="s">
        <v>221</v>
      </c>
      <c r="G788" s="37" t="s">
        <v>147</v>
      </c>
      <c r="H788" s="39">
        <v>1</v>
      </c>
      <c r="I788" s="40">
        <v>2000000</v>
      </c>
      <c r="J788" s="40">
        <v>2000000</v>
      </c>
      <c r="K788" s="41" t="s">
        <v>215</v>
      </c>
      <c r="L788" s="41" t="s">
        <v>215</v>
      </c>
      <c r="M788" s="42"/>
      <c r="N788" s="41" t="s">
        <v>15</v>
      </c>
      <c r="O788" s="41" t="s">
        <v>107800</v>
      </c>
      <c r="P788" s="41" t="s">
        <v>107792</v>
      </c>
      <c r="Q788" s="41" t="s">
        <v>107801</v>
      </c>
    </row>
    <row r="789" spans="1:17" ht="90" x14ac:dyDescent="0.2">
      <c r="A789" s="34">
        <v>80111600</v>
      </c>
      <c r="B789" s="35" t="s">
        <v>108210</v>
      </c>
      <c r="C789" s="36">
        <v>1</v>
      </c>
      <c r="D789" s="36">
        <v>1</v>
      </c>
      <c r="E789" s="37">
        <v>135</v>
      </c>
      <c r="F789" s="48">
        <v>0</v>
      </c>
      <c r="G789" s="37" t="s">
        <v>147</v>
      </c>
      <c r="H789" s="39">
        <v>1</v>
      </c>
      <c r="I789" s="40">
        <v>18540000</v>
      </c>
      <c r="J789" s="40">
        <v>18540000</v>
      </c>
      <c r="K789" s="41" t="s">
        <v>215</v>
      </c>
      <c r="L789" s="41" t="s">
        <v>215</v>
      </c>
      <c r="M789" s="42"/>
      <c r="N789" s="41" t="s">
        <v>15</v>
      </c>
      <c r="O789" s="41" t="s">
        <v>107800</v>
      </c>
      <c r="P789" s="41" t="s">
        <v>107792</v>
      </c>
      <c r="Q789" s="41" t="s">
        <v>107801</v>
      </c>
    </row>
    <row r="790" spans="1:17" ht="90" x14ac:dyDescent="0.2">
      <c r="A790" s="34">
        <v>80111600</v>
      </c>
      <c r="B790" s="35" t="s">
        <v>108211</v>
      </c>
      <c r="C790" s="36">
        <v>1</v>
      </c>
      <c r="D790" s="36">
        <v>1</v>
      </c>
      <c r="E790" s="37">
        <v>1</v>
      </c>
      <c r="F790" s="38" t="s">
        <v>221</v>
      </c>
      <c r="G790" s="37" t="s">
        <v>147</v>
      </c>
      <c r="H790" s="39">
        <v>1</v>
      </c>
      <c r="I790" s="40">
        <v>500000</v>
      </c>
      <c r="J790" s="40">
        <v>500000</v>
      </c>
      <c r="K790" s="41" t="s">
        <v>215</v>
      </c>
      <c r="L790" s="41" t="s">
        <v>215</v>
      </c>
      <c r="M790" s="42"/>
      <c r="N790" s="41" t="s">
        <v>15</v>
      </c>
      <c r="O790" s="41" t="s">
        <v>107800</v>
      </c>
      <c r="P790" s="41" t="s">
        <v>107792</v>
      </c>
      <c r="Q790" s="41" t="s">
        <v>107801</v>
      </c>
    </row>
    <row r="791" spans="1:17" ht="75" x14ac:dyDescent="0.2">
      <c r="A791" s="34">
        <v>80111600</v>
      </c>
      <c r="B791" s="35" t="s">
        <v>108212</v>
      </c>
      <c r="C791" s="36">
        <v>1</v>
      </c>
      <c r="D791" s="36">
        <v>1</v>
      </c>
      <c r="E791" s="7">
        <v>6</v>
      </c>
      <c r="F791" s="38" t="s">
        <v>221</v>
      </c>
      <c r="G791" s="37" t="s">
        <v>147</v>
      </c>
      <c r="H791" s="39">
        <v>1</v>
      </c>
      <c r="I791" s="40">
        <v>24008045</v>
      </c>
      <c r="J791" s="40">
        <v>24008045</v>
      </c>
      <c r="K791" s="41" t="s">
        <v>215</v>
      </c>
      <c r="L791" s="41" t="s">
        <v>215</v>
      </c>
      <c r="M791" s="42"/>
      <c r="N791" s="41" t="s">
        <v>15</v>
      </c>
      <c r="O791" s="41" t="s">
        <v>107800</v>
      </c>
      <c r="P791" s="41" t="s">
        <v>107792</v>
      </c>
      <c r="Q791" s="41" t="s">
        <v>107801</v>
      </c>
    </row>
    <row r="792" spans="1:17" ht="60" x14ac:dyDescent="0.2">
      <c r="A792" s="34">
        <v>80111600</v>
      </c>
      <c r="B792" s="35" t="s">
        <v>108099</v>
      </c>
      <c r="C792" s="7">
        <v>7</v>
      </c>
      <c r="D792" s="7">
        <v>7</v>
      </c>
      <c r="E792" s="37">
        <v>5</v>
      </c>
      <c r="F792" s="38" t="s">
        <v>221</v>
      </c>
      <c r="G792" s="37" t="s">
        <v>147</v>
      </c>
      <c r="H792" s="39">
        <v>1</v>
      </c>
      <c r="I792" s="40">
        <v>28782000</v>
      </c>
      <c r="J792" s="40">
        <v>28782000</v>
      </c>
      <c r="K792" s="41" t="s">
        <v>215</v>
      </c>
      <c r="L792" s="41" t="s">
        <v>215</v>
      </c>
      <c r="M792" s="42"/>
      <c r="N792" s="41" t="s">
        <v>15</v>
      </c>
      <c r="O792" s="41" t="s">
        <v>107802</v>
      </c>
      <c r="P792" s="41" t="s">
        <v>107792</v>
      </c>
      <c r="Q792" s="41" t="s">
        <v>107794</v>
      </c>
    </row>
    <row r="793" spans="1:17" ht="45" x14ac:dyDescent="0.2">
      <c r="A793" s="34">
        <v>80111600</v>
      </c>
      <c r="B793" s="35" t="s">
        <v>108101</v>
      </c>
      <c r="C793" s="7">
        <v>7</v>
      </c>
      <c r="D793" s="7">
        <v>7</v>
      </c>
      <c r="E793" s="37">
        <v>5</v>
      </c>
      <c r="F793" s="38" t="s">
        <v>221</v>
      </c>
      <c r="G793" s="37" t="s">
        <v>147</v>
      </c>
      <c r="H793" s="39">
        <v>1</v>
      </c>
      <c r="I793" s="40">
        <v>17110000</v>
      </c>
      <c r="J793" s="40">
        <v>17110000</v>
      </c>
      <c r="K793" s="41" t="s">
        <v>215</v>
      </c>
      <c r="L793" s="41" t="s">
        <v>215</v>
      </c>
      <c r="M793" s="42"/>
      <c r="N793" s="41" t="s">
        <v>15</v>
      </c>
      <c r="O793" s="41" t="s">
        <v>107802</v>
      </c>
      <c r="P793" s="41" t="s">
        <v>107792</v>
      </c>
      <c r="Q793" s="41" t="s">
        <v>107794</v>
      </c>
    </row>
    <row r="794" spans="1:17" ht="90" x14ac:dyDescent="0.2">
      <c r="A794" s="34">
        <v>80111600</v>
      </c>
      <c r="B794" s="35" t="s">
        <v>108213</v>
      </c>
      <c r="C794" s="36">
        <v>1</v>
      </c>
      <c r="D794" s="36">
        <v>1</v>
      </c>
      <c r="E794" s="37">
        <v>10</v>
      </c>
      <c r="F794" s="38" t="s">
        <v>221</v>
      </c>
      <c r="G794" s="37" t="s">
        <v>147</v>
      </c>
      <c r="H794" s="39">
        <v>1</v>
      </c>
      <c r="I794" s="40">
        <v>24000000</v>
      </c>
      <c r="J794" s="40">
        <v>24000000</v>
      </c>
      <c r="K794" s="41" t="s">
        <v>215</v>
      </c>
      <c r="L794" s="41" t="s">
        <v>215</v>
      </c>
      <c r="M794" s="42"/>
      <c r="N794" s="41" t="s">
        <v>15</v>
      </c>
      <c r="O794" s="41" t="s">
        <v>107795</v>
      </c>
      <c r="P794" s="41" t="s">
        <v>107792</v>
      </c>
      <c r="Q794" s="41" t="s">
        <v>107796</v>
      </c>
    </row>
    <row r="795" spans="1:17" ht="105" x14ac:dyDescent="0.2">
      <c r="A795" s="36">
        <v>80111600</v>
      </c>
      <c r="B795" s="35" t="s">
        <v>108214</v>
      </c>
      <c r="C795" s="52">
        <v>3</v>
      </c>
      <c r="D795" s="37">
        <v>3</v>
      </c>
      <c r="E795" s="6">
        <v>45</v>
      </c>
      <c r="F795" s="48">
        <v>0</v>
      </c>
      <c r="G795" s="37" t="s">
        <v>147</v>
      </c>
      <c r="H795" s="39">
        <v>1</v>
      </c>
      <c r="I795" s="40">
        <v>6000000</v>
      </c>
      <c r="J795" s="40">
        <v>6000000</v>
      </c>
      <c r="K795" s="41" t="s">
        <v>215</v>
      </c>
      <c r="L795" s="41" t="s">
        <v>215</v>
      </c>
      <c r="M795" s="42"/>
      <c r="N795" s="41" t="s">
        <v>15</v>
      </c>
      <c r="O795" s="41" t="s">
        <v>107800</v>
      </c>
      <c r="P795" s="41" t="s">
        <v>107792</v>
      </c>
      <c r="Q795" s="41" t="s">
        <v>107801</v>
      </c>
    </row>
    <row r="796" spans="1:17" ht="45" x14ac:dyDescent="0.2">
      <c r="A796" s="36">
        <v>80111600</v>
      </c>
      <c r="B796" s="6" t="s">
        <v>108215</v>
      </c>
      <c r="C796" s="36">
        <v>1</v>
      </c>
      <c r="D796" s="36">
        <v>1</v>
      </c>
      <c r="E796" s="6">
        <v>2</v>
      </c>
      <c r="F796" s="38" t="s">
        <v>221</v>
      </c>
      <c r="G796" s="37" t="s">
        <v>147</v>
      </c>
      <c r="H796" s="39">
        <v>1</v>
      </c>
      <c r="I796" s="40">
        <v>7200000</v>
      </c>
      <c r="J796" s="40">
        <v>7200000</v>
      </c>
      <c r="K796" s="41" t="s">
        <v>215</v>
      </c>
      <c r="L796" s="41" t="s">
        <v>215</v>
      </c>
      <c r="M796" s="42"/>
      <c r="N796" s="41" t="s">
        <v>15</v>
      </c>
      <c r="O796" s="41" t="s">
        <v>107800</v>
      </c>
      <c r="P796" s="41" t="s">
        <v>107792</v>
      </c>
      <c r="Q796" s="41" t="s">
        <v>107801</v>
      </c>
    </row>
    <row r="797" spans="1:17" ht="57" x14ac:dyDescent="0.2">
      <c r="A797" s="11">
        <v>80111600</v>
      </c>
      <c r="B797" s="12" t="s">
        <v>108227</v>
      </c>
      <c r="C797" s="23">
        <v>1</v>
      </c>
      <c r="D797" s="23">
        <v>1</v>
      </c>
      <c r="E797" s="23">
        <v>11</v>
      </c>
      <c r="F797" s="48">
        <v>1</v>
      </c>
      <c r="G797" s="13" t="s">
        <v>147</v>
      </c>
      <c r="H797" s="39">
        <v>1</v>
      </c>
      <c r="I797" s="40">
        <v>37728900</v>
      </c>
      <c r="J797" s="40">
        <v>37728900</v>
      </c>
      <c r="K797" s="41" t="s">
        <v>215</v>
      </c>
      <c r="L797" s="41" t="s">
        <v>215</v>
      </c>
      <c r="M797" s="42"/>
      <c r="N797" s="41" t="s">
        <v>15</v>
      </c>
      <c r="O797" s="41" t="s">
        <v>107806</v>
      </c>
      <c r="P797" s="41" t="s">
        <v>107792</v>
      </c>
      <c r="Q797" s="41" t="s">
        <v>107798</v>
      </c>
    </row>
    <row r="798" spans="1:17" ht="85.5" x14ac:dyDescent="0.2">
      <c r="A798" s="11">
        <v>80111600</v>
      </c>
      <c r="B798" s="12" t="s">
        <v>108228</v>
      </c>
      <c r="C798" s="23">
        <v>1</v>
      </c>
      <c r="D798" s="23">
        <v>1</v>
      </c>
      <c r="E798" s="23">
        <v>1</v>
      </c>
      <c r="F798" s="48">
        <v>1</v>
      </c>
      <c r="G798" s="13" t="s">
        <v>147</v>
      </c>
      <c r="H798" s="39">
        <v>1</v>
      </c>
      <c r="I798" s="40">
        <v>29350100</v>
      </c>
      <c r="J798" s="40">
        <v>29350100</v>
      </c>
      <c r="K798" s="41" t="s">
        <v>215</v>
      </c>
      <c r="L798" s="41" t="s">
        <v>215</v>
      </c>
      <c r="M798" s="42"/>
      <c r="N798" s="41" t="s">
        <v>15</v>
      </c>
      <c r="O798" s="41" t="s">
        <v>107806</v>
      </c>
      <c r="P798" s="41" t="s">
        <v>107792</v>
      </c>
      <c r="Q798" s="41" t="s">
        <v>107798</v>
      </c>
    </row>
    <row r="799" spans="1:17" ht="71.25" x14ac:dyDescent="0.2">
      <c r="A799" s="11">
        <v>80111600</v>
      </c>
      <c r="B799" s="12" t="s">
        <v>108229</v>
      </c>
      <c r="C799" s="23">
        <v>1</v>
      </c>
      <c r="D799" s="23">
        <v>1</v>
      </c>
      <c r="E799" s="23">
        <v>11</v>
      </c>
      <c r="F799" s="48">
        <v>1</v>
      </c>
      <c r="G799" s="13" t="s">
        <v>147</v>
      </c>
      <c r="H799" s="39">
        <v>1</v>
      </c>
      <c r="I799" s="40">
        <v>45320000</v>
      </c>
      <c r="J799" s="40">
        <v>45320000</v>
      </c>
      <c r="K799" s="41" t="s">
        <v>215</v>
      </c>
      <c r="L799" s="41" t="s">
        <v>215</v>
      </c>
      <c r="M799" s="42"/>
      <c r="N799" s="41" t="s">
        <v>15</v>
      </c>
      <c r="O799" s="41" t="s">
        <v>107806</v>
      </c>
      <c r="P799" s="41" t="s">
        <v>107792</v>
      </c>
      <c r="Q799" s="41" t="s">
        <v>107798</v>
      </c>
    </row>
    <row r="800" spans="1:17" ht="85.5" x14ac:dyDescent="0.2">
      <c r="A800" s="11">
        <v>80111600</v>
      </c>
      <c r="B800" s="12" t="s">
        <v>108230</v>
      </c>
      <c r="C800" s="23">
        <v>1</v>
      </c>
      <c r="D800" s="23">
        <v>1</v>
      </c>
      <c r="E800" s="23">
        <v>11</v>
      </c>
      <c r="F800" s="48">
        <v>1</v>
      </c>
      <c r="G800" s="13" t="s">
        <v>147</v>
      </c>
      <c r="H800" s="39">
        <v>1</v>
      </c>
      <c r="I800" s="40">
        <v>32857000</v>
      </c>
      <c r="J800" s="40">
        <v>32857000</v>
      </c>
      <c r="K800" s="41" t="s">
        <v>215</v>
      </c>
      <c r="L800" s="41" t="s">
        <v>215</v>
      </c>
      <c r="M800" s="42"/>
      <c r="N800" s="41" t="s">
        <v>15</v>
      </c>
      <c r="O800" s="41" t="s">
        <v>107806</v>
      </c>
      <c r="P800" s="41" t="s">
        <v>107792</v>
      </c>
      <c r="Q800" s="41" t="s">
        <v>107798</v>
      </c>
    </row>
    <row r="801" spans="1:17" ht="128.25" x14ac:dyDescent="0.2">
      <c r="A801" s="11">
        <v>80111600</v>
      </c>
      <c r="B801" s="12" t="s">
        <v>108231</v>
      </c>
      <c r="C801" s="23">
        <v>1</v>
      </c>
      <c r="D801" s="23">
        <v>1</v>
      </c>
      <c r="E801" s="23">
        <v>11</v>
      </c>
      <c r="F801" s="48">
        <v>1</v>
      </c>
      <c r="G801" s="13" t="s">
        <v>147</v>
      </c>
      <c r="H801" s="39">
        <v>1</v>
      </c>
      <c r="I801" s="40">
        <v>58916000</v>
      </c>
      <c r="J801" s="40">
        <v>58916000</v>
      </c>
      <c r="K801" s="41" t="s">
        <v>215</v>
      </c>
      <c r="L801" s="41" t="s">
        <v>215</v>
      </c>
      <c r="M801" s="42"/>
      <c r="N801" s="41" t="s">
        <v>15</v>
      </c>
      <c r="O801" s="41" t="s">
        <v>107806</v>
      </c>
      <c r="P801" s="41" t="s">
        <v>107792</v>
      </c>
      <c r="Q801" s="41" t="s">
        <v>107798</v>
      </c>
    </row>
    <row r="802" spans="1:17" ht="85.5" x14ac:dyDescent="0.2">
      <c r="A802" s="11">
        <v>80111600</v>
      </c>
      <c r="B802" s="12" t="s">
        <v>108232</v>
      </c>
      <c r="C802" s="23">
        <v>1</v>
      </c>
      <c r="D802" s="23">
        <v>1</v>
      </c>
      <c r="E802" s="23">
        <v>11</v>
      </c>
      <c r="F802" s="48">
        <v>1</v>
      </c>
      <c r="G802" s="13" t="s">
        <v>147</v>
      </c>
      <c r="H802" s="39">
        <v>1</v>
      </c>
      <c r="I802" s="40">
        <v>30800000</v>
      </c>
      <c r="J802" s="40">
        <v>30800000</v>
      </c>
      <c r="K802" s="41" t="s">
        <v>215</v>
      </c>
      <c r="L802" s="41" t="s">
        <v>215</v>
      </c>
      <c r="M802" s="42"/>
      <c r="N802" s="41" t="s">
        <v>15</v>
      </c>
      <c r="O802" s="41" t="s">
        <v>107806</v>
      </c>
      <c r="P802" s="41" t="s">
        <v>107792</v>
      </c>
      <c r="Q802" s="41" t="s">
        <v>107798</v>
      </c>
    </row>
    <row r="803" spans="1:17" ht="99.75" x14ac:dyDescent="0.2">
      <c r="A803" s="11">
        <v>80111600</v>
      </c>
      <c r="B803" s="13" t="s">
        <v>108233</v>
      </c>
      <c r="C803" s="23">
        <v>1</v>
      </c>
      <c r="D803" s="23">
        <v>1</v>
      </c>
      <c r="E803" s="23">
        <v>10</v>
      </c>
      <c r="F803" s="48">
        <v>1</v>
      </c>
      <c r="G803" s="13" t="s">
        <v>147</v>
      </c>
      <c r="H803" s="39">
        <v>1</v>
      </c>
      <c r="I803" s="40">
        <v>35020000</v>
      </c>
      <c r="J803" s="40">
        <v>35020000</v>
      </c>
      <c r="K803" s="41" t="s">
        <v>215</v>
      </c>
      <c r="L803" s="41" t="s">
        <v>215</v>
      </c>
      <c r="M803" s="42"/>
      <c r="N803" s="41" t="s">
        <v>15</v>
      </c>
      <c r="O803" s="41" t="s">
        <v>107806</v>
      </c>
      <c r="P803" s="41" t="s">
        <v>107792</v>
      </c>
      <c r="Q803" s="41" t="s">
        <v>107798</v>
      </c>
    </row>
    <row r="804" spans="1:17" ht="128.25" x14ac:dyDescent="0.2">
      <c r="A804" s="11">
        <v>80111600</v>
      </c>
      <c r="B804" s="13" t="s">
        <v>108234</v>
      </c>
      <c r="C804" s="23">
        <v>1</v>
      </c>
      <c r="D804" s="23">
        <v>1</v>
      </c>
      <c r="E804" s="23">
        <v>10</v>
      </c>
      <c r="F804" s="48">
        <v>1</v>
      </c>
      <c r="G804" s="13" t="s">
        <v>147</v>
      </c>
      <c r="H804" s="39">
        <v>1</v>
      </c>
      <c r="I804" s="40">
        <v>37080000</v>
      </c>
      <c r="J804" s="40">
        <v>37080000</v>
      </c>
      <c r="K804" s="41" t="s">
        <v>215</v>
      </c>
      <c r="L804" s="41" t="s">
        <v>215</v>
      </c>
      <c r="M804" s="42"/>
      <c r="N804" s="41" t="s">
        <v>15</v>
      </c>
      <c r="O804" s="41" t="s">
        <v>107806</v>
      </c>
      <c r="P804" s="41" t="s">
        <v>107792</v>
      </c>
      <c r="Q804" s="41" t="s">
        <v>107798</v>
      </c>
    </row>
    <row r="805" spans="1:17" ht="85.5" x14ac:dyDescent="0.2">
      <c r="A805" s="11">
        <v>80111600</v>
      </c>
      <c r="B805" s="14" t="s">
        <v>108235</v>
      </c>
      <c r="C805" s="23">
        <v>1</v>
      </c>
      <c r="D805" s="23">
        <v>1</v>
      </c>
      <c r="E805" s="23">
        <v>11</v>
      </c>
      <c r="F805" s="48">
        <v>1</v>
      </c>
      <c r="G805" s="13" t="s">
        <v>147</v>
      </c>
      <c r="H805" s="39">
        <v>1</v>
      </c>
      <c r="I805" s="40">
        <v>36256000</v>
      </c>
      <c r="J805" s="40">
        <v>36256000</v>
      </c>
      <c r="K805" s="41" t="s">
        <v>215</v>
      </c>
      <c r="L805" s="41" t="s">
        <v>215</v>
      </c>
      <c r="M805" s="42"/>
      <c r="N805" s="41" t="s">
        <v>15</v>
      </c>
      <c r="O805" s="41" t="s">
        <v>107806</v>
      </c>
      <c r="P805" s="41" t="s">
        <v>107792</v>
      </c>
      <c r="Q805" s="41" t="s">
        <v>107798</v>
      </c>
    </row>
    <row r="806" spans="1:17" ht="85.5" x14ac:dyDescent="0.2">
      <c r="A806" s="11">
        <v>80111600</v>
      </c>
      <c r="B806" s="14" t="s">
        <v>108236</v>
      </c>
      <c r="C806" s="23">
        <v>1</v>
      </c>
      <c r="D806" s="23">
        <v>1</v>
      </c>
      <c r="E806" s="23">
        <v>10</v>
      </c>
      <c r="F806" s="48">
        <v>1</v>
      </c>
      <c r="G806" s="13" t="s">
        <v>147</v>
      </c>
      <c r="H806" s="39">
        <v>1</v>
      </c>
      <c r="I806" s="40">
        <v>28840000</v>
      </c>
      <c r="J806" s="40">
        <v>28840000</v>
      </c>
      <c r="K806" s="41" t="s">
        <v>215</v>
      </c>
      <c r="L806" s="41" t="s">
        <v>215</v>
      </c>
      <c r="M806" s="42"/>
      <c r="N806" s="41" t="s">
        <v>15</v>
      </c>
      <c r="O806" s="41" t="s">
        <v>107806</v>
      </c>
      <c r="P806" s="41" t="s">
        <v>107792</v>
      </c>
      <c r="Q806" s="41" t="s">
        <v>107798</v>
      </c>
    </row>
    <row r="807" spans="1:17" ht="71.25" x14ac:dyDescent="0.2">
      <c r="A807" s="11">
        <v>80111600</v>
      </c>
      <c r="B807" s="11" t="s">
        <v>108237</v>
      </c>
      <c r="C807" s="23">
        <v>1</v>
      </c>
      <c r="D807" s="23">
        <v>1</v>
      </c>
      <c r="E807" s="23">
        <v>10</v>
      </c>
      <c r="F807" s="48">
        <v>1</v>
      </c>
      <c r="G807" s="13" t="s">
        <v>147</v>
      </c>
      <c r="H807" s="39">
        <v>1</v>
      </c>
      <c r="I807" s="40">
        <v>21382800</v>
      </c>
      <c r="J807" s="40">
        <v>21382800</v>
      </c>
      <c r="K807" s="41" t="s">
        <v>215</v>
      </c>
      <c r="L807" s="41" t="s">
        <v>215</v>
      </c>
      <c r="M807" s="42"/>
      <c r="N807" s="41" t="s">
        <v>15</v>
      </c>
      <c r="O807" s="41" t="s">
        <v>107806</v>
      </c>
      <c r="P807" s="41" t="s">
        <v>107792</v>
      </c>
      <c r="Q807" s="41" t="s">
        <v>107798</v>
      </c>
    </row>
    <row r="808" spans="1:17" ht="57" x14ac:dyDescent="0.2">
      <c r="A808" s="11">
        <v>80111600</v>
      </c>
      <c r="B808" s="11" t="s">
        <v>107813</v>
      </c>
      <c r="C808" s="23">
        <v>1</v>
      </c>
      <c r="D808" s="23">
        <v>1</v>
      </c>
      <c r="E808" s="23">
        <v>1</v>
      </c>
      <c r="F808" s="48">
        <v>1</v>
      </c>
      <c r="G808" s="13" t="s">
        <v>147</v>
      </c>
      <c r="H808" s="39">
        <v>1</v>
      </c>
      <c r="I808" s="40">
        <v>11806200</v>
      </c>
      <c r="J808" s="40">
        <v>11806200</v>
      </c>
      <c r="K808" s="41" t="s">
        <v>215</v>
      </c>
      <c r="L808" s="41" t="s">
        <v>215</v>
      </c>
      <c r="M808" s="42"/>
      <c r="N808" s="41" t="s">
        <v>15</v>
      </c>
      <c r="O808" s="41" t="s">
        <v>107806</v>
      </c>
      <c r="P808" s="41" t="s">
        <v>107792</v>
      </c>
      <c r="Q808" s="41" t="s">
        <v>107798</v>
      </c>
    </row>
    <row r="809" spans="1:17" ht="99.75" x14ac:dyDescent="0.2">
      <c r="A809" s="11">
        <v>80111600</v>
      </c>
      <c r="B809" s="12" t="s">
        <v>108238</v>
      </c>
      <c r="C809" s="23">
        <v>1</v>
      </c>
      <c r="D809" s="23">
        <v>1</v>
      </c>
      <c r="E809" s="23">
        <v>6</v>
      </c>
      <c r="F809" s="48">
        <v>1</v>
      </c>
      <c r="G809" s="13" t="s">
        <v>147</v>
      </c>
      <c r="H809" s="39">
        <v>1</v>
      </c>
      <c r="I809" s="40">
        <v>27192000</v>
      </c>
      <c r="J809" s="40">
        <v>27192000</v>
      </c>
      <c r="K809" s="41" t="s">
        <v>215</v>
      </c>
      <c r="L809" s="41" t="s">
        <v>215</v>
      </c>
      <c r="M809" s="42"/>
      <c r="N809" s="41" t="s">
        <v>15</v>
      </c>
      <c r="O809" s="41" t="s">
        <v>107806</v>
      </c>
      <c r="P809" s="41" t="s">
        <v>107792</v>
      </c>
      <c r="Q809" s="41" t="s">
        <v>107798</v>
      </c>
    </row>
    <row r="810" spans="1:17" ht="85.5" x14ac:dyDescent="0.2">
      <c r="A810" s="11">
        <v>80111600</v>
      </c>
      <c r="B810" s="12" t="s">
        <v>108228</v>
      </c>
      <c r="C810" s="23">
        <v>1</v>
      </c>
      <c r="D810" s="23">
        <v>1</v>
      </c>
      <c r="E810" s="23">
        <v>6</v>
      </c>
      <c r="F810" s="48">
        <v>1</v>
      </c>
      <c r="G810" s="13" t="s">
        <v>147</v>
      </c>
      <c r="H810" s="39">
        <v>1</v>
      </c>
      <c r="I810" s="40">
        <v>12978000</v>
      </c>
      <c r="J810" s="40">
        <v>12978000</v>
      </c>
      <c r="K810" s="41" t="s">
        <v>215</v>
      </c>
      <c r="L810" s="41" t="s">
        <v>215</v>
      </c>
      <c r="M810" s="42"/>
      <c r="N810" s="41" t="s">
        <v>15</v>
      </c>
      <c r="O810" s="41" t="s">
        <v>107806</v>
      </c>
      <c r="P810" s="41" t="s">
        <v>107792</v>
      </c>
      <c r="Q810" s="41" t="s">
        <v>107798</v>
      </c>
    </row>
    <row r="811" spans="1:17" ht="71.25" x14ac:dyDescent="0.2">
      <c r="A811" s="11">
        <v>80111600</v>
      </c>
      <c r="B811" s="12" t="s">
        <v>108239</v>
      </c>
      <c r="C811" s="23">
        <v>1</v>
      </c>
      <c r="D811" s="23">
        <v>1</v>
      </c>
      <c r="E811" s="23">
        <v>6</v>
      </c>
      <c r="F811" s="48">
        <v>1</v>
      </c>
      <c r="G811" s="13" t="s">
        <v>147</v>
      </c>
      <c r="H811" s="39">
        <v>1</v>
      </c>
      <c r="I811" s="40">
        <v>13200000</v>
      </c>
      <c r="J811" s="40">
        <v>13200000</v>
      </c>
      <c r="K811" s="41" t="s">
        <v>215</v>
      </c>
      <c r="L811" s="41" t="s">
        <v>215</v>
      </c>
      <c r="M811" s="42"/>
      <c r="N811" s="41" t="s">
        <v>15</v>
      </c>
      <c r="O811" s="41" t="s">
        <v>107806</v>
      </c>
      <c r="P811" s="41" t="s">
        <v>107792</v>
      </c>
      <c r="Q811" s="41" t="s">
        <v>107798</v>
      </c>
    </row>
    <row r="812" spans="1:17" ht="57" x14ac:dyDescent="0.2">
      <c r="A812" s="11">
        <v>80111600</v>
      </c>
      <c r="B812" s="12" t="s">
        <v>108240</v>
      </c>
      <c r="C812" s="23">
        <v>1</v>
      </c>
      <c r="D812" s="23">
        <v>1</v>
      </c>
      <c r="E812" s="23">
        <v>5</v>
      </c>
      <c r="F812" s="48">
        <v>1</v>
      </c>
      <c r="G812" s="13" t="s">
        <v>147</v>
      </c>
      <c r="H812" s="39">
        <v>1</v>
      </c>
      <c r="I812" s="40">
        <v>11000000</v>
      </c>
      <c r="J812" s="40">
        <v>11000000</v>
      </c>
      <c r="K812" s="41" t="s">
        <v>215</v>
      </c>
      <c r="L812" s="41" t="s">
        <v>215</v>
      </c>
      <c r="M812" s="42"/>
      <c r="N812" s="41" t="s">
        <v>15</v>
      </c>
      <c r="O812" s="41" t="s">
        <v>107806</v>
      </c>
      <c r="P812" s="41" t="s">
        <v>107792</v>
      </c>
      <c r="Q812" s="41" t="s">
        <v>107798</v>
      </c>
    </row>
    <row r="813" spans="1:17" ht="99.75" x14ac:dyDescent="0.2">
      <c r="A813" s="11">
        <v>80111600</v>
      </c>
      <c r="B813" s="12" t="s">
        <v>108241</v>
      </c>
      <c r="C813" s="23">
        <v>1</v>
      </c>
      <c r="D813" s="23">
        <v>1</v>
      </c>
      <c r="E813" s="23">
        <v>6</v>
      </c>
      <c r="F813" s="48">
        <v>1</v>
      </c>
      <c r="G813" s="13" t="s">
        <v>147</v>
      </c>
      <c r="H813" s="39">
        <v>1</v>
      </c>
      <c r="I813" s="40">
        <v>13596000</v>
      </c>
      <c r="J813" s="40">
        <v>13596000</v>
      </c>
      <c r="K813" s="41" t="s">
        <v>215</v>
      </c>
      <c r="L813" s="41" t="s">
        <v>215</v>
      </c>
      <c r="M813" s="42"/>
      <c r="N813" s="41" t="s">
        <v>15</v>
      </c>
      <c r="O813" s="41" t="s">
        <v>107806</v>
      </c>
      <c r="P813" s="41" t="s">
        <v>107792</v>
      </c>
      <c r="Q813" s="41" t="s">
        <v>107798</v>
      </c>
    </row>
    <row r="814" spans="1:17" ht="28.5" x14ac:dyDescent="0.2">
      <c r="A814" s="15" t="s">
        <v>107824</v>
      </c>
      <c r="B814" s="15" t="s">
        <v>108242</v>
      </c>
      <c r="C814" s="23">
        <v>1</v>
      </c>
      <c r="D814" s="23">
        <v>1</v>
      </c>
      <c r="E814" s="20">
        <v>12</v>
      </c>
      <c r="F814" s="48">
        <v>1</v>
      </c>
      <c r="G814" s="17" t="s">
        <v>79</v>
      </c>
      <c r="H814" s="39">
        <v>1</v>
      </c>
      <c r="I814" s="40">
        <v>198000</v>
      </c>
      <c r="J814" s="40">
        <v>198000</v>
      </c>
      <c r="K814" s="41" t="s">
        <v>215</v>
      </c>
      <c r="L814" s="41" t="s">
        <v>215</v>
      </c>
      <c r="M814" s="42"/>
      <c r="N814" s="41" t="s">
        <v>15</v>
      </c>
      <c r="O814" s="41" t="s">
        <v>107806</v>
      </c>
      <c r="P814" s="41" t="s">
        <v>107792</v>
      </c>
      <c r="Q814" s="41" t="s">
        <v>107798</v>
      </c>
    </row>
    <row r="815" spans="1:17" ht="114" x14ac:dyDescent="0.2">
      <c r="A815" s="15" t="s">
        <v>108243</v>
      </c>
      <c r="B815" s="15" t="s">
        <v>107834</v>
      </c>
      <c r="C815" s="15">
        <v>8</v>
      </c>
      <c r="D815" s="15">
        <v>8</v>
      </c>
      <c r="E815" s="15">
        <v>12</v>
      </c>
      <c r="F815" s="48">
        <v>1</v>
      </c>
      <c r="G815" s="15" t="s">
        <v>86</v>
      </c>
      <c r="H815" s="39">
        <v>1</v>
      </c>
      <c r="I815" s="40">
        <v>2865000</v>
      </c>
      <c r="J815" s="40">
        <v>2865000</v>
      </c>
      <c r="K815" s="41" t="s">
        <v>215</v>
      </c>
      <c r="L815" s="41" t="s">
        <v>215</v>
      </c>
      <c r="M815" s="42"/>
      <c r="N815" s="41" t="s">
        <v>15</v>
      </c>
      <c r="O815" s="41" t="s">
        <v>107806</v>
      </c>
      <c r="P815" s="41" t="s">
        <v>107792</v>
      </c>
      <c r="Q815" s="41" t="s">
        <v>107798</v>
      </c>
    </row>
    <row r="816" spans="1:17" ht="85.5" x14ac:dyDescent="0.2">
      <c r="A816" s="15" t="s">
        <v>107824</v>
      </c>
      <c r="B816" s="15" t="s">
        <v>108244</v>
      </c>
      <c r="C816" s="23">
        <v>1</v>
      </c>
      <c r="D816" s="23">
        <v>1</v>
      </c>
      <c r="E816" s="20">
        <v>12</v>
      </c>
      <c r="F816" s="48">
        <v>1</v>
      </c>
      <c r="G816" s="17" t="s">
        <v>79</v>
      </c>
      <c r="H816" s="39">
        <v>1</v>
      </c>
      <c r="I816" s="40">
        <v>3318000</v>
      </c>
      <c r="J816" s="40">
        <v>3318000</v>
      </c>
      <c r="K816" s="41" t="s">
        <v>215</v>
      </c>
      <c r="L816" s="41" t="s">
        <v>215</v>
      </c>
      <c r="M816" s="42"/>
      <c r="N816" s="41" t="s">
        <v>15</v>
      </c>
      <c r="O816" s="41" t="s">
        <v>107806</v>
      </c>
      <c r="P816" s="41" t="s">
        <v>107792</v>
      </c>
      <c r="Q816" s="41" t="s">
        <v>107798</v>
      </c>
    </row>
    <row r="817" spans="1:17" ht="85.5" x14ac:dyDescent="0.2">
      <c r="A817" s="15" t="s">
        <v>107824</v>
      </c>
      <c r="B817" s="15" t="s">
        <v>108244</v>
      </c>
      <c r="C817" s="23">
        <v>1</v>
      </c>
      <c r="D817" s="23">
        <v>1</v>
      </c>
      <c r="E817" s="20">
        <v>12</v>
      </c>
      <c r="F817" s="48">
        <v>1</v>
      </c>
      <c r="G817" s="17" t="s">
        <v>79</v>
      </c>
      <c r="H817" s="39">
        <v>1</v>
      </c>
      <c r="I817" s="40">
        <v>285000</v>
      </c>
      <c r="J817" s="40">
        <v>285000</v>
      </c>
      <c r="K817" s="41" t="s">
        <v>215</v>
      </c>
      <c r="L817" s="41" t="s">
        <v>215</v>
      </c>
      <c r="M817" s="42"/>
      <c r="N817" s="41" t="s">
        <v>15</v>
      </c>
      <c r="O817" s="41" t="s">
        <v>107806</v>
      </c>
      <c r="P817" s="41" t="s">
        <v>107792</v>
      </c>
      <c r="Q817" s="41" t="s">
        <v>107798</v>
      </c>
    </row>
    <row r="818" spans="1:17" ht="85.5" x14ac:dyDescent="0.2">
      <c r="A818" s="15" t="s">
        <v>107824</v>
      </c>
      <c r="B818" s="15" t="s">
        <v>108244</v>
      </c>
      <c r="C818" s="23">
        <v>1</v>
      </c>
      <c r="D818" s="23">
        <v>1</v>
      </c>
      <c r="E818" s="20">
        <v>12</v>
      </c>
      <c r="F818" s="48">
        <v>1</v>
      </c>
      <c r="G818" s="17" t="s">
        <v>79</v>
      </c>
      <c r="H818" s="39">
        <v>1</v>
      </c>
      <c r="I818" s="40">
        <v>5050000</v>
      </c>
      <c r="J818" s="40">
        <v>5050000</v>
      </c>
      <c r="K818" s="41" t="s">
        <v>215</v>
      </c>
      <c r="L818" s="41" t="s">
        <v>215</v>
      </c>
      <c r="M818" s="42"/>
      <c r="N818" s="41" t="s">
        <v>15</v>
      </c>
      <c r="O818" s="41" t="s">
        <v>107806</v>
      </c>
      <c r="P818" s="41" t="s">
        <v>107792</v>
      </c>
      <c r="Q818" s="41" t="s">
        <v>107798</v>
      </c>
    </row>
    <row r="819" spans="1:17" ht="85.5" x14ac:dyDescent="0.2">
      <c r="A819" s="15">
        <v>80111707</v>
      </c>
      <c r="B819" s="15" t="s">
        <v>108245</v>
      </c>
      <c r="C819" s="21">
        <v>6</v>
      </c>
      <c r="D819" s="21">
        <v>6</v>
      </c>
      <c r="E819" s="21">
        <v>1</v>
      </c>
      <c r="F819" s="48">
        <v>1</v>
      </c>
      <c r="G819" s="17" t="s">
        <v>154</v>
      </c>
      <c r="H819" s="39">
        <v>1</v>
      </c>
      <c r="I819" s="40">
        <v>630000</v>
      </c>
      <c r="J819" s="40">
        <v>630000</v>
      </c>
      <c r="K819" s="41" t="s">
        <v>215</v>
      </c>
      <c r="L819" s="41" t="s">
        <v>215</v>
      </c>
      <c r="M819" s="42"/>
      <c r="N819" s="41" t="s">
        <v>15</v>
      </c>
      <c r="O819" s="41" t="s">
        <v>107806</v>
      </c>
      <c r="P819" s="41" t="s">
        <v>107792</v>
      </c>
      <c r="Q819" s="41" t="s">
        <v>107798</v>
      </c>
    </row>
    <row r="820" spans="1:17" ht="85.5" x14ac:dyDescent="0.2">
      <c r="A820" s="15">
        <v>80111707</v>
      </c>
      <c r="B820" s="15" t="s">
        <v>108245</v>
      </c>
      <c r="C820" s="21">
        <v>6</v>
      </c>
      <c r="D820" s="21">
        <v>6</v>
      </c>
      <c r="E820" s="21">
        <v>1</v>
      </c>
      <c r="F820" s="48">
        <v>1</v>
      </c>
      <c r="G820" s="17" t="s">
        <v>154</v>
      </c>
      <c r="H820" s="39">
        <v>1</v>
      </c>
      <c r="I820" s="40">
        <v>490000</v>
      </c>
      <c r="J820" s="40">
        <v>490000</v>
      </c>
      <c r="K820" s="41" t="s">
        <v>215</v>
      </c>
      <c r="L820" s="41" t="s">
        <v>215</v>
      </c>
      <c r="M820" s="42"/>
      <c r="N820" s="41" t="s">
        <v>15</v>
      </c>
      <c r="O820" s="41" t="s">
        <v>107806</v>
      </c>
      <c r="P820" s="41" t="s">
        <v>107792</v>
      </c>
      <c r="Q820" s="41" t="s">
        <v>107798</v>
      </c>
    </row>
    <row r="821" spans="1:17" ht="85.5" x14ac:dyDescent="0.2">
      <c r="A821" s="15">
        <v>80111707</v>
      </c>
      <c r="B821" s="15" t="s">
        <v>108245</v>
      </c>
      <c r="C821" s="21">
        <v>6</v>
      </c>
      <c r="D821" s="21">
        <v>6</v>
      </c>
      <c r="E821" s="21">
        <v>1</v>
      </c>
      <c r="F821" s="48">
        <v>1</v>
      </c>
      <c r="G821" s="17" t="s">
        <v>154</v>
      </c>
      <c r="H821" s="39">
        <v>1</v>
      </c>
      <c r="I821" s="40">
        <v>1050000</v>
      </c>
      <c r="J821" s="40">
        <v>1050000</v>
      </c>
      <c r="K821" s="41" t="s">
        <v>215</v>
      </c>
      <c r="L821" s="41" t="s">
        <v>215</v>
      </c>
      <c r="M821" s="42"/>
      <c r="N821" s="41" t="s">
        <v>15</v>
      </c>
      <c r="O821" s="41" t="s">
        <v>107806</v>
      </c>
      <c r="P821" s="41" t="s">
        <v>107792</v>
      </c>
      <c r="Q821" s="41" t="s">
        <v>107798</v>
      </c>
    </row>
    <row r="822" spans="1:17" ht="85.5" x14ac:dyDescent="0.2">
      <c r="A822" s="15">
        <v>80111707</v>
      </c>
      <c r="B822" s="15" t="s">
        <v>108245</v>
      </c>
      <c r="C822" s="21">
        <v>6</v>
      </c>
      <c r="D822" s="21">
        <v>6</v>
      </c>
      <c r="E822" s="21">
        <v>1</v>
      </c>
      <c r="F822" s="48">
        <v>1</v>
      </c>
      <c r="G822" s="17" t="s">
        <v>154</v>
      </c>
      <c r="H822" s="39">
        <v>1</v>
      </c>
      <c r="I822" s="40">
        <v>91000</v>
      </c>
      <c r="J822" s="40">
        <v>91000</v>
      </c>
      <c r="K822" s="41" t="s">
        <v>215</v>
      </c>
      <c r="L822" s="41" t="s">
        <v>215</v>
      </c>
      <c r="M822" s="42"/>
      <c r="N822" s="41" t="s">
        <v>15</v>
      </c>
      <c r="O822" s="41" t="s">
        <v>107806</v>
      </c>
      <c r="P822" s="41" t="s">
        <v>107792</v>
      </c>
      <c r="Q822" s="41" t="s">
        <v>107798</v>
      </c>
    </row>
    <row r="823" spans="1:17" ht="85.5" x14ac:dyDescent="0.2">
      <c r="A823" s="15">
        <v>80111707</v>
      </c>
      <c r="B823" s="15" t="s">
        <v>108245</v>
      </c>
      <c r="C823" s="21">
        <v>6</v>
      </c>
      <c r="D823" s="21">
        <v>6</v>
      </c>
      <c r="E823" s="21">
        <v>1</v>
      </c>
      <c r="F823" s="48">
        <v>1</v>
      </c>
      <c r="G823" s="17" t="s">
        <v>154</v>
      </c>
      <c r="H823" s="39">
        <v>1</v>
      </c>
      <c r="I823" s="40">
        <v>150000</v>
      </c>
      <c r="J823" s="40">
        <v>150000</v>
      </c>
      <c r="K823" s="41" t="s">
        <v>215</v>
      </c>
      <c r="L823" s="41" t="s">
        <v>215</v>
      </c>
      <c r="M823" s="42"/>
      <c r="N823" s="41" t="s">
        <v>15</v>
      </c>
      <c r="O823" s="41" t="s">
        <v>107806</v>
      </c>
      <c r="P823" s="41" t="s">
        <v>107792</v>
      </c>
      <c r="Q823" s="41" t="s">
        <v>107798</v>
      </c>
    </row>
    <row r="824" spans="1:17" ht="85.5" x14ac:dyDescent="0.2">
      <c r="A824" s="15">
        <v>80111707</v>
      </c>
      <c r="B824" s="15" t="s">
        <v>108245</v>
      </c>
      <c r="C824" s="21">
        <v>6</v>
      </c>
      <c r="D824" s="21">
        <v>6</v>
      </c>
      <c r="E824" s="21">
        <v>1</v>
      </c>
      <c r="F824" s="48">
        <v>1</v>
      </c>
      <c r="G824" s="17" t="s">
        <v>154</v>
      </c>
      <c r="H824" s="39">
        <v>1</v>
      </c>
      <c r="I824" s="40">
        <v>85000</v>
      </c>
      <c r="J824" s="40">
        <v>85000</v>
      </c>
      <c r="K824" s="41" t="s">
        <v>215</v>
      </c>
      <c r="L824" s="41" t="s">
        <v>215</v>
      </c>
      <c r="M824" s="42"/>
      <c r="N824" s="41" t="s">
        <v>15</v>
      </c>
      <c r="O824" s="41" t="s">
        <v>107806</v>
      </c>
      <c r="P824" s="41" t="s">
        <v>107792</v>
      </c>
      <c r="Q824" s="41" t="s">
        <v>107798</v>
      </c>
    </row>
    <row r="825" spans="1:17" ht="85.5" x14ac:dyDescent="0.2">
      <c r="A825" s="15">
        <v>80111707</v>
      </c>
      <c r="B825" s="15" t="s">
        <v>108245</v>
      </c>
      <c r="C825" s="21">
        <v>6</v>
      </c>
      <c r="D825" s="21">
        <v>6</v>
      </c>
      <c r="E825" s="21">
        <v>1</v>
      </c>
      <c r="F825" s="48">
        <v>1</v>
      </c>
      <c r="G825" s="17" t="s">
        <v>154</v>
      </c>
      <c r="H825" s="39">
        <v>1</v>
      </c>
      <c r="I825" s="40">
        <v>686000</v>
      </c>
      <c r="J825" s="40">
        <v>686000</v>
      </c>
      <c r="K825" s="41" t="s">
        <v>215</v>
      </c>
      <c r="L825" s="41" t="s">
        <v>215</v>
      </c>
      <c r="M825" s="42"/>
      <c r="N825" s="41" t="s">
        <v>15</v>
      </c>
      <c r="O825" s="41" t="s">
        <v>107806</v>
      </c>
      <c r="P825" s="41" t="s">
        <v>107792</v>
      </c>
      <c r="Q825" s="41" t="s">
        <v>107798</v>
      </c>
    </row>
    <row r="826" spans="1:17" ht="85.5" x14ac:dyDescent="0.2">
      <c r="A826" s="15">
        <v>80111707</v>
      </c>
      <c r="B826" s="15" t="s">
        <v>108245</v>
      </c>
      <c r="C826" s="21">
        <v>6</v>
      </c>
      <c r="D826" s="21">
        <v>6</v>
      </c>
      <c r="E826" s="21">
        <v>1</v>
      </c>
      <c r="F826" s="48">
        <v>1</v>
      </c>
      <c r="G826" s="17" t="s">
        <v>154</v>
      </c>
      <c r="H826" s="39">
        <v>1</v>
      </c>
      <c r="I826" s="40">
        <v>96000</v>
      </c>
      <c r="J826" s="40">
        <v>96000</v>
      </c>
      <c r="K826" s="41" t="s">
        <v>215</v>
      </c>
      <c r="L826" s="41" t="s">
        <v>215</v>
      </c>
      <c r="M826" s="42"/>
      <c r="N826" s="41" t="s">
        <v>15</v>
      </c>
      <c r="O826" s="41" t="s">
        <v>107806</v>
      </c>
      <c r="P826" s="41" t="s">
        <v>107792</v>
      </c>
      <c r="Q826" s="41" t="s">
        <v>107798</v>
      </c>
    </row>
    <row r="827" spans="1:17" ht="85.5" x14ac:dyDescent="0.2">
      <c r="A827" s="15" t="s">
        <v>107824</v>
      </c>
      <c r="B827" s="15" t="s">
        <v>108244</v>
      </c>
      <c r="C827" s="23">
        <v>1</v>
      </c>
      <c r="D827" s="23">
        <v>1</v>
      </c>
      <c r="E827" s="15">
        <v>12</v>
      </c>
      <c r="F827" s="48">
        <v>1</v>
      </c>
      <c r="G827" s="17" t="s">
        <v>79</v>
      </c>
      <c r="H827" s="39">
        <v>1</v>
      </c>
      <c r="I827" s="40">
        <v>552000</v>
      </c>
      <c r="J827" s="40">
        <v>552000</v>
      </c>
      <c r="K827" s="41" t="s">
        <v>215</v>
      </c>
      <c r="L827" s="41" t="s">
        <v>215</v>
      </c>
      <c r="M827" s="42"/>
      <c r="N827" s="41" t="s">
        <v>15</v>
      </c>
      <c r="O827" s="41" t="s">
        <v>107806</v>
      </c>
      <c r="P827" s="41" t="s">
        <v>107792</v>
      </c>
      <c r="Q827" s="41" t="s">
        <v>107798</v>
      </c>
    </row>
    <row r="828" spans="1:17" ht="114" x14ac:dyDescent="0.2">
      <c r="A828" s="15" t="s">
        <v>108243</v>
      </c>
      <c r="B828" s="15" t="s">
        <v>107834</v>
      </c>
      <c r="C828" s="15">
        <v>8</v>
      </c>
      <c r="D828" s="15">
        <v>8</v>
      </c>
      <c r="E828" s="15">
        <v>12</v>
      </c>
      <c r="F828" s="48">
        <v>1</v>
      </c>
      <c r="G828" s="15" t="s">
        <v>86</v>
      </c>
      <c r="H828" s="39">
        <v>1</v>
      </c>
      <c r="I828" s="40">
        <v>184000</v>
      </c>
      <c r="J828" s="40">
        <v>184000</v>
      </c>
      <c r="K828" s="41" t="s">
        <v>215</v>
      </c>
      <c r="L828" s="41" t="s">
        <v>215</v>
      </c>
      <c r="M828" s="42"/>
      <c r="N828" s="41" t="s">
        <v>15</v>
      </c>
      <c r="O828" s="41" t="s">
        <v>107806</v>
      </c>
      <c r="P828" s="41" t="s">
        <v>107792</v>
      </c>
      <c r="Q828" s="41" t="s">
        <v>107798</v>
      </c>
    </row>
    <row r="829" spans="1:17" ht="114" x14ac:dyDescent="0.2">
      <c r="A829" s="15" t="s">
        <v>108243</v>
      </c>
      <c r="B829" s="15" t="s">
        <v>107834</v>
      </c>
      <c r="C829" s="15">
        <v>8</v>
      </c>
      <c r="D829" s="15">
        <v>8</v>
      </c>
      <c r="E829" s="15">
        <v>12</v>
      </c>
      <c r="F829" s="48">
        <v>1</v>
      </c>
      <c r="G829" s="15" t="s">
        <v>86</v>
      </c>
      <c r="H829" s="39">
        <v>1</v>
      </c>
      <c r="I829" s="40">
        <v>3995000</v>
      </c>
      <c r="J829" s="40">
        <v>3995000</v>
      </c>
      <c r="K829" s="41" t="s">
        <v>215</v>
      </c>
      <c r="L829" s="41" t="s">
        <v>215</v>
      </c>
      <c r="M829" s="42"/>
      <c r="N829" s="41" t="s">
        <v>15</v>
      </c>
      <c r="O829" s="41" t="s">
        <v>107806</v>
      </c>
      <c r="P829" s="41" t="s">
        <v>107792</v>
      </c>
      <c r="Q829" s="41" t="s">
        <v>107798</v>
      </c>
    </row>
    <row r="830" spans="1:17" ht="114" x14ac:dyDescent="0.2">
      <c r="A830" s="15" t="s">
        <v>108243</v>
      </c>
      <c r="B830" s="15" t="s">
        <v>107834</v>
      </c>
      <c r="C830" s="15">
        <v>8</v>
      </c>
      <c r="D830" s="15">
        <v>8</v>
      </c>
      <c r="E830" s="15">
        <v>12</v>
      </c>
      <c r="F830" s="48">
        <v>1</v>
      </c>
      <c r="G830" s="15" t="s">
        <v>86</v>
      </c>
      <c r="H830" s="39">
        <v>1</v>
      </c>
      <c r="I830" s="40">
        <v>50000</v>
      </c>
      <c r="J830" s="40">
        <v>50000</v>
      </c>
      <c r="K830" s="41" t="s">
        <v>215</v>
      </c>
      <c r="L830" s="41" t="s">
        <v>215</v>
      </c>
      <c r="M830" s="42"/>
      <c r="N830" s="41" t="s">
        <v>15</v>
      </c>
      <c r="O830" s="41" t="s">
        <v>107806</v>
      </c>
      <c r="P830" s="41" t="s">
        <v>107792</v>
      </c>
      <c r="Q830" s="41" t="s">
        <v>107798</v>
      </c>
    </row>
    <row r="831" spans="1:17" ht="114" x14ac:dyDescent="0.2">
      <c r="A831" s="15" t="s">
        <v>108243</v>
      </c>
      <c r="B831" s="15" t="s">
        <v>107834</v>
      </c>
      <c r="C831" s="15">
        <v>8</v>
      </c>
      <c r="D831" s="15">
        <v>8</v>
      </c>
      <c r="E831" s="15">
        <v>12</v>
      </c>
      <c r="F831" s="48">
        <v>1</v>
      </c>
      <c r="G831" s="15" t="s">
        <v>86</v>
      </c>
      <c r="H831" s="39">
        <v>1</v>
      </c>
      <c r="I831" s="40">
        <v>60000</v>
      </c>
      <c r="J831" s="40">
        <v>60000</v>
      </c>
      <c r="K831" s="41" t="s">
        <v>215</v>
      </c>
      <c r="L831" s="41" t="s">
        <v>215</v>
      </c>
      <c r="M831" s="42"/>
      <c r="N831" s="41" t="s">
        <v>15</v>
      </c>
      <c r="O831" s="41" t="s">
        <v>107806</v>
      </c>
      <c r="P831" s="41" t="s">
        <v>107792</v>
      </c>
      <c r="Q831" s="41" t="s">
        <v>107798</v>
      </c>
    </row>
    <row r="832" spans="1:17" ht="114" x14ac:dyDescent="0.2">
      <c r="A832" s="15" t="s">
        <v>108243</v>
      </c>
      <c r="B832" s="15" t="s">
        <v>107834</v>
      </c>
      <c r="C832" s="15">
        <v>8</v>
      </c>
      <c r="D832" s="15">
        <v>8</v>
      </c>
      <c r="E832" s="15">
        <v>12</v>
      </c>
      <c r="F832" s="48">
        <v>1</v>
      </c>
      <c r="G832" s="15" t="s">
        <v>86</v>
      </c>
      <c r="H832" s="39">
        <v>1</v>
      </c>
      <c r="I832" s="40">
        <v>125000</v>
      </c>
      <c r="J832" s="40">
        <v>125000</v>
      </c>
      <c r="K832" s="41" t="s">
        <v>215</v>
      </c>
      <c r="L832" s="41" t="s">
        <v>215</v>
      </c>
      <c r="M832" s="42"/>
      <c r="N832" s="41" t="s">
        <v>15</v>
      </c>
      <c r="O832" s="41" t="s">
        <v>107806</v>
      </c>
      <c r="P832" s="41" t="s">
        <v>107792</v>
      </c>
      <c r="Q832" s="41" t="s">
        <v>107798</v>
      </c>
    </row>
    <row r="833" spans="1:17" ht="114" x14ac:dyDescent="0.2">
      <c r="A833" s="15" t="s">
        <v>108243</v>
      </c>
      <c r="B833" s="15" t="s">
        <v>107834</v>
      </c>
      <c r="C833" s="15">
        <v>8</v>
      </c>
      <c r="D833" s="15">
        <v>8</v>
      </c>
      <c r="E833" s="15">
        <v>12</v>
      </c>
      <c r="F833" s="48">
        <v>1</v>
      </c>
      <c r="G833" s="15" t="s">
        <v>86</v>
      </c>
      <c r="H833" s="39">
        <v>1</v>
      </c>
      <c r="I833" s="40">
        <v>2000000</v>
      </c>
      <c r="J833" s="40">
        <v>2000000</v>
      </c>
      <c r="K833" s="41" t="s">
        <v>215</v>
      </c>
      <c r="L833" s="41" t="s">
        <v>215</v>
      </c>
      <c r="M833" s="42"/>
      <c r="N833" s="41" t="s">
        <v>15</v>
      </c>
      <c r="O833" s="41" t="s">
        <v>107806</v>
      </c>
      <c r="P833" s="41" t="s">
        <v>107792</v>
      </c>
      <c r="Q833" s="41" t="s">
        <v>107798</v>
      </c>
    </row>
    <row r="834" spans="1:17" ht="85.5" x14ac:dyDescent="0.2">
      <c r="A834" s="15" t="s">
        <v>107824</v>
      </c>
      <c r="B834" s="15" t="s">
        <v>108244</v>
      </c>
      <c r="C834" s="23">
        <v>1</v>
      </c>
      <c r="D834" s="23">
        <v>1</v>
      </c>
      <c r="E834" s="15">
        <v>12</v>
      </c>
      <c r="F834" s="48">
        <v>1</v>
      </c>
      <c r="G834" s="17" t="s">
        <v>79</v>
      </c>
      <c r="H834" s="39">
        <v>1</v>
      </c>
      <c r="I834" s="40">
        <v>3600000</v>
      </c>
      <c r="J834" s="40">
        <v>3600000</v>
      </c>
      <c r="K834" s="41" t="s">
        <v>215</v>
      </c>
      <c r="L834" s="41" t="s">
        <v>215</v>
      </c>
      <c r="M834" s="42"/>
      <c r="N834" s="41" t="s">
        <v>15</v>
      </c>
      <c r="O834" s="41" t="s">
        <v>107806</v>
      </c>
      <c r="P834" s="41" t="s">
        <v>107792</v>
      </c>
      <c r="Q834" s="41" t="s">
        <v>107798</v>
      </c>
    </row>
    <row r="835" spans="1:17" ht="114" x14ac:dyDescent="0.2">
      <c r="A835" s="15" t="s">
        <v>108243</v>
      </c>
      <c r="B835" s="15" t="s">
        <v>107834</v>
      </c>
      <c r="C835" s="15">
        <v>8</v>
      </c>
      <c r="D835" s="15">
        <v>8</v>
      </c>
      <c r="E835" s="15">
        <v>12</v>
      </c>
      <c r="F835" s="48">
        <v>1</v>
      </c>
      <c r="G835" s="15" t="s">
        <v>86</v>
      </c>
      <c r="H835" s="39">
        <v>1</v>
      </c>
      <c r="I835" s="40">
        <v>450000</v>
      </c>
      <c r="J835" s="40">
        <v>450000</v>
      </c>
      <c r="K835" s="41" t="s">
        <v>215</v>
      </c>
      <c r="L835" s="41" t="s">
        <v>215</v>
      </c>
      <c r="M835" s="42"/>
      <c r="N835" s="41" t="s">
        <v>15</v>
      </c>
      <c r="O835" s="41" t="s">
        <v>107806</v>
      </c>
      <c r="P835" s="41" t="s">
        <v>107792</v>
      </c>
      <c r="Q835" s="41" t="s">
        <v>107798</v>
      </c>
    </row>
    <row r="836" spans="1:17" ht="114" x14ac:dyDescent="0.2">
      <c r="A836" s="15" t="s">
        <v>108243</v>
      </c>
      <c r="B836" s="15" t="s">
        <v>107834</v>
      </c>
      <c r="C836" s="15">
        <v>8</v>
      </c>
      <c r="D836" s="15">
        <v>8</v>
      </c>
      <c r="E836" s="15">
        <v>12</v>
      </c>
      <c r="F836" s="48">
        <v>1</v>
      </c>
      <c r="G836" s="15" t="s">
        <v>86</v>
      </c>
      <c r="H836" s="39">
        <v>1</v>
      </c>
      <c r="I836" s="40">
        <v>250000</v>
      </c>
      <c r="J836" s="40">
        <v>250000</v>
      </c>
      <c r="K836" s="41" t="s">
        <v>215</v>
      </c>
      <c r="L836" s="41" t="s">
        <v>215</v>
      </c>
      <c r="M836" s="42"/>
      <c r="N836" s="41" t="s">
        <v>15</v>
      </c>
      <c r="O836" s="41" t="s">
        <v>107806</v>
      </c>
      <c r="P836" s="41" t="s">
        <v>107792</v>
      </c>
      <c r="Q836" s="41" t="s">
        <v>107798</v>
      </c>
    </row>
    <row r="837" spans="1:17" ht="114" x14ac:dyDescent="0.2">
      <c r="A837" s="15" t="s">
        <v>108243</v>
      </c>
      <c r="B837" s="15" t="s">
        <v>107834</v>
      </c>
      <c r="C837" s="15">
        <v>8</v>
      </c>
      <c r="D837" s="15">
        <v>8</v>
      </c>
      <c r="E837" s="15">
        <v>12</v>
      </c>
      <c r="F837" s="48">
        <v>1</v>
      </c>
      <c r="G837" s="15" t="s">
        <v>86</v>
      </c>
      <c r="H837" s="39">
        <v>1</v>
      </c>
      <c r="I837" s="40">
        <v>950000</v>
      </c>
      <c r="J837" s="40">
        <v>950000</v>
      </c>
      <c r="K837" s="41" t="s">
        <v>215</v>
      </c>
      <c r="L837" s="41" t="s">
        <v>215</v>
      </c>
      <c r="M837" s="42"/>
      <c r="N837" s="41" t="s">
        <v>15</v>
      </c>
      <c r="O837" s="41" t="s">
        <v>107806</v>
      </c>
      <c r="P837" s="41" t="s">
        <v>107792</v>
      </c>
      <c r="Q837" s="41" t="s">
        <v>107798</v>
      </c>
    </row>
    <row r="838" spans="1:17" ht="114" x14ac:dyDescent="0.2">
      <c r="A838" s="15" t="s">
        <v>108243</v>
      </c>
      <c r="B838" s="15" t="s">
        <v>107834</v>
      </c>
      <c r="C838" s="15">
        <v>8</v>
      </c>
      <c r="D838" s="15">
        <v>8</v>
      </c>
      <c r="E838" s="15">
        <v>12</v>
      </c>
      <c r="F838" s="48">
        <v>1</v>
      </c>
      <c r="G838" s="15" t="s">
        <v>86</v>
      </c>
      <c r="H838" s="39">
        <v>1</v>
      </c>
      <c r="I838" s="40">
        <v>170000</v>
      </c>
      <c r="J838" s="40">
        <v>170000</v>
      </c>
      <c r="K838" s="41" t="s">
        <v>215</v>
      </c>
      <c r="L838" s="41" t="s">
        <v>215</v>
      </c>
      <c r="M838" s="42"/>
      <c r="N838" s="41" t="s">
        <v>15</v>
      </c>
      <c r="O838" s="41" t="s">
        <v>107806</v>
      </c>
      <c r="P838" s="41" t="s">
        <v>107792</v>
      </c>
      <c r="Q838" s="41" t="s">
        <v>107798</v>
      </c>
    </row>
    <row r="839" spans="1:17" ht="114" x14ac:dyDescent="0.2">
      <c r="A839" s="15" t="s">
        <v>108243</v>
      </c>
      <c r="B839" s="15" t="s">
        <v>107834</v>
      </c>
      <c r="C839" s="15">
        <v>8</v>
      </c>
      <c r="D839" s="15">
        <v>8</v>
      </c>
      <c r="E839" s="15">
        <v>12</v>
      </c>
      <c r="F839" s="48">
        <v>1</v>
      </c>
      <c r="G839" s="15" t="s">
        <v>86</v>
      </c>
      <c r="H839" s="39">
        <v>1</v>
      </c>
      <c r="I839" s="40">
        <v>44000</v>
      </c>
      <c r="J839" s="40">
        <v>44000</v>
      </c>
      <c r="K839" s="41" t="s">
        <v>215</v>
      </c>
      <c r="L839" s="41" t="s">
        <v>215</v>
      </c>
      <c r="M839" s="42"/>
      <c r="N839" s="41" t="s">
        <v>15</v>
      </c>
      <c r="O839" s="41" t="s">
        <v>107806</v>
      </c>
      <c r="P839" s="41" t="s">
        <v>107792</v>
      </c>
      <c r="Q839" s="41" t="s">
        <v>107798</v>
      </c>
    </row>
    <row r="840" spans="1:17" ht="114" x14ac:dyDescent="0.2">
      <c r="A840" s="15" t="s">
        <v>108243</v>
      </c>
      <c r="B840" s="15" t="s">
        <v>107834</v>
      </c>
      <c r="C840" s="15">
        <v>8</v>
      </c>
      <c r="D840" s="15">
        <v>8</v>
      </c>
      <c r="E840" s="15">
        <v>12</v>
      </c>
      <c r="F840" s="48">
        <v>1</v>
      </c>
      <c r="G840" s="15" t="s">
        <v>86</v>
      </c>
      <c r="H840" s="39">
        <v>1</v>
      </c>
      <c r="I840" s="40">
        <v>412000</v>
      </c>
      <c r="J840" s="40">
        <v>412000</v>
      </c>
      <c r="K840" s="41" t="s">
        <v>215</v>
      </c>
      <c r="L840" s="41" t="s">
        <v>215</v>
      </c>
      <c r="M840" s="42"/>
      <c r="N840" s="41" t="s">
        <v>15</v>
      </c>
      <c r="O840" s="41" t="s">
        <v>107806</v>
      </c>
      <c r="P840" s="41" t="s">
        <v>107792</v>
      </c>
      <c r="Q840" s="41" t="s">
        <v>107798</v>
      </c>
    </row>
    <row r="841" spans="1:17" ht="114" x14ac:dyDescent="0.2">
      <c r="A841" s="15" t="s">
        <v>108243</v>
      </c>
      <c r="B841" s="15" t="s">
        <v>107834</v>
      </c>
      <c r="C841" s="15">
        <v>8</v>
      </c>
      <c r="D841" s="15">
        <v>8</v>
      </c>
      <c r="E841" s="15">
        <v>12</v>
      </c>
      <c r="F841" s="48">
        <v>1</v>
      </c>
      <c r="G841" s="15" t="s">
        <v>86</v>
      </c>
      <c r="H841" s="39">
        <v>1</v>
      </c>
      <c r="I841" s="40">
        <v>1020000</v>
      </c>
      <c r="J841" s="40">
        <v>1020000</v>
      </c>
      <c r="K841" s="41" t="s">
        <v>215</v>
      </c>
      <c r="L841" s="41" t="s">
        <v>215</v>
      </c>
      <c r="M841" s="42"/>
      <c r="N841" s="41" t="s">
        <v>15</v>
      </c>
      <c r="O841" s="41" t="s">
        <v>107806</v>
      </c>
      <c r="P841" s="41" t="s">
        <v>107792</v>
      </c>
      <c r="Q841" s="41" t="s">
        <v>107798</v>
      </c>
    </row>
    <row r="842" spans="1:17" ht="114" x14ac:dyDescent="0.2">
      <c r="A842" s="15" t="s">
        <v>108243</v>
      </c>
      <c r="B842" s="15" t="s">
        <v>107834</v>
      </c>
      <c r="C842" s="15">
        <v>8</v>
      </c>
      <c r="D842" s="15">
        <v>8</v>
      </c>
      <c r="E842" s="15">
        <v>12</v>
      </c>
      <c r="F842" s="48">
        <v>1</v>
      </c>
      <c r="G842" s="15" t="s">
        <v>86</v>
      </c>
      <c r="H842" s="39">
        <v>1</v>
      </c>
      <c r="I842" s="40">
        <v>700000</v>
      </c>
      <c r="J842" s="40">
        <v>700000</v>
      </c>
      <c r="K842" s="41" t="s">
        <v>215</v>
      </c>
      <c r="L842" s="41" t="s">
        <v>215</v>
      </c>
      <c r="M842" s="42"/>
      <c r="N842" s="41" t="s">
        <v>15</v>
      </c>
      <c r="O842" s="41" t="s">
        <v>107806</v>
      </c>
      <c r="P842" s="41" t="s">
        <v>107792</v>
      </c>
      <c r="Q842" s="41" t="s">
        <v>107798</v>
      </c>
    </row>
    <row r="843" spans="1:17" ht="114" x14ac:dyDescent="0.2">
      <c r="A843" s="15" t="s">
        <v>108243</v>
      </c>
      <c r="B843" s="15" t="s">
        <v>107834</v>
      </c>
      <c r="C843" s="15">
        <v>8</v>
      </c>
      <c r="D843" s="15">
        <v>8</v>
      </c>
      <c r="E843" s="15">
        <v>12</v>
      </c>
      <c r="F843" s="48">
        <v>1</v>
      </c>
      <c r="G843" s="15" t="s">
        <v>86</v>
      </c>
      <c r="H843" s="39">
        <v>1</v>
      </c>
      <c r="I843" s="40">
        <v>1120000</v>
      </c>
      <c r="J843" s="40">
        <v>1120000</v>
      </c>
      <c r="K843" s="41" t="s">
        <v>215</v>
      </c>
      <c r="L843" s="41" t="s">
        <v>215</v>
      </c>
      <c r="M843" s="42"/>
      <c r="N843" s="41" t="s">
        <v>15</v>
      </c>
      <c r="O843" s="41" t="s">
        <v>107806</v>
      </c>
      <c r="P843" s="41" t="s">
        <v>107792</v>
      </c>
      <c r="Q843" s="41" t="s">
        <v>107798</v>
      </c>
    </row>
    <row r="844" spans="1:17" ht="114" x14ac:dyDescent="0.2">
      <c r="A844" s="15" t="s">
        <v>108243</v>
      </c>
      <c r="B844" s="15" t="s">
        <v>107834</v>
      </c>
      <c r="C844" s="15">
        <v>8</v>
      </c>
      <c r="D844" s="15">
        <v>8</v>
      </c>
      <c r="E844" s="15">
        <v>12</v>
      </c>
      <c r="F844" s="48">
        <v>1</v>
      </c>
      <c r="G844" s="15" t="s">
        <v>86</v>
      </c>
      <c r="H844" s="39">
        <v>1</v>
      </c>
      <c r="I844" s="40">
        <v>175000</v>
      </c>
      <c r="J844" s="40">
        <v>175000</v>
      </c>
      <c r="K844" s="41" t="s">
        <v>215</v>
      </c>
      <c r="L844" s="41" t="s">
        <v>215</v>
      </c>
      <c r="M844" s="42"/>
      <c r="N844" s="41" t="s">
        <v>15</v>
      </c>
      <c r="O844" s="41" t="s">
        <v>107806</v>
      </c>
      <c r="P844" s="41" t="s">
        <v>107792</v>
      </c>
      <c r="Q844" s="41" t="s">
        <v>107798</v>
      </c>
    </row>
    <row r="845" spans="1:17" ht="57" x14ac:dyDescent="0.2">
      <c r="A845" s="15" t="s">
        <v>108246</v>
      </c>
      <c r="B845" s="15" t="s">
        <v>107841</v>
      </c>
      <c r="C845" s="21">
        <v>6</v>
      </c>
      <c r="D845" s="21">
        <v>6</v>
      </c>
      <c r="E845" s="15">
        <v>7</v>
      </c>
      <c r="F845" s="48">
        <v>1</v>
      </c>
      <c r="G845" s="17" t="s">
        <v>154</v>
      </c>
      <c r="H845" s="39">
        <v>1</v>
      </c>
      <c r="I845" s="40">
        <v>58401000</v>
      </c>
      <c r="J845" s="40">
        <v>58401000</v>
      </c>
      <c r="K845" s="41" t="s">
        <v>215</v>
      </c>
      <c r="L845" s="41" t="s">
        <v>215</v>
      </c>
      <c r="M845" s="42"/>
      <c r="N845" s="41" t="s">
        <v>15</v>
      </c>
      <c r="O845" s="41" t="s">
        <v>107806</v>
      </c>
      <c r="P845" s="41" t="s">
        <v>107792</v>
      </c>
      <c r="Q845" s="41" t="s">
        <v>107798</v>
      </c>
    </row>
    <row r="846" spans="1:17" ht="85.5" x14ac:dyDescent="0.2">
      <c r="A846" s="15" t="s">
        <v>107824</v>
      </c>
      <c r="B846" s="15" t="s">
        <v>108244</v>
      </c>
      <c r="C846" s="23">
        <v>1</v>
      </c>
      <c r="D846" s="23">
        <v>1</v>
      </c>
      <c r="E846" s="20">
        <v>12</v>
      </c>
      <c r="F846" s="48">
        <v>1</v>
      </c>
      <c r="G846" s="17" t="s">
        <v>79</v>
      </c>
      <c r="H846" s="39">
        <v>1</v>
      </c>
      <c r="I846" s="40">
        <v>1400000</v>
      </c>
      <c r="J846" s="40">
        <v>1400000</v>
      </c>
      <c r="K846" s="41" t="s">
        <v>215</v>
      </c>
      <c r="L846" s="41" t="s">
        <v>215</v>
      </c>
      <c r="M846" s="42"/>
      <c r="N846" s="41" t="s">
        <v>15</v>
      </c>
      <c r="O846" s="41" t="s">
        <v>107806</v>
      </c>
      <c r="P846" s="41" t="s">
        <v>107792</v>
      </c>
      <c r="Q846" s="41" t="s">
        <v>107798</v>
      </c>
    </row>
    <row r="847" spans="1:17" ht="85.5" x14ac:dyDescent="0.2">
      <c r="A847" s="15" t="s">
        <v>107824</v>
      </c>
      <c r="B847" s="15" t="s">
        <v>108244</v>
      </c>
      <c r="C847" s="23">
        <v>1</v>
      </c>
      <c r="D847" s="23">
        <v>1</v>
      </c>
      <c r="E847" s="20">
        <v>12</v>
      </c>
      <c r="F847" s="48">
        <v>1</v>
      </c>
      <c r="G847" s="17" t="s">
        <v>79</v>
      </c>
      <c r="H847" s="39">
        <v>1</v>
      </c>
      <c r="I847" s="40">
        <v>1400000</v>
      </c>
      <c r="J847" s="40">
        <v>1400000</v>
      </c>
      <c r="K847" s="41" t="s">
        <v>215</v>
      </c>
      <c r="L847" s="41" t="s">
        <v>215</v>
      </c>
      <c r="M847" s="42"/>
      <c r="N847" s="41" t="s">
        <v>15</v>
      </c>
      <c r="O847" s="41" t="s">
        <v>107806</v>
      </c>
      <c r="P847" s="41" t="s">
        <v>107792</v>
      </c>
      <c r="Q847" s="41" t="s">
        <v>107798</v>
      </c>
    </row>
    <row r="848" spans="1:17" ht="85.5" x14ac:dyDescent="0.2">
      <c r="A848" s="15" t="s">
        <v>107824</v>
      </c>
      <c r="B848" s="15" t="s">
        <v>108244</v>
      </c>
      <c r="C848" s="23">
        <v>1</v>
      </c>
      <c r="D848" s="23">
        <v>1</v>
      </c>
      <c r="E848" s="20">
        <v>12</v>
      </c>
      <c r="F848" s="48">
        <v>1</v>
      </c>
      <c r="G848" s="17" t="s">
        <v>79</v>
      </c>
      <c r="H848" s="39">
        <v>1</v>
      </c>
      <c r="I848" s="40">
        <v>1000000</v>
      </c>
      <c r="J848" s="40">
        <v>1000000</v>
      </c>
      <c r="K848" s="41" t="s">
        <v>215</v>
      </c>
      <c r="L848" s="41" t="s">
        <v>215</v>
      </c>
      <c r="M848" s="42"/>
      <c r="N848" s="41" t="s">
        <v>15</v>
      </c>
      <c r="O848" s="41" t="s">
        <v>107806</v>
      </c>
      <c r="P848" s="41" t="s">
        <v>107792</v>
      </c>
      <c r="Q848" s="41" t="s">
        <v>107798</v>
      </c>
    </row>
    <row r="849" spans="1:17" ht="85.5" x14ac:dyDescent="0.2">
      <c r="A849" s="15" t="s">
        <v>107824</v>
      </c>
      <c r="B849" s="15" t="s">
        <v>108244</v>
      </c>
      <c r="C849" s="23">
        <v>1</v>
      </c>
      <c r="D849" s="23">
        <v>1</v>
      </c>
      <c r="E849" s="20">
        <v>12</v>
      </c>
      <c r="F849" s="48">
        <v>1</v>
      </c>
      <c r="G849" s="17" t="s">
        <v>79</v>
      </c>
      <c r="H849" s="39">
        <v>1</v>
      </c>
      <c r="I849" s="40">
        <v>150000</v>
      </c>
      <c r="J849" s="40">
        <v>150000</v>
      </c>
      <c r="K849" s="41" t="s">
        <v>215</v>
      </c>
      <c r="L849" s="41" t="s">
        <v>215</v>
      </c>
      <c r="M849" s="42"/>
      <c r="N849" s="41" t="s">
        <v>15</v>
      </c>
      <c r="O849" s="41" t="s">
        <v>107806</v>
      </c>
      <c r="P849" s="41" t="s">
        <v>107792</v>
      </c>
      <c r="Q849" s="41" t="s">
        <v>107798</v>
      </c>
    </row>
    <row r="850" spans="1:17" ht="85.5" x14ac:dyDescent="0.2">
      <c r="A850" s="15" t="s">
        <v>107824</v>
      </c>
      <c r="B850" s="15" t="s">
        <v>108244</v>
      </c>
      <c r="C850" s="23">
        <v>1</v>
      </c>
      <c r="D850" s="23">
        <v>1</v>
      </c>
      <c r="E850" s="20">
        <v>12</v>
      </c>
      <c r="F850" s="48">
        <v>1</v>
      </c>
      <c r="G850" s="17" t="s">
        <v>79</v>
      </c>
      <c r="H850" s="39">
        <v>1</v>
      </c>
      <c r="I850" s="40">
        <v>1800000</v>
      </c>
      <c r="J850" s="40">
        <v>1800000</v>
      </c>
      <c r="K850" s="41" t="s">
        <v>215</v>
      </c>
      <c r="L850" s="41" t="s">
        <v>215</v>
      </c>
      <c r="M850" s="42"/>
      <c r="N850" s="41" t="s">
        <v>15</v>
      </c>
      <c r="O850" s="41" t="s">
        <v>107806</v>
      </c>
      <c r="P850" s="41" t="s">
        <v>107792</v>
      </c>
      <c r="Q850" s="41" t="s">
        <v>107798</v>
      </c>
    </row>
    <row r="851" spans="1:17" ht="85.5" x14ac:dyDescent="0.2">
      <c r="A851" s="15" t="s">
        <v>107824</v>
      </c>
      <c r="B851" s="15" t="s">
        <v>108244</v>
      </c>
      <c r="C851" s="23">
        <v>1</v>
      </c>
      <c r="D851" s="23">
        <v>1</v>
      </c>
      <c r="E851" s="20">
        <v>12</v>
      </c>
      <c r="F851" s="48">
        <v>1</v>
      </c>
      <c r="G851" s="17" t="s">
        <v>79</v>
      </c>
      <c r="H851" s="39">
        <v>1</v>
      </c>
      <c r="I851" s="40">
        <v>252000</v>
      </c>
      <c r="J851" s="40">
        <v>252000</v>
      </c>
      <c r="K851" s="41" t="s">
        <v>215</v>
      </c>
      <c r="L851" s="41" t="s">
        <v>215</v>
      </c>
      <c r="M851" s="42"/>
      <c r="N851" s="41" t="s">
        <v>15</v>
      </c>
      <c r="O851" s="41" t="s">
        <v>107806</v>
      </c>
      <c r="P851" s="41" t="s">
        <v>107792</v>
      </c>
      <c r="Q851" s="41" t="s">
        <v>107798</v>
      </c>
    </row>
    <row r="852" spans="1:17" ht="85.5" x14ac:dyDescent="0.2">
      <c r="A852" s="15" t="s">
        <v>107824</v>
      </c>
      <c r="B852" s="15" t="s">
        <v>108244</v>
      </c>
      <c r="C852" s="23">
        <v>1</v>
      </c>
      <c r="D852" s="23">
        <v>1</v>
      </c>
      <c r="E852" s="15">
        <v>12</v>
      </c>
      <c r="F852" s="48">
        <v>1</v>
      </c>
      <c r="G852" s="17" t="s">
        <v>79</v>
      </c>
      <c r="H852" s="39">
        <v>1</v>
      </c>
      <c r="I852" s="40">
        <v>84000</v>
      </c>
      <c r="J852" s="40">
        <v>84000</v>
      </c>
      <c r="K852" s="41" t="s">
        <v>215</v>
      </c>
      <c r="L852" s="41" t="s">
        <v>215</v>
      </c>
      <c r="M852" s="42"/>
      <c r="N852" s="41" t="s">
        <v>15</v>
      </c>
      <c r="O852" s="41" t="s">
        <v>107806</v>
      </c>
      <c r="P852" s="41" t="s">
        <v>107792</v>
      </c>
      <c r="Q852" s="41" t="s">
        <v>107798</v>
      </c>
    </row>
    <row r="853" spans="1:17" ht="114" x14ac:dyDescent="0.2">
      <c r="A853" s="15" t="s">
        <v>108243</v>
      </c>
      <c r="B853" s="16" t="s">
        <v>107834</v>
      </c>
      <c r="C853" s="15">
        <v>8</v>
      </c>
      <c r="D853" s="15">
        <v>8</v>
      </c>
      <c r="E853" s="15">
        <v>12</v>
      </c>
      <c r="F853" s="48">
        <v>1</v>
      </c>
      <c r="G853" s="15" t="s">
        <v>86</v>
      </c>
      <c r="H853" s="39">
        <v>1</v>
      </c>
      <c r="I853" s="40">
        <v>173000</v>
      </c>
      <c r="J853" s="40">
        <v>173000</v>
      </c>
      <c r="K853" s="41" t="s">
        <v>215</v>
      </c>
      <c r="L853" s="41" t="s">
        <v>215</v>
      </c>
      <c r="M853" s="42"/>
      <c r="N853" s="41" t="s">
        <v>15</v>
      </c>
      <c r="O853" s="41" t="s">
        <v>107806</v>
      </c>
      <c r="P853" s="41" t="s">
        <v>107792</v>
      </c>
      <c r="Q853" s="41" t="s">
        <v>107798</v>
      </c>
    </row>
    <row r="854" spans="1:17" ht="114" x14ac:dyDescent="0.2">
      <c r="A854" s="15" t="s">
        <v>108243</v>
      </c>
      <c r="B854" s="16" t="s">
        <v>107834</v>
      </c>
      <c r="C854" s="15">
        <v>8</v>
      </c>
      <c r="D854" s="15">
        <v>8</v>
      </c>
      <c r="E854" s="15">
        <v>12</v>
      </c>
      <c r="F854" s="48">
        <v>1</v>
      </c>
      <c r="G854" s="15" t="s">
        <v>86</v>
      </c>
      <c r="H854" s="39">
        <v>1</v>
      </c>
      <c r="I854" s="40">
        <v>126000</v>
      </c>
      <c r="J854" s="40">
        <v>126000</v>
      </c>
      <c r="K854" s="41" t="s">
        <v>215</v>
      </c>
      <c r="L854" s="41" t="s">
        <v>215</v>
      </c>
      <c r="M854" s="42"/>
      <c r="N854" s="41" t="s">
        <v>15</v>
      </c>
      <c r="O854" s="41" t="s">
        <v>107806</v>
      </c>
      <c r="P854" s="41" t="s">
        <v>107792</v>
      </c>
      <c r="Q854" s="41" t="s">
        <v>107798</v>
      </c>
    </row>
    <row r="855" spans="1:17" ht="85.5" x14ac:dyDescent="0.2">
      <c r="A855" s="15" t="s">
        <v>107824</v>
      </c>
      <c r="B855" s="15" t="s">
        <v>108244</v>
      </c>
      <c r="C855" s="23">
        <v>1</v>
      </c>
      <c r="D855" s="23">
        <v>1</v>
      </c>
      <c r="E855" s="15">
        <v>12</v>
      </c>
      <c r="F855" s="48">
        <v>1</v>
      </c>
      <c r="G855" s="17" t="s">
        <v>79</v>
      </c>
      <c r="H855" s="39">
        <v>1</v>
      </c>
      <c r="I855" s="40">
        <v>750000</v>
      </c>
      <c r="J855" s="40">
        <v>750000</v>
      </c>
      <c r="K855" s="41" t="s">
        <v>215</v>
      </c>
      <c r="L855" s="41" t="s">
        <v>215</v>
      </c>
      <c r="M855" s="42"/>
      <c r="N855" s="41" t="s">
        <v>15</v>
      </c>
      <c r="O855" s="41" t="s">
        <v>107806</v>
      </c>
      <c r="P855" s="41" t="s">
        <v>107792</v>
      </c>
      <c r="Q855" s="41" t="s">
        <v>107798</v>
      </c>
    </row>
    <row r="856" spans="1:17" ht="85.5" x14ac:dyDescent="0.2">
      <c r="A856" s="15" t="s">
        <v>107824</v>
      </c>
      <c r="B856" s="15" t="s">
        <v>108244</v>
      </c>
      <c r="C856" s="23">
        <v>1</v>
      </c>
      <c r="D856" s="23">
        <v>1</v>
      </c>
      <c r="E856" s="20">
        <v>12</v>
      </c>
      <c r="F856" s="48">
        <v>1</v>
      </c>
      <c r="G856" s="17" t="s">
        <v>79</v>
      </c>
      <c r="H856" s="39">
        <v>1</v>
      </c>
      <c r="I856" s="40">
        <v>350000</v>
      </c>
      <c r="J856" s="40">
        <v>350000</v>
      </c>
      <c r="K856" s="41" t="s">
        <v>215</v>
      </c>
      <c r="L856" s="41" t="s">
        <v>215</v>
      </c>
      <c r="M856" s="42"/>
      <c r="N856" s="41" t="s">
        <v>15</v>
      </c>
      <c r="O856" s="41" t="s">
        <v>107806</v>
      </c>
      <c r="P856" s="41" t="s">
        <v>107792</v>
      </c>
      <c r="Q856" s="41" t="s">
        <v>107798</v>
      </c>
    </row>
    <row r="857" spans="1:17" ht="14.25" x14ac:dyDescent="0.2">
      <c r="A857" s="15" t="s">
        <v>107824</v>
      </c>
      <c r="B857" s="15" t="s">
        <v>108247</v>
      </c>
      <c r="C857" s="23">
        <v>1</v>
      </c>
      <c r="D857" s="23">
        <v>1</v>
      </c>
      <c r="E857" s="20">
        <v>12</v>
      </c>
      <c r="F857" s="48">
        <v>1</v>
      </c>
      <c r="G857" s="17" t="s">
        <v>86</v>
      </c>
      <c r="H857" s="39">
        <v>1</v>
      </c>
      <c r="I857" s="40">
        <v>1300000</v>
      </c>
      <c r="J857" s="40">
        <v>1300000</v>
      </c>
      <c r="K857" s="41" t="s">
        <v>215</v>
      </c>
      <c r="L857" s="41" t="s">
        <v>215</v>
      </c>
      <c r="M857" s="42"/>
      <c r="N857" s="41" t="s">
        <v>15</v>
      </c>
      <c r="O857" s="41" t="s">
        <v>107806</v>
      </c>
      <c r="P857" s="41" t="s">
        <v>107792</v>
      </c>
      <c r="Q857" s="41" t="s">
        <v>107798</v>
      </c>
    </row>
    <row r="858" spans="1:17" ht="28.5" x14ac:dyDescent="0.2">
      <c r="A858" s="15" t="s">
        <v>107824</v>
      </c>
      <c r="B858" s="15" t="s">
        <v>108248</v>
      </c>
      <c r="C858" s="23">
        <v>1</v>
      </c>
      <c r="D858" s="23">
        <v>1</v>
      </c>
      <c r="E858" s="20">
        <v>12</v>
      </c>
      <c r="F858" s="48">
        <v>1</v>
      </c>
      <c r="G858" s="17" t="s">
        <v>86</v>
      </c>
      <c r="H858" s="39">
        <v>1</v>
      </c>
      <c r="I858" s="40">
        <v>1068000</v>
      </c>
      <c r="J858" s="40">
        <v>1068000</v>
      </c>
      <c r="K858" s="41" t="s">
        <v>215</v>
      </c>
      <c r="L858" s="41" t="s">
        <v>215</v>
      </c>
      <c r="M858" s="42"/>
      <c r="N858" s="41" t="s">
        <v>15</v>
      </c>
      <c r="O858" s="41" t="s">
        <v>107806</v>
      </c>
      <c r="P858" s="41" t="s">
        <v>107792</v>
      </c>
      <c r="Q858" s="41" t="s">
        <v>107798</v>
      </c>
    </row>
    <row r="859" spans="1:17" ht="85.5" x14ac:dyDescent="0.2">
      <c r="A859" s="15" t="s">
        <v>107824</v>
      </c>
      <c r="B859" s="15" t="s">
        <v>108244</v>
      </c>
      <c r="C859" s="23">
        <v>1</v>
      </c>
      <c r="D859" s="23">
        <v>1</v>
      </c>
      <c r="E859" s="20">
        <v>12</v>
      </c>
      <c r="F859" s="48">
        <v>1</v>
      </c>
      <c r="G859" s="17" t="s">
        <v>79</v>
      </c>
      <c r="H859" s="39">
        <v>1</v>
      </c>
      <c r="I859" s="40">
        <v>280000</v>
      </c>
      <c r="J859" s="40">
        <v>280000</v>
      </c>
      <c r="K859" s="41" t="s">
        <v>215</v>
      </c>
      <c r="L859" s="41" t="s">
        <v>215</v>
      </c>
      <c r="M859" s="42"/>
      <c r="N859" s="41" t="s">
        <v>15</v>
      </c>
      <c r="O859" s="41" t="s">
        <v>107806</v>
      </c>
      <c r="P859" s="41" t="s">
        <v>107792</v>
      </c>
      <c r="Q859" s="41" t="s">
        <v>107798</v>
      </c>
    </row>
    <row r="860" spans="1:17" ht="85.5" x14ac:dyDescent="0.2">
      <c r="A860" s="15" t="s">
        <v>107824</v>
      </c>
      <c r="B860" s="15" t="s">
        <v>108244</v>
      </c>
      <c r="C860" s="23">
        <v>1</v>
      </c>
      <c r="D860" s="23">
        <v>1</v>
      </c>
      <c r="E860" s="20">
        <v>12</v>
      </c>
      <c r="F860" s="48">
        <v>1</v>
      </c>
      <c r="G860" s="17" t="s">
        <v>79</v>
      </c>
      <c r="H860" s="39">
        <v>1</v>
      </c>
      <c r="I860" s="40">
        <v>265000</v>
      </c>
      <c r="J860" s="40">
        <v>265000</v>
      </c>
      <c r="K860" s="41" t="s">
        <v>215</v>
      </c>
      <c r="L860" s="41" t="s">
        <v>215</v>
      </c>
      <c r="M860" s="42"/>
      <c r="N860" s="41" t="s">
        <v>15</v>
      </c>
      <c r="O860" s="41" t="s">
        <v>107806</v>
      </c>
      <c r="P860" s="41" t="s">
        <v>107792</v>
      </c>
      <c r="Q860" s="41" t="s">
        <v>107798</v>
      </c>
    </row>
    <row r="861" spans="1:17" ht="114" x14ac:dyDescent="0.2">
      <c r="A861" s="15" t="s">
        <v>108243</v>
      </c>
      <c r="B861" s="15" t="s">
        <v>107834</v>
      </c>
      <c r="C861" s="15">
        <v>8</v>
      </c>
      <c r="D861" s="15">
        <v>8</v>
      </c>
      <c r="E861" s="15">
        <v>12</v>
      </c>
      <c r="F861" s="48">
        <v>1</v>
      </c>
      <c r="G861" s="15" t="s">
        <v>86</v>
      </c>
      <c r="H861" s="39">
        <v>1</v>
      </c>
      <c r="I861" s="40">
        <v>350000</v>
      </c>
      <c r="J861" s="40">
        <v>350000</v>
      </c>
      <c r="K861" s="41" t="s">
        <v>215</v>
      </c>
      <c r="L861" s="41" t="s">
        <v>215</v>
      </c>
      <c r="M861" s="42"/>
      <c r="N861" s="41" t="s">
        <v>15</v>
      </c>
      <c r="O861" s="41" t="s">
        <v>107806</v>
      </c>
      <c r="P861" s="41" t="s">
        <v>107792</v>
      </c>
      <c r="Q861" s="41" t="s">
        <v>107798</v>
      </c>
    </row>
    <row r="862" spans="1:17" ht="114" x14ac:dyDescent="0.2">
      <c r="A862" s="15" t="s">
        <v>108243</v>
      </c>
      <c r="B862" s="15" t="s">
        <v>107834</v>
      </c>
      <c r="C862" s="15">
        <v>8</v>
      </c>
      <c r="D862" s="15">
        <v>8</v>
      </c>
      <c r="E862" s="15">
        <v>12</v>
      </c>
      <c r="F862" s="48">
        <v>1</v>
      </c>
      <c r="G862" s="15" t="s">
        <v>86</v>
      </c>
      <c r="H862" s="39">
        <v>1</v>
      </c>
      <c r="I862" s="40">
        <v>81000</v>
      </c>
      <c r="J862" s="40">
        <v>81000</v>
      </c>
      <c r="K862" s="41" t="s">
        <v>215</v>
      </c>
      <c r="L862" s="41" t="s">
        <v>215</v>
      </c>
      <c r="M862" s="42"/>
      <c r="N862" s="41" t="s">
        <v>15</v>
      </c>
      <c r="O862" s="41" t="s">
        <v>107806</v>
      </c>
      <c r="P862" s="41" t="s">
        <v>107792</v>
      </c>
      <c r="Q862" s="41" t="s">
        <v>107798</v>
      </c>
    </row>
    <row r="863" spans="1:17" ht="114" x14ac:dyDescent="0.2">
      <c r="A863" s="15" t="s">
        <v>108243</v>
      </c>
      <c r="B863" s="15" t="s">
        <v>107834</v>
      </c>
      <c r="C863" s="15">
        <v>8</v>
      </c>
      <c r="D863" s="15">
        <v>8</v>
      </c>
      <c r="E863" s="15">
        <v>12</v>
      </c>
      <c r="F863" s="48">
        <v>1</v>
      </c>
      <c r="G863" s="15" t="s">
        <v>86</v>
      </c>
      <c r="H863" s="39">
        <v>1</v>
      </c>
      <c r="I863" s="40">
        <v>340000</v>
      </c>
      <c r="J863" s="40">
        <v>340000</v>
      </c>
      <c r="K863" s="41" t="s">
        <v>215</v>
      </c>
      <c r="L863" s="41" t="s">
        <v>215</v>
      </c>
      <c r="M863" s="42"/>
      <c r="N863" s="41" t="s">
        <v>15</v>
      </c>
      <c r="O863" s="41" t="s">
        <v>107806</v>
      </c>
      <c r="P863" s="41" t="s">
        <v>107792</v>
      </c>
      <c r="Q863" s="41" t="s">
        <v>107798</v>
      </c>
    </row>
    <row r="864" spans="1:17" ht="114" x14ac:dyDescent="0.2">
      <c r="A864" s="15" t="s">
        <v>108243</v>
      </c>
      <c r="B864" s="15" t="s">
        <v>107834</v>
      </c>
      <c r="C864" s="15">
        <v>8</v>
      </c>
      <c r="D864" s="15">
        <v>8</v>
      </c>
      <c r="E864" s="15">
        <v>12</v>
      </c>
      <c r="F864" s="48">
        <v>1</v>
      </c>
      <c r="G864" s="15" t="s">
        <v>86</v>
      </c>
      <c r="H864" s="39">
        <v>1</v>
      </c>
      <c r="I864" s="40">
        <v>138000</v>
      </c>
      <c r="J864" s="40">
        <v>138000</v>
      </c>
      <c r="K864" s="41" t="s">
        <v>215</v>
      </c>
      <c r="L864" s="41" t="s">
        <v>215</v>
      </c>
      <c r="M864" s="42"/>
      <c r="N864" s="41" t="s">
        <v>15</v>
      </c>
      <c r="O864" s="41" t="s">
        <v>107806</v>
      </c>
      <c r="P864" s="41" t="s">
        <v>107792</v>
      </c>
      <c r="Q864" s="41" t="s">
        <v>107798</v>
      </c>
    </row>
    <row r="865" spans="1:17" ht="114" x14ac:dyDescent="0.2">
      <c r="A865" s="15" t="s">
        <v>108243</v>
      </c>
      <c r="B865" s="15" t="s">
        <v>107834</v>
      </c>
      <c r="C865" s="15">
        <v>8</v>
      </c>
      <c r="D865" s="15">
        <v>8</v>
      </c>
      <c r="E865" s="15">
        <v>12</v>
      </c>
      <c r="F865" s="48">
        <v>1</v>
      </c>
      <c r="G865" s="15" t="s">
        <v>86</v>
      </c>
      <c r="H865" s="39">
        <v>1</v>
      </c>
      <c r="I865" s="40">
        <v>300000</v>
      </c>
      <c r="J865" s="40">
        <v>300000</v>
      </c>
      <c r="K865" s="41" t="s">
        <v>215</v>
      </c>
      <c r="L865" s="41" t="s">
        <v>215</v>
      </c>
      <c r="M865" s="42"/>
      <c r="N865" s="41" t="s">
        <v>15</v>
      </c>
      <c r="O865" s="41" t="s">
        <v>107806</v>
      </c>
      <c r="P865" s="41" t="s">
        <v>107792</v>
      </c>
      <c r="Q865" s="41" t="s">
        <v>107798</v>
      </c>
    </row>
    <row r="866" spans="1:17" ht="114" x14ac:dyDescent="0.2">
      <c r="A866" s="15" t="s">
        <v>108243</v>
      </c>
      <c r="B866" s="15" t="s">
        <v>107834</v>
      </c>
      <c r="C866" s="15">
        <v>8</v>
      </c>
      <c r="D866" s="15">
        <v>8</v>
      </c>
      <c r="E866" s="15">
        <v>12</v>
      </c>
      <c r="F866" s="48">
        <v>1</v>
      </c>
      <c r="G866" s="15" t="s">
        <v>86</v>
      </c>
      <c r="H866" s="39">
        <v>1</v>
      </c>
      <c r="I866" s="40">
        <v>25000</v>
      </c>
      <c r="J866" s="40">
        <v>25000</v>
      </c>
      <c r="K866" s="41" t="s">
        <v>215</v>
      </c>
      <c r="L866" s="41" t="s">
        <v>215</v>
      </c>
      <c r="M866" s="42"/>
      <c r="N866" s="41" t="s">
        <v>15</v>
      </c>
      <c r="O866" s="41" t="s">
        <v>107806</v>
      </c>
      <c r="P866" s="41" t="s">
        <v>107792</v>
      </c>
      <c r="Q866" s="41" t="s">
        <v>107798</v>
      </c>
    </row>
    <row r="867" spans="1:17" ht="114" x14ac:dyDescent="0.2">
      <c r="A867" s="15" t="s">
        <v>108243</v>
      </c>
      <c r="B867" s="15" t="s">
        <v>107834</v>
      </c>
      <c r="C867" s="15">
        <v>8</v>
      </c>
      <c r="D867" s="15">
        <v>8</v>
      </c>
      <c r="E867" s="15">
        <v>12</v>
      </c>
      <c r="F867" s="48">
        <v>1</v>
      </c>
      <c r="G867" s="15" t="s">
        <v>86</v>
      </c>
      <c r="H867" s="39">
        <v>1</v>
      </c>
      <c r="I867" s="40">
        <v>500000</v>
      </c>
      <c r="J867" s="40">
        <v>500000</v>
      </c>
      <c r="K867" s="41" t="s">
        <v>215</v>
      </c>
      <c r="L867" s="41" t="s">
        <v>215</v>
      </c>
      <c r="M867" s="42"/>
      <c r="N867" s="41" t="s">
        <v>15</v>
      </c>
      <c r="O867" s="41" t="s">
        <v>107806</v>
      </c>
      <c r="P867" s="41" t="s">
        <v>107792</v>
      </c>
      <c r="Q867" s="41" t="s">
        <v>107798</v>
      </c>
    </row>
    <row r="868" spans="1:17" ht="14.25" x14ac:dyDescent="0.2">
      <c r="A868" s="15" t="s">
        <v>107824</v>
      </c>
      <c r="B868" s="17" t="s">
        <v>108249</v>
      </c>
      <c r="C868" s="23">
        <v>1</v>
      </c>
      <c r="D868" s="23">
        <v>1</v>
      </c>
      <c r="E868" s="20">
        <v>12</v>
      </c>
      <c r="F868" s="48">
        <v>1</v>
      </c>
      <c r="G868" s="17" t="s">
        <v>86</v>
      </c>
      <c r="H868" s="39">
        <v>1</v>
      </c>
      <c r="I868" s="40">
        <v>68000</v>
      </c>
      <c r="J868" s="40">
        <v>68000</v>
      </c>
      <c r="K868" s="41" t="s">
        <v>215</v>
      </c>
      <c r="L868" s="41" t="s">
        <v>215</v>
      </c>
      <c r="M868" s="42"/>
      <c r="N868" s="41" t="s">
        <v>15</v>
      </c>
      <c r="O868" s="41" t="s">
        <v>107806</v>
      </c>
      <c r="P868" s="41" t="s">
        <v>107792</v>
      </c>
      <c r="Q868" s="41" t="s">
        <v>107798</v>
      </c>
    </row>
    <row r="869" spans="1:17" ht="85.5" x14ac:dyDescent="0.2">
      <c r="A869" s="15" t="s">
        <v>107824</v>
      </c>
      <c r="B869" s="15" t="s">
        <v>108244</v>
      </c>
      <c r="C869" s="23">
        <v>1</v>
      </c>
      <c r="D869" s="23">
        <v>1</v>
      </c>
      <c r="E869" s="20">
        <v>12</v>
      </c>
      <c r="F869" s="48">
        <v>1</v>
      </c>
      <c r="G869" s="17" t="s">
        <v>79</v>
      </c>
      <c r="H869" s="39">
        <v>1</v>
      </c>
      <c r="I869" s="40">
        <v>225000</v>
      </c>
      <c r="J869" s="40">
        <v>225000</v>
      </c>
      <c r="K869" s="41" t="s">
        <v>215</v>
      </c>
      <c r="L869" s="41" t="s">
        <v>215</v>
      </c>
      <c r="M869" s="42"/>
      <c r="N869" s="41" t="s">
        <v>15</v>
      </c>
      <c r="O869" s="41" t="s">
        <v>107806</v>
      </c>
      <c r="P869" s="41" t="s">
        <v>107792</v>
      </c>
      <c r="Q869" s="41" t="s">
        <v>107798</v>
      </c>
    </row>
    <row r="870" spans="1:17" ht="85.5" x14ac:dyDescent="0.2">
      <c r="A870" s="15" t="s">
        <v>107824</v>
      </c>
      <c r="B870" s="15" t="s">
        <v>108244</v>
      </c>
      <c r="C870" s="23">
        <v>1</v>
      </c>
      <c r="D870" s="23">
        <v>1</v>
      </c>
      <c r="E870" s="20">
        <v>12</v>
      </c>
      <c r="F870" s="48">
        <v>1</v>
      </c>
      <c r="G870" s="17" t="s">
        <v>79</v>
      </c>
      <c r="H870" s="39">
        <v>1</v>
      </c>
      <c r="I870" s="40">
        <v>100000</v>
      </c>
      <c r="J870" s="40">
        <v>100000</v>
      </c>
      <c r="K870" s="41" t="s">
        <v>215</v>
      </c>
      <c r="L870" s="41" t="s">
        <v>215</v>
      </c>
      <c r="M870" s="42"/>
      <c r="N870" s="41" t="s">
        <v>15</v>
      </c>
      <c r="O870" s="41" t="s">
        <v>107806</v>
      </c>
      <c r="P870" s="41" t="s">
        <v>107792</v>
      </c>
      <c r="Q870" s="41" t="s">
        <v>107798</v>
      </c>
    </row>
    <row r="871" spans="1:17" ht="85.5" x14ac:dyDescent="0.2">
      <c r="A871" s="15" t="s">
        <v>107824</v>
      </c>
      <c r="B871" s="15" t="s">
        <v>108244</v>
      </c>
      <c r="C871" s="23">
        <v>1</v>
      </c>
      <c r="D871" s="23">
        <v>1</v>
      </c>
      <c r="E871" s="20">
        <v>12</v>
      </c>
      <c r="F871" s="48">
        <v>1</v>
      </c>
      <c r="G871" s="17" t="s">
        <v>79</v>
      </c>
      <c r="H871" s="39">
        <v>1</v>
      </c>
      <c r="I871" s="40">
        <v>50000</v>
      </c>
      <c r="J871" s="40">
        <v>50000</v>
      </c>
      <c r="K871" s="41" t="s">
        <v>215</v>
      </c>
      <c r="L871" s="41" t="s">
        <v>215</v>
      </c>
      <c r="M871" s="42"/>
      <c r="N871" s="41" t="s">
        <v>15</v>
      </c>
      <c r="O871" s="41" t="s">
        <v>107806</v>
      </c>
      <c r="P871" s="41" t="s">
        <v>107792</v>
      </c>
      <c r="Q871" s="41" t="s">
        <v>107798</v>
      </c>
    </row>
    <row r="872" spans="1:17" ht="85.5" x14ac:dyDescent="0.2">
      <c r="A872" s="15" t="s">
        <v>107824</v>
      </c>
      <c r="B872" s="15" t="s">
        <v>108244</v>
      </c>
      <c r="C872" s="23">
        <v>1</v>
      </c>
      <c r="D872" s="23">
        <v>1</v>
      </c>
      <c r="E872" s="20">
        <v>12</v>
      </c>
      <c r="F872" s="48">
        <v>1</v>
      </c>
      <c r="G872" s="17" t="s">
        <v>79</v>
      </c>
      <c r="H872" s="39">
        <v>1</v>
      </c>
      <c r="I872" s="40">
        <v>168000</v>
      </c>
      <c r="J872" s="40">
        <v>168000</v>
      </c>
      <c r="K872" s="41" t="s">
        <v>215</v>
      </c>
      <c r="L872" s="41" t="s">
        <v>215</v>
      </c>
      <c r="M872" s="42"/>
      <c r="N872" s="41" t="s">
        <v>15</v>
      </c>
      <c r="O872" s="41" t="s">
        <v>107806</v>
      </c>
      <c r="P872" s="41" t="s">
        <v>107792</v>
      </c>
      <c r="Q872" s="41" t="s">
        <v>107798</v>
      </c>
    </row>
    <row r="873" spans="1:17" ht="85.5" x14ac:dyDescent="0.2">
      <c r="A873" s="15" t="s">
        <v>107824</v>
      </c>
      <c r="B873" s="15" t="s">
        <v>108244</v>
      </c>
      <c r="C873" s="23">
        <v>1</v>
      </c>
      <c r="D873" s="23">
        <v>1</v>
      </c>
      <c r="E873" s="20">
        <v>12</v>
      </c>
      <c r="F873" s="48">
        <v>1</v>
      </c>
      <c r="G873" s="17" t="s">
        <v>79</v>
      </c>
      <c r="H873" s="39">
        <v>1</v>
      </c>
      <c r="I873" s="40">
        <v>500000</v>
      </c>
      <c r="J873" s="40">
        <v>500000</v>
      </c>
      <c r="K873" s="41" t="s">
        <v>215</v>
      </c>
      <c r="L873" s="41" t="s">
        <v>215</v>
      </c>
      <c r="M873" s="42"/>
      <c r="N873" s="41" t="s">
        <v>15</v>
      </c>
      <c r="O873" s="41" t="s">
        <v>107806</v>
      </c>
      <c r="P873" s="41" t="s">
        <v>107792</v>
      </c>
      <c r="Q873" s="41" t="s">
        <v>107798</v>
      </c>
    </row>
    <row r="874" spans="1:17" ht="85.5" x14ac:dyDescent="0.2">
      <c r="A874" s="15" t="s">
        <v>107824</v>
      </c>
      <c r="B874" s="15" t="s">
        <v>108244</v>
      </c>
      <c r="C874" s="23">
        <v>1</v>
      </c>
      <c r="D874" s="23">
        <v>1</v>
      </c>
      <c r="E874" s="20">
        <v>12</v>
      </c>
      <c r="F874" s="48">
        <v>1</v>
      </c>
      <c r="G874" s="17" t="s">
        <v>79</v>
      </c>
      <c r="H874" s="39">
        <v>1</v>
      </c>
      <c r="I874" s="40">
        <v>450000</v>
      </c>
      <c r="J874" s="40">
        <v>450000</v>
      </c>
      <c r="K874" s="41" t="s">
        <v>215</v>
      </c>
      <c r="L874" s="41" t="s">
        <v>215</v>
      </c>
      <c r="M874" s="42"/>
      <c r="N874" s="41" t="s">
        <v>15</v>
      </c>
      <c r="O874" s="41" t="s">
        <v>107806</v>
      </c>
      <c r="P874" s="41" t="s">
        <v>107792</v>
      </c>
      <c r="Q874" s="41" t="s">
        <v>107798</v>
      </c>
    </row>
    <row r="875" spans="1:17" ht="85.5" x14ac:dyDescent="0.2">
      <c r="A875" s="15" t="s">
        <v>107824</v>
      </c>
      <c r="B875" s="15" t="s">
        <v>108244</v>
      </c>
      <c r="C875" s="23">
        <v>1</v>
      </c>
      <c r="D875" s="23">
        <v>1</v>
      </c>
      <c r="E875" s="20">
        <v>12</v>
      </c>
      <c r="F875" s="48">
        <v>1</v>
      </c>
      <c r="G875" s="17" t="s">
        <v>79</v>
      </c>
      <c r="H875" s="39">
        <v>1</v>
      </c>
      <c r="I875" s="40">
        <v>25000</v>
      </c>
      <c r="J875" s="40">
        <v>25000</v>
      </c>
      <c r="K875" s="41" t="s">
        <v>215</v>
      </c>
      <c r="L875" s="41" t="s">
        <v>215</v>
      </c>
      <c r="M875" s="42"/>
      <c r="N875" s="41" t="s">
        <v>15</v>
      </c>
      <c r="O875" s="41" t="s">
        <v>107806</v>
      </c>
      <c r="P875" s="41" t="s">
        <v>107792</v>
      </c>
      <c r="Q875" s="41" t="s">
        <v>107798</v>
      </c>
    </row>
    <row r="876" spans="1:17" ht="85.5" x14ac:dyDescent="0.2">
      <c r="A876" s="15" t="s">
        <v>107824</v>
      </c>
      <c r="B876" s="15" t="s">
        <v>108244</v>
      </c>
      <c r="C876" s="23">
        <v>1</v>
      </c>
      <c r="D876" s="23">
        <v>1</v>
      </c>
      <c r="E876" s="20">
        <v>12</v>
      </c>
      <c r="F876" s="48">
        <v>1</v>
      </c>
      <c r="G876" s="17" t="s">
        <v>79</v>
      </c>
      <c r="H876" s="39">
        <v>1</v>
      </c>
      <c r="I876" s="40">
        <v>5000</v>
      </c>
      <c r="J876" s="40">
        <v>5000</v>
      </c>
      <c r="K876" s="41" t="s">
        <v>215</v>
      </c>
      <c r="L876" s="41" t="s">
        <v>215</v>
      </c>
      <c r="M876" s="42"/>
      <c r="N876" s="41" t="s">
        <v>15</v>
      </c>
      <c r="O876" s="41" t="s">
        <v>107806</v>
      </c>
      <c r="P876" s="41" t="s">
        <v>107792</v>
      </c>
      <c r="Q876" s="41" t="s">
        <v>107798</v>
      </c>
    </row>
    <row r="877" spans="1:17" ht="85.5" x14ac:dyDescent="0.2">
      <c r="A877" s="15" t="s">
        <v>107824</v>
      </c>
      <c r="B877" s="15" t="s">
        <v>108244</v>
      </c>
      <c r="C877" s="23">
        <v>1</v>
      </c>
      <c r="D877" s="23">
        <v>1</v>
      </c>
      <c r="E877" s="20">
        <v>12</v>
      </c>
      <c r="F877" s="48">
        <v>1</v>
      </c>
      <c r="G877" s="17" t="s">
        <v>79</v>
      </c>
      <c r="H877" s="39">
        <v>1</v>
      </c>
      <c r="I877" s="40">
        <v>4000</v>
      </c>
      <c r="J877" s="40">
        <v>4000</v>
      </c>
      <c r="K877" s="41" t="s">
        <v>215</v>
      </c>
      <c r="L877" s="41" t="s">
        <v>215</v>
      </c>
      <c r="M877" s="42"/>
      <c r="N877" s="41" t="s">
        <v>15</v>
      </c>
      <c r="O877" s="41" t="s">
        <v>107806</v>
      </c>
      <c r="P877" s="41" t="s">
        <v>107792</v>
      </c>
      <c r="Q877" s="41" t="s">
        <v>107798</v>
      </c>
    </row>
    <row r="878" spans="1:17" ht="85.5" x14ac:dyDescent="0.2">
      <c r="A878" s="15" t="s">
        <v>107824</v>
      </c>
      <c r="B878" s="15" t="s">
        <v>108244</v>
      </c>
      <c r="C878" s="23">
        <v>1</v>
      </c>
      <c r="D878" s="23">
        <v>1</v>
      </c>
      <c r="E878" s="20">
        <v>12</v>
      </c>
      <c r="F878" s="48">
        <v>1</v>
      </c>
      <c r="G878" s="17" t="s">
        <v>79</v>
      </c>
      <c r="H878" s="39">
        <v>1</v>
      </c>
      <c r="I878" s="40">
        <v>95000</v>
      </c>
      <c r="J878" s="40">
        <v>95000</v>
      </c>
      <c r="K878" s="41" t="s">
        <v>215</v>
      </c>
      <c r="L878" s="41" t="s">
        <v>215</v>
      </c>
      <c r="M878" s="42"/>
      <c r="N878" s="41" t="s">
        <v>15</v>
      </c>
      <c r="O878" s="41" t="s">
        <v>107806</v>
      </c>
      <c r="P878" s="41" t="s">
        <v>107792</v>
      </c>
      <c r="Q878" s="41" t="s">
        <v>107798</v>
      </c>
    </row>
    <row r="879" spans="1:17" ht="85.5" x14ac:dyDescent="0.2">
      <c r="A879" s="15" t="s">
        <v>107824</v>
      </c>
      <c r="B879" s="15" t="s">
        <v>108244</v>
      </c>
      <c r="C879" s="23">
        <v>1</v>
      </c>
      <c r="D879" s="23">
        <v>1</v>
      </c>
      <c r="E879" s="20">
        <v>12</v>
      </c>
      <c r="F879" s="48">
        <v>1</v>
      </c>
      <c r="G879" s="17" t="s">
        <v>79</v>
      </c>
      <c r="H879" s="39">
        <v>1</v>
      </c>
      <c r="I879" s="40">
        <v>170000</v>
      </c>
      <c r="J879" s="40">
        <v>170000</v>
      </c>
      <c r="K879" s="41" t="s">
        <v>215</v>
      </c>
      <c r="L879" s="41" t="s">
        <v>215</v>
      </c>
      <c r="M879" s="42"/>
      <c r="N879" s="41" t="s">
        <v>15</v>
      </c>
      <c r="O879" s="41" t="s">
        <v>107806</v>
      </c>
      <c r="P879" s="41" t="s">
        <v>107792</v>
      </c>
      <c r="Q879" s="41" t="s">
        <v>107798</v>
      </c>
    </row>
    <row r="880" spans="1:17" ht="85.5" x14ac:dyDescent="0.2">
      <c r="A880" s="15" t="s">
        <v>107824</v>
      </c>
      <c r="B880" s="15" t="s">
        <v>108244</v>
      </c>
      <c r="C880" s="23">
        <v>1</v>
      </c>
      <c r="D880" s="23">
        <v>1</v>
      </c>
      <c r="E880" s="20">
        <v>12</v>
      </c>
      <c r="F880" s="48">
        <v>1</v>
      </c>
      <c r="G880" s="17" t="s">
        <v>79</v>
      </c>
      <c r="H880" s="39">
        <v>1</v>
      </c>
      <c r="I880" s="40">
        <v>24000</v>
      </c>
      <c r="J880" s="40">
        <v>24000</v>
      </c>
      <c r="K880" s="41" t="s">
        <v>215</v>
      </c>
      <c r="L880" s="41" t="s">
        <v>215</v>
      </c>
      <c r="M880" s="42"/>
      <c r="N880" s="41" t="s">
        <v>15</v>
      </c>
      <c r="O880" s="41" t="s">
        <v>107806</v>
      </c>
      <c r="P880" s="41" t="s">
        <v>107792</v>
      </c>
      <c r="Q880" s="41" t="s">
        <v>107798</v>
      </c>
    </row>
    <row r="881" spans="1:17" ht="85.5" x14ac:dyDescent="0.2">
      <c r="A881" s="15" t="s">
        <v>107824</v>
      </c>
      <c r="B881" s="15" t="s">
        <v>108244</v>
      </c>
      <c r="C881" s="23">
        <v>1</v>
      </c>
      <c r="D881" s="23">
        <v>1</v>
      </c>
      <c r="E881" s="20">
        <v>12</v>
      </c>
      <c r="F881" s="48">
        <v>1</v>
      </c>
      <c r="G881" s="17" t="s">
        <v>79</v>
      </c>
      <c r="H881" s="39">
        <v>1</v>
      </c>
      <c r="I881" s="40">
        <v>640000</v>
      </c>
      <c r="J881" s="40">
        <v>640000</v>
      </c>
      <c r="K881" s="41" t="s">
        <v>215</v>
      </c>
      <c r="L881" s="41" t="s">
        <v>215</v>
      </c>
      <c r="M881" s="42"/>
      <c r="N881" s="41" t="s">
        <v>15</v>
      </c>
      <c r="O881" s="41" t="s">
        <v>107806</v>
      </c>
      <c r="P881" s="41" t="s">
        <v>107792</v>
      </c>
      <c r="Q881" s="41" t="s">
        <v>107798</v>
      </c>
    </row>
    <row r="882" spans="1:17" ht="85.5" x14ac:dyDescent="0.2">
      <c r="A882" s="15" t="s">
        <v>107824</v>
      </c>
      <c r="B882" s="15" t="s">
        <v>108244</v>
      </c>
      <c r="C882" s="23">
        <v>1</v>
      </c>
      <c r="D882" s="23">
        <v>1</v>
      </c>
      <c r="E882" s="20">
        <v>12</v>
      </c>
      <c r="F882" s="48">
        <v>1</v>
      </c>
      <c r="G882" s="17" t="s">
        <v>79</v>
      </c>
      <c r="H882" s="39">
        <v>1</v>
      </c>
      <c r="I882" s="40">
        <v>51000</v>
      </c>
      <c r="J882" s="40">
        <v>51000</v>
      </c>
      <c r="K882" s="41" t="s">
        <v>215</v>
      </c>
      <c r="L882" s="41" t="s">
        <v>215</v>
      </c>
      <c r="M882" s="42"/>
      <c r="N882" s="41" t="s">
        <v>15</v>
      </c>
      <c r="O882" s="41" t="s">
        <v>107806</v>
      </c>
      <c r="P882" s="41" t="s">
        <v>107792</v>
      </c>
      <c r="Q882" s="41" t="s">
        <v>107798</v>
      </c>
    </row>
    <row r="883" spans="1:17" ht="85.5" x14ac:dyDescent="0.2">
      <c r="A883" s="15" t="s">
        <v>107824</v>
      </c>
      <c r="B883" s="15" t="s">
        <v>108244</v>
      </c>
      <c r="C883" s="23">
        <v>1</v>
      </c>
      <c r="D883" s="23">
        <v>1</v>
      </c>
      <c r="E883" s="20">
        <v>12</v>
      </c>
      <c r="F883" s="48">
        <v>1</v>
      </c>
      <c r="G883" s="17" t="s">
        <v>79</v>
      </c>
      <c r="H883" s="39">
        <v>1</v>
      </c>
      <c r="I883" s="40">
        <v>125000</v>
      </c>
      <c r="J883" s="40">
        <v>125000</v>
      </c>
      <c r="K883" s="41" t="s">
        <v>215</v>
      </c>
      <c r="L883" s="41" t="s">
        <v>215</v>
      </c>
      <c r="M883" s="42"/>
      <c r="N883" s="41" t="s">
        <v>15</v>
      </c>
      <c r="O883" s="41" t="s">
        <v>107806</v>
      </c>
      <c r="P883" s="41" t="s">
        <v>107792</v>
      </c>
      <c r="Q883" s="41" t="s">
        <v>107798</v>
      </c>
    </row>
    <row r="884" spans="1:17" ht="114" x14ac:dyDescent="0.2">
      <c r="A884" s="15" t="s">
        <v>108243</v>
      </c>
      <c r="B884" s="15" t="s">
        <v>107834</v>
      </c>
      <c r="C884" s="15">
        <v>8</v>
      </c>
      <c r="D884" s="15">
        <v>8</v>
      </c>
      <c r="E884" s="15">
        <v>12</v>
      </c>
      <c r="F884" s="48">
        <v>1</v>
      </c>
      <c r="G884" s="15" t="s">
        <v>86</v>
      </c>
      <c r="H884" s="39">
        <v>1</v>
      </c>
      <c r="I884" s="40">
        <v>100000</v>
      </c>
      <c r="J884" s="40">
        <v>100000</v>
      </c>
      <c r="K884" s="41" t="s">
        <v>215</v>
      </c>
      <c r="L884" s="41" t="s">
        <v>215</v>
      </c>
      <c r="M884" s="42"/>
      <c r="N884" s="41" t="s">
        <v>15</v>
      </c>
      <c r="O884" s="41" t="s">
        <v>107806</v>
      </c>
      <c r="P884" s="41" t="s">
        <v>107792</v>
      </c>
      <c r="Q884" s="41" t="s">
        <v>107798</v>
      </c>
    </row>
    <row r="885" spans="1:17" ht="85.5" x14ac:dyDescent="0.2">
      <c r="A885" s="15" t="s">
        <v>107824</v>
      </c>
      <c r="B885" s="15" t="s">
        <v>108244</v>
      </c>
      <c r="C885" s="23">
        <v>1</v>
      </c>
      <c r="D885" s="23">
        <v>1</v>
      </c>
      <c r="E885" s="20">
        <v>12</v>
      </c>
      <c r="F885" s="48">
        <v>1</v>
      </c>
      <c r="G885" s="17" t="s">
        <v>79</v>
      </c>
      <c r="H885" s="39">
        <v>1</v>
      </c>
      <c r="I885" s="40">
        <v>825000</v>
      </c>
      <c r="J885" s="40">
        <v>825000</v>
      </c>
      <c r="K885" s="41" t="s">
        <v>215</v>
      </c>
      <c r="L885" s="41" t="s">
        <v>215</v>
      </c>
      <c r="M885" s="42"/>
      <c r="N885" s="41" t="s">
        <v>15</v>
      </c>
      <c r="O885" s="41" t="s">
        <v>107806</v>
      </c>
      <c r="P885" s="41" t="s">
        <v>107792</v>
      </c>
      <c r="Q885" s="41" t="s">
        <v>107798</v>
      </c>
    </row>
    <row r="886" spans="1:17" ht="85.5" x14ac:dyDescent="0.2">
      <c r="A886" s="15" t="s">
        <v>107824</v>
      </c>
      <c r="B886" s="15" t="s">
        <v>108244</v>
      </c>
      <c r="C886" s="23">
        <v>1</v>
      </c>
      <c r="D886" s="23">
        <v>1</v>
      </c>
      <c r="E886" s="20">
        <v>12</v>
      </c>
      <c r="F886" s="48">
        <v>1</v>
      </c>
      <c r="G886" s="17" t="s">
        <v>79</v>
      </c>
      <c r="H886" s="39">
        <v>1</v>
      </c>
      <c r="I886" s="40">
        <v>6557000</v>
      </c>
      <c r="J886" s="40">
        <v>6557000</v>
      </c>
      <c r="K886" s="41" t="s">
        <v>215</v>
      </c>
      <c r="L886" s="41" t="s">
        <v>215</v>
      </c>
      <c r="M886" s="42"/>
      <c r="N886" s="41" t="s">
        <v>15</v>
      </c>
      <c r="O886" s="41" t="s">
        <v>107806</v>
      </c>
      <c r="P886" s="41" t="s">
        <v>107792</v>
      </c>
      <c r="Q886" s="41" t="s">
        <v>107798</v>
      </c>
    </row>
    <row r="887" spans="1:17" ht="114" x14ac:dyDescent="0.2">
      <c r="A887" s="15">
        <v>81161601</v>
      </c>
      <c r="B887" s="15" t="s">
        <v>108250</v>
      </c>
      <c r="C887" s="15">
        <v>3</v>
      </c>
      <c r="D887" s="15">
        <v>3</v>
      </c>
      <c r="E887" s="15">
        <f>4*30+15</f>
        <v>135</v>
      </c>
      <c r="F887" s="48">
        <v>0</v>
      </c>
      <c r="G887" s="13" t="s">
        <v>147</v>
      </c>
      <c r="H887" s="39">
        <v>1</v>
      </c>
      <c r="I887" s="40">
        <v>27810000</v>
      </c>
      <c r="J887" s="40">
        <v>27810000</v>
      </c>
      <c r="K887" s="41" t="s">
        <v>215</v>
      </c>
      <c r="L887" s="41" t="s">
        <v>215</v>
      </c>
      <c r="M887" s="42"/>
      <c r="N887" s="41" t="s">
        <v>15</v>
      </c>
      <c r="O887" s="41" t="s">
        <v>107806</v>
      </c>
      <c r="P887" s="41" t="s">
        <v>107792</v>
      </c>
      <c r="Q887" s="41" t="s">
        <v>107798</v>
      </c>
    </row>
    <row r="888" spans="1:17" ht="85.5" x14ac:dyDescent="0.2">
      <c r="A888" s="15">
        <v>81161601</v>
      </c>
      <c r="B888" s="15" t="s">
        <v>107823</v>
      </c>
      <c r="C888" s="15">
        <v>7</v>
      </c>
      <c r="D888" s="15">
        <v>7</v>
      </c>
      <c r="E888" s="15">
        <v>7</v>
      </c>
      <c r="F888" s="48">
        <v>1</v>
      </c>
      <c r="G888" s="13" t="s">
        <v>147</v>
      </c>
      <c r="H888" s="39">
        <v>1</v>
      </c>
      <c r="I888" s="40">
        <v>48575000</v>
      </c>
      <c r="J888" s="40">
        <v>48575000</v>
      </c>
      <c r="K888" s="41" t="s">
        <v>215</v>
      </c>
      <c r="L888" s="41" t="s">
        <v>215</v>
      </c>
      <c r="M888" s="42"/>
      <c r="N888" s="41" t="s">
        <v>15</v>
      </c>
      <c r="O888" s="41" t="s">
        <v>107806</v>
      </c>
      <c r="P888" s="41" t="s">
        <v>107792</v>
      </c>
      <c r="Q888" s="41" t="s">
        <v>107798</v>
      </c>
    </row>
    <row r="889" spans="1:17" ht="128.25" x14ac:dyDescent="0.2">
      <c r="A889" s="15">
        <v>84131501</v>
      </c>
      <c r="B889" s="15" t="s">
        <v>107838</v>
      </c>
      <c r="C889" s="21">
        <v>6</v>
      </c>
      <c r="D889" s="21">
        <v>6</v>
      </c>
      <c r="E889" s="15">
        <v>1</v>
      </c>
      <c r="F889" s="48">
        <v>1</v>
      </c>
      <c r="G889" s="17" t="s">
        <v>108216</v>
      </c>
      <c r="H889" s="39">
        <v>1</v>
      </c>
      <c r="I889" s="40">
        <v>34135000</v>
      </c>
      <c r="J889" s="40">
        <v>34135000</v>
      </c>
      <c r="K889" s="41" t="s">
        <v>215</v>
      </c>
      <c r="L889" s="41" t="s">
        <v>215</v>
      </c>
      <c r="M889" s="42"/>
      <c r="N889" s="41" t="s">
        <v>15</v>
      </c>
      <c r="O889" s="41" t="s">
        <v>107806</v>
      </c>
      <c r="P889" s="41" t="s">
        <v>107792</v>
      </c>
      <c r="Q889" s="41" t="s">
        <v>107798</v>
      </c>
    </row>
    <row r="890" spans="1:17" ht="128.25" x14ac:dyDescent="0.2">
      <c r="A890" s="15">
        <v>84131501</v>
      </c>
      <c r="B890" s="15" t="s">
        <v>107838</v>
      </c>
      <c r="C890" s="21">
        <v>6</v>
      </c>
      <c r="D890" s="21">
        <v>6</v>
      </c>
      <c r="E890" s="15">
        <v>1</v>
      </c>
      <c r="F890" s="48">
        <v>1</v>
      </c>
      <c r="G890" s="17" t="s">
        <v>108216</v>
      </c>
      <c r="H890" s="39">
        <v>1</v>
      </c>
      <c r="I890" s="40">
        <v>44986000</v>
      </c>
      <c r="J890" s="40">
        <v>44986000</v>
      </c>
      <c r="K890" s="41" t="s">
        <v>215</v>
      </c>
      <c r="L890" s="41" t="s">
        <v>215</v>
      </c>
      <c r="M890" s="42"/>
      <c r="N890" s="41" t="s">
        <v>15</v>
      </c>
      <c r="O890" s="41" t="s">
        <v>107806</v>
      </c>
      <c r="P890" s="41" t="s">
        <v>107792</v>
      </c>
      <c r="Q890" s="41" t="s">
        <v>107798</v>
      </c>
    </row>
    <row r="891" spans="1:17" ht="128.25" x14ac:dyDescent="0.2">
      <c r="A891" s="15">
        <v>84131501</v>
      </c>
      <c r="B891" s="15" t="s">
        <v>107838</v>
      </c>
      <c r="C891" s="21">
        <v>6</v>
      </c>
      <c r="D891" s="21">
        <v>6</v>
      </c>
      <c r="E891" s="15">
        <v>1</v>
      </c>
      <c r="F891" s="48">
        <v>1</v>
      </c>
      <c r="G891" s="17" t="s">
        <v>108216</v>
      </c>
      <c r="H891" s="39">
        <v>1</v>
      </c>
      <c r="I891" s="40">
        <v>20949000</v>
      </c>
      <c r="J891" s="40">
        <v>20949000</v>
      </c>
      <c r="K891" s="41" t="s">
        <v>215</v>
      </c>
      <c r="L891" s="41" t="s">
        <v>215</v>
      </c>
      <c r="M891" s="42"/>
      <c r="N891" s="41" t="s">
        <v>15</v>
      </c>
      <c r="O891" s="41" t="s">
        <v>107806</v>
      </c>
      <c r="P891" s="41" t="s">
        <v>107792</v>
      </c>
      <c r="Q891" s="41" t="s">
        <v>107798</v>
      </c>
    </row>
    <row r="892" spans="1:17" ht="128.25" x14ac:dyDescent="0.2">
      <c r="A892" s="15">
        <v>84131501</v>
      </c>
      <c r="B892" s="15" t="s">
        <v>107838</v>
      </c>
      <c r="C892" s="21">
        <v>6</v>
      </c>
      <c r="D892" s="21">
        <v>6</v>
      </c>
      <c r="E892" s="15">
        <v>1</v>
      </c>
      <c r="F892" s="48">
        <v>1</v>
      </c>
      <c r="G892" s="17" t="s">
        <v>108216</v>
      </c>
      <c r="H892" s="39">
        <v>1</v>
      </c>
      <c r="I892" s="40">
        <v>6439000</v>
      </c>
      <c r="J892" s="40">
        <v>6439000</v>
      </c>
      <c r="K892" s="41" t="s">
        <v>215</v>
      </c>
      <c r="L892" s="41" t="s">
        <v>215</v>
      </c>
      <c r="M892" s="42"/>
      <c r="N892" s="41" t="s">
        <v>15</v>
      </c>
      <c r="O892" s="41" t="s">
        <v>107806</v>
      </c>
      <c r="P892" s="41" t="s">
        <v>107792</v>
      </c>
      <c r="Q892" s="41" t="s">
        <v>107798</v>
      </c>
    </row>
    <row r="893" spans="1:17" ht="128.25" x14ac:dyDescent="0.2">
      <c r="A893" s="15">
        <v>84131501</v>
      </c>
      <c r="B893" s="15" t="s">
        <v>107838</v>
      </c>
      <c r="C893" s="21">
        <v>6</v>
      </c>
      <c r="D893" s="21">
        <v>6</v>
      </c>
      <c r="E893" s="15">
        <v>1</v>
      </c>
      <c r="F893" s="48">
        <v>1</v>
      </c>
      <c r="G893" s="17" t="s">
        <v>108216</v>
      </c>
      <c r="H893" s="39">
        <v>1</v>
      </c>
      <c r="I893" s="40">
        <v>3855000</v>
      </c>
      <c r="J893" s="40">
        <v>3855000</v>
      </c>
      <c r="K893" s="41" t="s">
        <v>215</v>
      </c>
      <c r="L893" s="41" t="s">
        <v>215</v>
      </c>
      <c r="M893" s="42"/>
      <c r="N893" s="41" t="s">
        <v>15</v>
      </c>
      <c r="O893" s="41" t="s">
        <v>107806</v>
      </c>
      <c r="P893" s="41" t="s">
        <v>107792</v>
      </c>
      <c r="Q893" s="41" t="s">
        <v>107798</v>
      </c>
    </row>
    <row r="894" spans="1:17" ht="28.5" x14ac:dyDescent="0.2">
      <c r="A894" s="15">
        <v>80131500</v>
      </c>
      <c r="B894" s="16" t="s">
        <v>108251</v>
      </c>
      <c r="C894" s="23">
        <v>1</v>
      </c>
      <c r="D894" s="23">
        <v>1</v>
      </c>
      <c r="E894" s="21">
        <v>12</v>
      </c>
      <c r="F894" s="48">
        <v>1</v>
      </c>
      <c r="G894" s="13" t="s">
        <v>147</v>
      </c>
      <c r="H894" s="39">
        <v>1</v>
      </c>
      <c r="I894" s="40">
        <v>240000000</v>
      </c>
      <c r="J894" s="40">
        <v>240000000</v>
      </c>
      <c r="K894" s="41" t="s">
        <v>215</v>
      </c>
      <c r="L894" s="41" t="s">
        <v>215</v>
      </c>
      <c r="M894" s="42"/>
      <c r="N894" s="41" t="s">
        <v>15</v>
      </c>
      <c r="O894" s="41" t="s">
        <v>107806</v>
      </c>
      <c r="P894" s="41" t="s">
        <v>107792</v>
      </c>
      <c r="Q894" s="41" t="s">
        <v>107798</v>
      </c>
    </row>
    <row r="895" spans="1:17" ht="14.25" x14ac:dyDescent="0.2">
      <c r="A895" s="15">
        <v>81112205</v>
      </c>
      <c r="B895" s="15" t="s">
        <v>108252</v>
      </c>
      <c r="C895" s="23">
        <v>1</v>
      </c>
      <c r="D895" s="23">
        <v>1</v>
      </c>
      <c r="E895" s="21">
        <v>12</v>
      </c>
      <c r="F895" s="48">
        <v>1</v>
      </c>
      <c r="G895" s="17" t="s">
        <v>154</v>
      </c>
      <c r="H895" s="39">
        <v>1</v>
      </c>
      <c r="I895" s="40">
        <v>18000000</v>
      </c>
      <c r="J895" s="40">
        <v>18000000</v>
      </c>
      <c r="K895" s="41" t="s">
        <v>215</v>
      </c>
      <c r="L895" s="41" t="s">
        <v>215</v>
      </c>
      <c r="M895" s="42"/>
      <c r="N895" s="41" t="s">
        <v>15</v>
      </c>
      <c r="O895" s="41" t="s">
        <v>107806</v>
      </c>
      <c r="P895" s="41" t="s">
        <v>107792</v>
      </c>
      <c r="Q895" s="41" t="s">
        <v>107798</v>
      </c>
    </row>
    <row r="896" spans="1:17" ht="28.5" x14ac:dyDescent="0.2">
      <c r="A896" s="15">
        <v>81161601</v>
      </c>
      <c r="B896" s="15" t="s">
        <v>108253</v>
      </c>
      <c r="C896" s="23">
        <v>1</v>
      </c>
      <c r="D896" s="23">
        <v>1</v>
      </c>
      <c r="E896" s="15">
        <v>12</v>
      </c>
      <c r="F896" s="48">
        <v>1</v>
      </c>
      <c r="G896" s="17" t="s">
        <v>154</v>
      </c>
      <c r="H896" s="39">
        <v>1</v>
      </c>
      <c r="I896" s="40">
        <v>230000000</v>
      </c>
      <c r="J896" s="40">
        <v>230000000</v>
      </c>
      <c r="K896" s="41" t="s">
        <v>215</v>
      </c>
      <c r="L896" s="41" t="s">
        <v>215</v>
      </c>
      <c r="M896" s="42"/>
      <c r="N896" s="41" t="s">
        <v>15</v>
      </c>
      <c r="O896" s="41" t="s">
        <v>107806</v>
      </c>
      <c r="P896" s="41" t="s">
        <v>107792</v>
      </c>
      <c r="Q896" s="41" t="s">
        <v>107798</v>
      </c>
    </row>
    <row r="897" spans="1:17" ht="57" x14ac:dyDescent="0.2">
      <c r="A897" s="15">
        <v>43233200</v>
      </c>
      <c r="B897" s="15" t="s">
        <v>108254</v>
      </c>
      <c r="C897" s="23">
        <v>1</v>
      </c>
      <c r="D897" s="23">
        <v>1</v>
      </c>
      <c r="E897" s="21">
        <v>12</v>
      </c>
      <c r="F897" s="48">
        <v>1</v>
      </c>
      <c r="G897" s="17" t="s">
        <v>154</v>
      </c>
      <c r="H897" s="39">
        <v>1</v>
      </c>
      <c r="I897" s="40">
        <v>222000000</v>
      </c>
      <c r="J897" s="40">
        <v>222000000</v>
      </c>
      <c r="K897" s="41" t="s">
        <v>215</v>
      </c>
      <c r="L897" s="41" t="s">
        <v>215</v>
      </c>
      <c r="M897" s="42"/>
      <c r="N897" s="41" t="s">
        <v>15</v>
      </c>
      <c r="O897" s="41" t="s">
        <v>107806</v>
      </c>
      <c r="P897" s="41" t="s">
        <v>107792</v>
      </c>
      <c r="Q897" s="41" t="s">
        <v>107798</v>
      </c>
    </row>
    <row r="898" spans="1:17" ht="28.5" x14ac:dyDescent="0.2">
      <c r="A898" s="15">
        <v>81112208</v>
      </c>
      <c r="B898" s="15" t="s">
        <v>107827</v>
      </c>
      <c r="C898" s="15">
        <v>7</v>
      </c>
      <c r="D898" s="15">
        <v>7</v>
      </c>
      <c r="E898" s="21">
        <v>12</v>
      </c>
      <c r="F898" s="48">
        <v>1</v>
      </c>
      <c r="G898" s="17" t="s">
        <v>79</v>
      </c>
      <c r="H898" s="39">
        <v>1</v>
      </c>
      <c r="I898" s="40">
        <v>38000000</v>
      </c>
      <c r="J898" s="40">
        <v>38000000</v>
      </c>
      <c r="K898" s="41" t="s">
        <v>215</v>
      </c>
      <c r="L898" s="41" t="s">
        <v>215</v>
      </c>
      <c r="M898" s="42"/>
      <c r="N898" s="41" t="s">
        <v>15</v>
      </c>
      <c r="O898" s="41" t="s">
        <v>107806</v>
      </c>
      <c r="P898" s="41" t="s">
        <v>107792</v>
      </c>
      <c r="Q898" s="41" t="s">
        <v>107798</v>
      </c>
    </row>
    <row r="899" spans="1:17" ht="28.5" x14ac:dyDescent="0.2">
      <c r="A899" s="15">
        <v>81111900</v>
      </c>
      <c r="B899" s="15" t="s">
        <v>107829</v>
      </c>
      <c r="C899" s="15">
        <v>7</v>
      </c>
      <c r="D899" s="15">
        <v>7</v>
      </c>
      <c r="E899" s="21">
        <v>12</v>
      </c>
      <c r="F899" s="48">
        <v>1</v>
      </c>
      <c r="G899" s="15" t="s">
        <v>108216</v>
      </c>
      <c r="H899" s="39">
        <v>1</v>
      </c>
      <c r="I899" s="40">
        <v>36000000</v>
      </c>
      <c r="J899" s="40">
        <v>36000000</v>
      </c>
      <c r="K899" s="41" t="s">
        <v>215</v>
      </c>
      <c r="L899" s="41" t="s">
        <v>215</v>
      </c>
      <c r="M899" s="42"/>
      <c r="N899" s="41" t="s">
        <v>15</v>
      </c>
      <c r="O899" s="41" t="s">
        <v>107806</v>
      </c>
      <c r="P899" s="41" t="s">
        <v>107792</v>
      </c>
      <c r="Q899" s="41" t="s">
        <v>107798</v>
      </c>
    </row>
    <row r="900" spans="1:17" ht="28.5" x14ac:dyDescent="0.2">
      <c r="A900" s="15">
        <v>81112208</v>
      </c>
      <c r="B900" s="15" t="s">
        <v>107807</v>
      </c>
      <c r="C900" s="15">
        <v>7</v>
      </c>
      <c r="D900" s="15">
        <v>7</v>
      </c>
      <c r="E900" s="21">
        <v>12</v>
      </c>
      <c r="F900" s="48">
        <v>1</v>
      </c>
      <c r="G900" s="17" t="s">
        <v>79</v>
      </c>
      <c r="H900" s="39">
        <v>1</v>
      </c>
      <c r="I900" s="40">
        <v>50000000</v>
      </c>
      <c r="J900" s="40">
        <v>50000000</v>
      </c>
      <c r="K900" s="41" t="s">
        <v>215</v>
      </c>
      <c r="L900" s="41" t="s">
        <v>215</v>
      </c>
      <c r="M900" s="42"/>
      <c r="N900" s="41" t="s">
        <v>15</v>
      </c>
      <c r="O900" s="41" t="s">
        <v>107806</v>
      </c>
      <c r="P900" s="41" t="s">
        <v>107792</v>
      </c>
      <c r="Q900" s="41" t="s">
        <v>107798</v>
      </c>
    </row>
    <row r="901" spans="1:17" ht="14.25" x14ac:dyDescent="0.2">
      <c r="A901" s="15">
        <v>43222600</v>
      </c>
      <c r="B901" s="15" t="s">
        <v>107830</v>
      </c>
      <c r="C901" s="15">
        <v>9</v>
      </c>
      <c r="D901" s="15">
        <v>9</v>
      </c>
      <c r="E901" s="15">
        <v>12</v>
      </c>
      <c r="F901" s="48">
        <v>1</v>
      </c>
      <c r="G901" s="15" t="s">
        <v>86</v>
      </c>
      <c r="H901" s="39">
        <v>1</v>
      </c>
      <c r="I901" s="40">
        <v>25000000</v>
      </c>
      <c r="J901" s="40">
        <v>25000000</v>
      </c>
      <c r="K901" s="41" t="s">
        <v>215</v>
      </c>
      <c r="L901" s="41" t="s">
        <v>215</v>
      </c>
      <c r="M901" s="42"/>
      <c r="N901" s="41" t="s">
        <v>15</v>
      </c>
      <c r="O901" s="41" t="s">
        <v>107806</v>
      </c>
      <c r="P901" s="41" t="s">
        <v>107792</v>
      </c>
      <c r="Q901" s="41" t="s">
        <v>107798</v>
      </c>
    </row>
    <row r="902" spans="1:17" ht="28.5" x14ac:dyDescent="0.2">
      <c r="A902" s="15">
        <v>43232102</v>
      </c>
      <c r="B902" s="17" t="s">
        <v>107831</v>
      </c>
      <c r="C902" s="15">
        <v>9</v>
      </c>
      <c r="D902" s="15">
        <v>9</v>
      </c>
      <c r="E902" s="15">
        <v>1</v>
      </c>
      <c r="F902" s="48">
        <v>1</v>
      </c>
      <c r="G902" s="17" t="s">
        <v>108216</v>
      </c>
      <c r="H902" s="39">
        <v>1</v>
      </c>
      <c r="I902" s="40">
        <v>12000000</v>
      </c>
      <c r="J902" s="40">
        <v>12000000</v>
      </c>
      <c r="K902" s="41" t="s">
        <v>215</v>
      </c>
      <c r="L902" s="41" t="s">
        <v>215</v>
      </c>
      <c r="M902" s="42"/>
      <c r="N902" s="41" t="s">
        <v>15</v>
      </c>
      <c r="O902" s="41" t="s">
        <v>107806</v>
      </c>
      <c r="P902" s="41" t="s">
        <v>107792</v>
      </c>
      <c r="Q902" s="41" t="s">
        <v>107798</v>
      </c>
    </row>
    <row r="903" spans="1:17" ht="14.25" x14ac:dyDescent="0.2">
      <c r="A903" s="15">
        <v>43231512</v>
      </c>
      <c r="B903" s="15" t="s">
        <v>108255</v>
      </c>
      <c r="C903" s="21">
        <v>6</v>
      </c>
      <c r="D903" s="21">
        <v>6</v>
      </c>
      <c r="E903" s="21">
        <v>1</v>
      </c>
      <c r="F903" s="48">
        <v>1</v>
      </c>
      <c r="G903" s="17" t="s">
        <v>147</v>
      </c>
      <c r="H903" s="39">
        <v>1</v>
      </c>
      <c r="I903" s="40">
        <v>9000000</v>
      </c>
      <c r="J903" s="40">
        <v>9000000</v>
      </c>
      <c r="K903" s="41" t="s">
        <v>215</v>
      </c>
      <c r="L903" s="41" t="s">
        <v>215</v>
      </c>
      <c r="M903" s="42"/>
      <c r="N903" s="41" t="s">
        <v>15</v>
      </c>
      <c r="O903" s="41" t="s">
        <v>107806</v>
      </c>
      <c r="P903" s="41" t="s">
        <v>107792</v>
      </c>
      <c r="Q903" s="41" t="s">
        <v>107798</v>
      </c>
    </row>
    <row r="904" spans="1:17" ht="185.25" x14ac:dyDescent="0.2">
      <c r="A904" s="15">
        <v>43222610</v>
      </c>
      <c r="B904" s="15" t="s">
        <v>107815</v>
      </c>
      <c r="C904" s="15">
        <v>7</v>
      </c>
      <c r="D904" s="15">
        <v>7</v>
      </c>
      <c r="E904" s="15">
        <v>1</v>
      </c>
      <c r="F904" s="48">
        <v>1</v>
      </c>
      <c r="G904" s="13" t="s">
        <v>147</v>
      </c>
      <c r="H904" s="39">
        <v>1</v>
      </c>
      <c r="I904" s="40">
        <v>3500000</v>
      </c>
      <c r="J904" s="40">
        <v>3500000</v>
      </c>
      <c r="K904" s="41" t="s">
        <v>215</v>
      </c>
      <c r="L904" s="41" t="s">
        <v>215</v>
      </c>
      <c r="M904" s="42"/>
      <c r="N904" s="41" t="s">
        <v>15</v>
      </c>
      <c r="O904" s="41" t="s">
        <v>107806</v>
      </c>
      <c r="P904" s="41" t="s">
        <v>107792</v>
      </c>
      <c r="Q904" s="41" t="s">
        <v>107798</v>
      </c>
    </row>
    <row r="905" spans="1:17" ht="71.25" x14ac:dyDescent="0.2">
      <c r="A905" s="15">
        <v>43233200</v>
      </c>
      <c r="B905" s="15" t="s">
        <v>107843</v>
      </c>
      <c r="C905" s="15">
        <v>9</v>
      </c>
      <c r="D905" s="15">
        <v>9</v>
      </c>
      <c r="E905" s="15">
        <v>4</v>
      </c>
      <c r="F905" s="48">
        <v>1</v>
      </c>
      <c r="G905" s="17" t="s">
        <v>108267</v>
      </c>
      <c r="H905" s="39">
        <v>1</v>
      </c>
      <c r="I905" s="40">
        <v>9200000</v>
      </c>
      <c r="J905" s="40">
        <v>9200000</v>
      </c>
      <c r="K905" s="41" t="s">
        <v>215</v>
      </c>
      <c r="L905" s="41" t="s">
        <v>215</v>
      </c>
      <c r="M905" s="42"/>
      <c r="N905" s="41" t="s">
        <v>15</v>
      </c>
      <c r="O905" s="41" t="s">
        <v>107806</v>
      </c>
      <c r="P905" s="41" t="s">
        <v>107792</v>
      </c>
      <c r="Q905" s="41" t="s">
        <v>107798</v>
      </c>
    </row>
    <row r="906" spans="1:17" ht="42.75" x14ac:dyDescent="0.2">
      <c r="A906" s="18">
        <v>43232801</v>
      </c>
      <c r="B906" s="19" t="s">
        <v>107814</v>
      </c>
      <c r="C906" s="21">
        <v>6</v>
      </c>
      <c r="D906" s="21">
        <v>6</v>
      </c>
      <c r="E906" s="15">
        <v>315</v>
      </c>
      <c r="F906" s="48">
        <v>0</v>
      </c>
      <c r="G906" s="13" t="s">
        <v>147</v>
      </c>
      <c r="H906" s="39">
        <v>1</v>
      </c>
      <c r="I906" s="40">
        <v>60504000</v>
      </c>
      <c r="J906" s="40">
        <v>60504000</v>
      </c>
      <c r="K906" s="41" t="s">
        <v>215</v>
      </c>
      <c r="L906" s="41" t="s">
        <v>215</v>
      </c>
      <c r="M906" s="42"/>
      <c r="N906" s="41" t="s">
        <v>15</v>
      </c>
      <c r="O906" s="41" t="s">
        <v>107806</v>
      </c>
      <c r="P906" s="41" t="s">
        <v>107792</v>
      </c>
      <c r="Q906" s="41" t="s">
        <v>107798</v>
      </c>
    </row>
    <row r="907" spans="1:17" ht="28.5" x14ac:dyDescent="0.2">
      <c r="A907" s="15">
        <v>43222610</v>
      </c>
      <c r="B907" s="15" t="s">
        <v>108256</v>
      </c>
      <c r="C907" s="15">
        <v>5</v>
      </c>
      <c r="D907" s="15">
        <v>5</v>
      </c>
      <c r="E907" s="15">
        <v>6</v>
      </c>
      <c r="F907" s="48">
        <v>1</v>
      </c>
      <c r="G907" s="15" t="s">
        <v>86</v>
      </c>
      <c r="H907" s="39">
        <v>1</v>
      </c>
      <c r="I907" s="40">
        <v>17088000</v>
      </c>
      <c r="J907" s="40">
        <v>17088000</v>
      </c>
      <c r="K907" s="41" t="s">
        <v>215</v>
      </c>
      <c r="L907" s="41" t="s">
        <v>215</v>
      </c>
      <c r="M907" s="42"/>
      <c r="N907" s="41" t="s">
        <v>15</v>
      </c>
      <c r="O907" s="41" t="s">
        <v>107806</v>
      </c>
      <c r="P907" s="41" t="s">
        <v>107792</v>
      </c>
      <c r="Q907" s="41" t="s">
        <v>107798</v>
      </c>
    </row>
    <row r="908" spans="1:17" ht="42.75" x14ac:dyDescent="0.2">
      <c r="A908" s="15">
        <v>43201903</v>
      </c>
      <c r="B908" s="15" t="s">
        <v>107839</v>
      </c>
      <c r="C908" s="15">
        <v>5</v>
      </c>
      <c r="D908" s="15">
        <v>5</v>
      </c>
      <c r="E908" s="15">
        <v>12</v>
      </c>
      <c r="F908" s="48">
        <v>1</v>
      </c>
      <c r="G908" s="15" t="s">
        <v>86</v>
      </c>
      <c r="H908" s="39">
        <v>1</v>
      </c>
      <c r="I908" s="40">
        <v>19000000</v>
      </c>
      <c r="J908" s="40">
        <v>19000000</v>
      </c>
      <c r="K908" s="41" t="s">
        <v>215</v>
      </c>
      <c r="L908" s="41" t="s">
        <v>215</v>
      </c>
      <c r="M908" s="42"/>
      <c r="N908" s="41" t="s">
        <v>15</v>
      </c>
      <c r="O908" s="41" t="s">
        <v>107806</v>
      </c>
      <c r="P908" s="41" t="s">
        <v>107792</v>
      </c>
      <c r="Q908" s="41" t="s">
        <v>107798</v>
      </c>
    </row>
    <row r="909" spans="1:17" ht="42.75" x14ac:dyDescent="0.2">
      <c r="A909" s="15">
        <v>72101511</v>
      </c>
      <c r="B909" s="15" t="s">
        <v>107840</v>
      </c>
      <c r="C909" s="15">
        <v>9</v>
      </c>
      <c r="D909" s="15">
        <v>9</v>
      </c>
      <c r="E909" s="15">
        <v>12</v>
      </c>
      <c r="F909" s="48">
        <v>1</v>
      </c>
      <c r="G909" s="17" t="s">
        <v>79</v>
      </c>
      <c r="H909" s="39">
        <v>1</v>
      </c>
      <c r="I909" s="40">
        <v>45912000</v>
      </c>
      <c r="J909" s="40">
        <v>45912000</v>
      </c>
      <c r="K909" s="41" t="s">
        <v>215</v>
      </c>
      <c r="L909" s="41" t="s">
        <v>215</v>
      </c>
      <c r="M909" s="42"/>
      <c r="N909" s="41" t="s">
        <v>15</v>
      </c>
      <c r="O909" s="41" t="s">
        <v>107806</v>
      </c>
      <c r="P909" s="41" t="s">
        <v>107792</v>
      </c>
      <c r="Q909" s="41" t="s">
        <v>107798</v>
      </c>
    </row>
    <row r="910" spans="1:17" ht="14.25" x14ac:dyDescent="0.2">
      <c r="A910" s="15">
        <v>43222610</v>
      </c>
      <c r="B910" s="15" t="s">
        <v>108257</v>
      </c>
      <c r="C910" s="15">
        <v>9</v>
      </c>
      <c r="D910" s="15">
        <v>9</v>
      </c>
      <c r="E910" s="15">
        <v>12</v>
      </c>
      <c r="F910" s="48">
        <v>1</v>
      </c>
      <c r="G910" s="15" t="s">
        <v>86</v>
      </c>
      <c r="H910" s="39">
        <v>1</v>
      </c>
      <c r="I910" s="40">
        <v>18000000</v>
      </c>
      <c r="J910" s="40">
        <v>18000000</v>
      </c>
      <c r="K910" s="41" t="s">
        <v>215</v>
      </c>
      <c r="L910" s="41" t="s">
        <v>215</v>
      </c>
      <c r="M910" s="42"/>
      <c r="N910" s="41" t="s">
        <v>15</v>
      </c>
      <c r="O910" s="41" t="s">
        <v>107806</v>
      </c>
      <c r="P910" s="41" t="s">
        <v>107792</v>
      </c>
      <c r="Q910" s="41" t="s">
        <v>107798</v>
      </c>
    </row>
    <row r="911" spans="1:17" ht="57" x14ac:dyDescent="0.2">
      <c r="A911" s="15">
        <v>81112213</v>
      </c>
      <c r="B911" s="20" t="s">
        <v>108258</v>
      </c>
      <c r="C911" s="23">
        <v>1</v>
      </c>
      <c r="D911" s="23">
        <v>1</v>
      </c>
      <c r="E911" s="21">
        <v>12</v>
      </c>
      <c r="F911" s="48">
        <v>1</v>
      </c>
      <c r="G911" s="13" t="s">
        <v>147</v>
      </c>
      <c r="H911" s="39">
        <v>1</v>
      </c>
      <c r="I911" s="40">
        <v>8708135</v>
      </c>
      <c r="J911" s="40">
        <v>8708135</v>
      </c>
      <c r="K911" s="41" t="s">
        <v>215</v>
      </c>
      <c r="L911" s="41" t="s">
        <v>215</v>
      </c>
      <c r="M911" s="42"/>
      <c r="N911" s="41" t="s">
        <v>15</v>
      </c>
      <c r="O911" s="41" t="s">
        <v>107806</v>
      </c>
      <c r="P911" s="41" t="s">
        <v>107792</v>
      </c>
      <c r="Q911" s="41" t="s">
        <v>107798</v>
      </c>
    </row>
    <row r="912" spans="1:17" ht="57" x14ac:dyDescent="0.2">
      <c r="A912" s="15">
        <v>81112213</v>
      </c>
      <c r="B912" s="20" t="s">
        <v>108258</v>
      </c>
      <c r="C912" s="23">
        <v>1</v>
      </c>
      <c r="D912" s="23">
        <v>1</v>
      </c>
      <c r="E912" s="21">
        <v>12</v>
      </c>
      <c r="F912" s="48">
        <v>1</v>
      </c>
      <c r="G912" s="13" t="s">
        <v>147</v>
      </c>
      <c r="H912" s="39">
        <v>1</v>
      </c>
      <c r="I912" s="40">
        <v>33745865</v>
      </c>
      <c r="J912" s="40">
        <v>33745865</v>
      </c>
      <c r="K912" s="41" t="s">
        <v>215</v>
      </c>
      <c r="L912" s="41" t="s">
        <v>215</v>
      </c>
      <c r="M912" s="42"/>
      <c r="N912" s="41" t="s">
        <v>15</v>
      </c>
      <c r="O912" s="41" t="s">
        <v>107806</v>
      </c>
      <c r="P912" s="41" t="s">
        <v>107792</v>
      </c>
      <c r="Q912" s="41" t="s">
        <v>107798</v>
      </c>
    </row>
    <row r="913" spans="1:17" ht="14.25" x14ac:dyDescent="0.2">
      <c r="A913" s="21">
        <v>83111603</v>
      </c>
      <c r="B913" s="21" t="s">
        <v>108259</v>
      </c>
      <c r="C913" s="23">
        <v>1</v>
      </c>
      <c r="D913" s="23">
        <v>1</v>
      </c>
      <c r="E913" s="20">
        <v>12</v>
      </c>
      <c r="F913" s="48">
        <v>1</v>
      </c>
      <c r="G913" s="13" t="s">
        <v>147</v>
      </c>
      <c r="H913" s="39">
        <v>1</v>
      </c>
      <c r="I913" s="40">
        <v>15450000</v>
      </c>
      <c r="J913" s="40">
        <v>15450000</v>
      </c>
      <c r="K913" s="41" t="s">
        <v>215</v>
      </c>
      <c r="L913" s="41" t="s">
        <v>215</v>
      </c>
      <c r="M913" s="42"/>
      <c r="N913" s="41" t="s">
        <v>15</v>
      </c>
      <c r="O913" s="41" t="s">
        <v>107806</v>
      </c>
      <c r="P913" s="41" t="s">
        <v>107792</v>
      </c>
      <c r="Q913" s="41" t="s">
        <v>107798</v>
      </c>
    </row>
    <row r="914" spans="1:17" ht="57" x14ac:dyDescent="0.2">
      <c r="A914" s="15">
        <v>83121703</v>
      </c>
      <c r="B914" s="15" t="s">
        <v>108260</v>
      </c>
      <c r="C914" s="21">
        <v>6</v>
      </c>
      <c r="D914" s="21">
        <v>6</v>
      </c>
      <c r="E914" s="21">
        <v>12</v>
      </c>
      <c r="F914" s="48">
        <v>1</v>
      </c>
      <c r="G914" s="13" t="s">
        <v>147</v>
      </c>
      <c r="H914" s="39">
        <v>1</v>
      </c>
      <c r="I914" s="40">
        <v>257500000</v>
      </c>
      <c r="J914" s="40">
        <v>257500000</v>
      </c>
      <c r="K914" s="41" t="s">
        <v>215</v>
      </c>
      <c r="L914" s="41" t="s">
        <v>215</v>
      </c>
      <c r="M914" s="42"/>
      <c r="N914" s="41" t="s">
        <v>15</v>
      </c>
      <c r="O914" s="41" t="s">
        <v>107806</v>
      </c>
      <c r="P914" s="41" t="s">
        <v>107792</v>
      </c>
      <c r="Q914" s="41" t="s">
        <v>107798</v>
      </c>
    </row>
    <row r="915" spans="1:17" ht="28.5" x14ac:dyDescent="0.2">
      <c r="A915" s="15" t="s">
        <v>108261</v>
      </c>
      <c r="B915" s="15" t="s">
        <v>107817</v>
      </c>
      <c r="C915" s="15">
        <v>9</v>
      </c>
      <c r="D915" s="15">
        <v>9</v>
      </c>
      <c r="E915" s="15">
        <v>1</v>
      </c>
      <c r="F915" s="48">
        <v>1</v>
      </c>
      <c r="G915" s="17" t="s">
        <v>108216</v>
      </c>
      <c r="H915" s="39">
        <v>1</v>
      </c>
      <c r="I915" s="40">
        <v>14000000</v>
      </c>
      <c r="J915" s="40">
        <v>14000000</v>
      </c>
      <c r="K915" s="41" t="s">
        <v>215</v>
      </c>
      <c r="L915" s="41" t="s">
        <v>215</v>
      </c>
      <c r="M915" s="42"/>
      <c r="N915" s="41" t="s">
        <v>15</v>
      </c>
      <c r="O915" s="41" t="s">
        <v>107806</v>
      </c>
      <c r="P915" s="41" t="s">
        <v>107792</v>
      </c>
      <c r="Q915" s="41" t="s">
        <v>107798</v>
      </c>
    </row>
    <row r="916" spans="1:17" ht="99.75" x14ac:dyDescent="0.2">
      <c r="A916" s="15">
        <v>92101501</v>
      </c>
      <c r="B916" s="15" t="s">
        <v>107822</v>
      </c>
      <c r="C916" s="15">
        <v>3</v>
      </c>
      <c r="D916" s="15">
        <v>3</v>
      </c>
      <c r="E916" s="15">
        <v>12</v>
      </c>
      <c r="F916" s="48">
        <v>1</v>
      </c>
      <c r="G916" s="17" t="s">
        <v>17</v>
      </c>
      <c r="H916" s="39">
        <v>1</v>
      </c>
      <c r="I916" s="40">
        <v>460000000</v>
      </c>
      <c r="J916" s="40">
        <v>460000000</v>
      </c>
      <c r="K916" s="41" t="s">
        <v>215</v>
      </c>
      <c r="L916" s="41" t="s">
        <v>215</v>
      </c>
      <c r="M916" s="42"/>
      <c r="N916" s="41" t="s">
        <v>15</v>
      </c>
      <c r="O916" s="41" t="s">
        <v>107806</v>
      </c>
      <c r="P916" s="41" t="s">
        <v>107792</v>
      </c>
      <c r="Q916" s="41" t="s">
        <v>107798</v>
      </c>
    </row>
    <row r="917" spans="1:17" ht="57" x14ac:dyDescent="0.2">
      <c r="A917" s="15">
        <v>76111501</v>
      </c>
      <c r="B917" s="15" t="s">
        <v>108262</v>
      </c>
      <c r="C917" s="15">
        <v>2</v>
      </c>
      <c r="D917" s="15">
        <v>2</v>
      </c>
      <c r="E917" s="15">
        <v>6</v>
      </c>
      <c r="F917" s="48">
        <v>1</v>
      </c>
      <c r="G917" s="17" t="s">
        <v>154</v>
      </c>
      <c r="H917" s="39">
        <v>1</v>
      </c>
      <c r="I917" s="40">
        <v>332566000</v>
      </c>
      <c r="J917" s="40">
        <v>332566000</v>
      </c>
      <c r="K917" s="41" t="s">
        <v>215</v>
      </c>
      <c r="L917" s="41" t="s">
        <v>215</v>
      </c>
      <c r="M917" s="42"/>
      <c r="N917" s="41" t="s">
        <v>15</v>
      </c>
      <c r="O917" s="41" t="s">
        <v>107806</v>
      </c>
      <c r="P917" s="41" t="s">
        <v>107792</v>
      </c>
      <c r="Q917" s="41" t="s">
        <v>107798</v>
      </c>
    </row>
    <row r="918" spans="1:17" ht="114" x14ac:dyDescent="0.2">
      <c r="A918" s="15" t="s">
        <v>108263</v>
      </c>
      <c r="B918" s="15" t="s">
        <v>107837</v>
      </c>
      <c r="C918" s="15">
        <v>3</v>
      </c>
      <c r="D918" s="15">
        <v>3</v>
      </c>
      <c r="E918" s="15">
        <v>9</v>
      </c>
      <c r="F918" s="48">
        <v>1</v>
      </c>
      <c r="G918" s="17" t="s">
        <v>108216</v>
      </c>
      <c r="H918" s="39">
        <v>1</v>
      </c>
      <c r="I918" s="40">
        <v>51136000</v>
      </c>
      <c r="J918" s="40">
        <v>51136000</v>
      </c>
      <c r="K918" s="41" t="s">
        <v>215</v>
      </c>
      <c r="L918" s="41" t="s">
        <v>215</v>
      </c>
      <c r="M918" s="42"/>
      <c r="N918" s="41" t="s">
        <v>15</v>
      </c>
      <c r="O918" s="41" t="s">
        <v>107806</v>
      </c>
      <c r="P918" s="41" t="s">
        <v>107792</v>
      </c>
      <c r="Q918" s="41" t="s">
        <v>107798</v>
      </c>
    </row>
    <row r="919" spans="1:17" ht="28.5" x14ac:dyDescent="0.2">
      <c r="A919" s="15">
        <v>81112307</v>
      </c>
      <c r="B919" s="15" t="s">
        <v>107819</v>
      </c>
      <c r="C919" s="15">
        <v>5</v>
      </c>
      <c r="D919" s="15">
        <v>5</v>
      </c>
      <c r="E919" s="15">
        <v>6</v>
      </c>
      <c r="F919" s="48">
        <v>1</v>
      </c>
      <c r="G919" s="15" t="s">
        <v>86</v>
      </c>
      <c r="H919" s="39">
        <v>1</v>
      </c>
      <c r="I919" s="40">
        <v>25000000</v>
      </c>
      <c r="J919" s="40">
        <v>25000000</v>
      </c>
      <c r="K919" s="41" t="s">
        <v>215</v>
      </c>
      <c r="L919" s="41" t="s">
        <v>215</v>
      </c>
      <c r="M919" s="42"/>
      <c r="N919" s="41" t="s">
        <v>15</v>
      </c>
      <c r="O919" s="41" t="s">
        <v>107806</v>
      </c>
      <c r="P919" s="41" t="s">
        <v>107792</v>
      </c>
      <c r="Q919" s="41" t="s">
        <v>107798</v>
      </c>
    </row>
    <row r="920" spans="1:17" ht="14.25" x14ac:dyDescent="0.2">
      <c r="A920" s="15">
        <v>81112306</v>
      </c>
      <c r="B920" s="15" t="s">
        <v>107832</v>
      </c>
      <c r="C920" s="15">
        <v>5</v>
      </c>
      <c r="D920" s="15">
        <v>5</v>
      </c>
      <c r="E920" s="15">
        <v>6</v>
      </c>
      <c r="F920" s="48">
        <v>1</v>
      </c>
      <c r="G920" s="15" t="s">
        <v>86</v>
      </c>
      <c r="H920" s="39">
        <v>1</v>
      </c>
      <c r="I920" s="40">
        <v>14140000</v>
      </c>
      <c r="J920" s="40">
        <v>14140000</v>
      </c>
      <c r="K920" s="41" t="s">
        <v>215</v>
      </c>
      <c r="L920" s="41" t="s">
        <v>215</v>
      </c>
      <c r="M920" s="42"/>
      <c r="N920" s="41" t="s">
        <v>15</v>
      </c>
      <c r="O920" s="41" t="s">
        <v>107806</v>
      </c>
      <c r="P920" s="41" t="s">
        <v>107792</v>
      </c>
      <c r="Q920" s="41" t="s">
        <v>107798</v>
      </c>
    </row>
    <row r="921" spans="1:17" ht="99.75" x14ac:dyDescent="0.2">
      <c r="A921" s="15">
        <v>78181507</v>
      </c>
      <c r="B921" s="15" t="s">
        <v>107816</v>
      </c>
      <c r="C921" s="15">
        <v>5</v>
      </c>
      <c r="D921" s="15">
        <v>5</v>
      </c>
      <c r="E921" s="15">
        <v>10</v>
      </c>
      <c r="F921" s="48">
        <v>1</v>
      </c>
      <c r="G921" s="17" t="s">
        <v>108216</v>
      </c>
      <c r="H921" s="39">
        <v>1</v>
      </c>
      <c r="I921" s="40">
        <v>44558000</v>
      </c>
      <c r="J921" s="40">
        <v>44558000</v>
      </c>
      <c r="K921" s="41" t="s">
        <v>215</v>
      </c>
      <c r="L921" s="41" t="s">
        <v>215</v>
      </c>
      <c r="M921" s="42"/>
      <c r="N921" s="41" t="s">
        <v>15</v>
      </c>
      <c r="O921" s="41" t="s">
        <v>107806</v>
      </c>
      <c r="P921" s="41" t="s">
        <v>107792</v>
      </c>
      <c r="Q921" s="41" t="s">
        <v>107798</v>
      </c>
    </row>
    <row r="922" spans="1:17" ht="57" x14ac:dyDescent="0.2">
      <c r="A922" s="15" t="s">
        <v>107824</v>
      </c>
      <c r="B922" s="15" t="s">
        <v>108264</v>
      </c>
      <c r="C922" s="23">
        <v>1</v>
      </c>
      <c r="D922" s="23">
        <v>1</v>
      </c>
      <c r="E922" s="21">
        <v>12</v>
      </c>
      <c r="F922" s="48">
        <v>1</v>
      </c>
      <c r="G922" s="15" t="s">
        <v>86</v>
      </c>
      <c r="H922" s="39">
        <v>1</v>
      </c>
      <c r="I922" s="40">
        <v>25622000</v>
      </c>
      <c r="J922" s="40">
        <v>25622000</v>
      </c>
      <c r="K922" s="41" t="s">
        <v>215</v>
      </c>
      <c r="L922" s="41" t="s">
        <v>215</v>
      </c>
      <c r="M922" s="42"/>
      <c r="N922" s="41" t="s">
        <v>15</v>
      </c>
      <c r="O922" s="41" t="s">
        <v>107806</v>
      </c>
      <c r="P922" s="41" t="s">
        <v>107792</v>
      </c>
      <c r="Q922" s="41" t="s">
        <v>107798</v>
      </c>
    </row>
    <row r="923" spans="1:17" ht="85.5" x14ac:dyDescent="0.2">
      <c r="A923" s="15" t="s">
        <v>107824</v>
      </c>
      <c r="B923" s="15" t="s">
        <v>108244</v>
      </c>
      <c r="C923" s="23">
        <v>1</v>
      </c>
      <c r="D923" s="23">
        <v>1</v>
      </c>
      <c r="E923" s="20">
        <v>12</v>
      </c>
      <c r="F923" s="48">
        <v>1</v>
      </c>
      <c r="G923" s="17" t="s">
        <v>79</v>
      </c>
      <c r="H923" s="39">
        <v>1</v>
      </c>
      <c r="I923" s="40">
        <v>25622000</v>
      </c>
      <c r="J923" s="40">
        <v>25622000</v>
      </c>
      <c r="K923" s="41" t="s">
        <v>215</v>
      </c>
      <c r="L923" s="41" t="s">
        <v>215</v>
      </c>
      <c r="M923" s="42"/>
      <c r="N923" s="41" t="s">
        <v>15</v>
      </c>
      <c r="O923" s="41" t="s">
        <v>107806</v>
      </c>
      <c r="P923" s="41" t="s">
        <v>107792</v>
      </c>
      <c r="Q923" s="41" t="s">
        <v>107798</v>
      </c>
    </row>
    <row r="924" spans="1:17" ht="185.25" x14ac:dyDescent="0.2">
      <c r="A924" s="15">
        <v>80111504</v>
      </c>
      <c r="B924" s="22" t="s">
        <v>108265</v>
      </c>
      <c r="C924" s="15">
        <v>5</v>
      </c>
      <c r="D924" s="15">
        <v>5</v>
      </c>
      <c r="E924" s="21">
        <v>5</v>
      </c>
      <c r="F924" s="48">
        <v>1</v>
      </c>
      <c r="G924" s="13" t="s">
        <v>147</v>
      </c>
      <c r="H924" s="39">
        <v>1</v>
      </c>
      <c r="I924" s="40">
        <v>63603000</v>
      </c>
      <c r="J924" s="40">
        <v>63603000</v>
      </c>
      <c r="K924" s="41" t="s">
        <v>215</v>
      </c>
      <c r="L924" s="41" t="s">
        <v>215</v>
      </c>
      <c r="M924" s="42"/>
      <c r="N924" s="41" t="s">
        <v>15</v>
      </c>
      <c r="O924" s="41" t="s">
        <v>107806</v>
      </c>
      <c r="P924" s="41" t="s">
        <v>107792</v>
      </c>
      <c r="Q924" s="41" t="s">
        <v>107798</v>
      </c>
    </row>
    <row r="925" spans="1:17" ht="71.25" x14ac:dyDescent="0.2">
      <c r="A925" s="15">
        <v>46181503</v>
      </c>
      <c r="B925" s="22" t="s">
        <v>107825</v>
      </c>
      <c r="C925" s="23">
        <v>1</v>
      </c>
      <c r="D925" s="23">
        <v>1</v>
      </c>
      <c r="E925" s="21">
        <v>11</v>
      </c>
      <c r="F925" s="48">
        <v>1</v>
      </c>
      <c r="G925" s="17" t="s">
        <v>147</v>
      </c>
      <c r="H925" s="39">
        <v>1</v>
      </c>
      <c r="I925" s="40">
        <v>20000000</v>
      </c>
      <c r="J925" s="40">
        <v>20000000</v>
      </c>
      <c r="K925" s="41" t="s">
        <v>215</v>
      </c>
      <c r="L925" s="41" t="s">
        <v>215</v>
      </c>
      <c r="M925" s="42"/>
      <c r="N925" s="41" t="s">
        <v>15</v>
      </c>
      <c r="O925" s="41" t="s">
        <v>107806</v>
      </c>
      <c r="P925" s="41" t="s">
        <v>107792</v>
      </c>
      <c r="Q925" s="41" t="s">
        <v>107798</v>
      </c>
    </row>
    <row r="926" spans="1:17" ht="42.75" x14ac:dyDescent="0.2">
      <c r="A926" s="15">
        <v>46191601</v>
      </c>
      <c r="B926" s="15" t="s">
        <v>107836</v>
      </c>
      <c r="C926" s="21">
        <v>11</v>
      </c>
      <c r="D926" s="21">
        <v>11</v>
      </c>
      <c r="E926" s="21">
        <v>1</v>
      </c>
      <c r="F926" s="48">
        <v>1</v>
      </c>
      <c r="G926" s="15" t="s">
        <v>86</v>
      </c>
      <c r="H926" s="39">
        <v>1</v>
      </c>
      <c r="I926" s="40">
        <v>2500000</v>
      </c>
      <c r="J926" s="40">
        <v>2500000</v>
      </c>
      <c r="K926" s="41" t="s">
        <v>215</v>
      </c>
      <c r="L926" s="41" t="s">
        <v>215</v>
      </c>
      <c r="M926" s="42"/>
      <c r="N926" s="41" t="s">
        <v>15</v>
      </c>
      <c r="O926" s="41" t="s">
        <v>107806</v>
      </c>
      <c r="P926" s="41" t="s">
        <v>107792</v>
      </c>
      <c r="Q926" s="41" t="s">
        <v>107798</v>
      </c>
    </row>
    <row r="927" spans="1:17" ht="71.25" x14ac:dyDescent="0.2">
      <c r="A927" s="15">
        <v>46181503</v>
      </c>
      <c r="B927" s="22" t="s">
        <v>107825</v>
      </c>
      <c r="C927" s="21">
        <v>4</v>
      </c>
      <c r="D927" s="21">
        <v>4</v>
      </c>
      <c r="E927" s="21">
        <v>1</v>
      </c>
      <c r="F927" s="48">
        <v>1</v>
      </c>
      <c r="G927" s="15" t="s">
        <v>86</v>
      </c>
      <c r="H927" s="39">
        <v>1</v>
      </c>
      <c r="I927" s="40">
        <v>17814000</v>
      </c>
      <c r="J927" s="40">
        <v>17814000</v>
      </c>
      <c r="K927" s="41" t="s">
        <v>215</v>
      </c>
      <c r="L927" s="41" t="s">
        <v>215</v>
      </c>
      <c r="M927" s="42"/>
      <c r="N927" s="41" t="s">
        <v>15</v>
      </c>
      <c r="O927" s="41" t="s">
        <v>107806</v>
      </c>
      <c r="P927" s="41" t="s">
        <v>107792</v>
      </c>
      <c r="Q927" s="41" t="s">
        <v>107798</v>
      </c>
    </row>
    <row r="928" spans="1:17" ht="156.75" x14ac:dyDescent="0.2">
      <c r="A928" s="22">
        <v>92101501</v>
      </c>
      <c r="B928" s="22" t="s">
        <v>108266</v>
      </c>
      <c r="C928" s="23">
        <v>1</v>
      </c>
      <c r="D928" s="23">
        <v>1</v>
      </c>
      <c r="E928" s="22">
        <v>11</v>
      </c>
      <c r="F928" s="48">
        <v>1</v>
      </c>
      <c r="G928" s="13" t="s">
        <v>147</v>
      </c>
      <c r="H928" s="39">
        <v>1</v>
      </c>
      <c r="I928" s="40">
        <v>151178000</v>
      </c>
      <c r="J928" s="40">
        <v>151178000</v>
      </c>
      <c r="K928" s="41" t="s">
        <v>215</v>
      </c>
      <c r="L928" s="41" t="s">
        <v>215</v>
      </c>
      <c r="M928" s="42"/>
      <c r="N928" s="41" t="s">
        <v>15</v>
      </c>
      <c r="O928" s="41" t="s">
        <v>107806</v>
      </c>
      <c r="P928" s="41" t="s">
        <v>107792</v>
      </c>
      <c r="Q928" s="41" t="s">
        <v>107798</v>
      </c>
    </row>
  </sheetData>
  <mergeCells count="1">
    <mergeCell ref="A1:Q3"/>
  </mergeCell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31" sqref="G31"/>
    </sheetView>
  </sheetViews>
  <sheetFormatPr baseColWidth="10" defaultColWidth="8.8554687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x14ac:dyDescent="0.2">
      <c r="A17" s="2" t="s">
        <v>109</v>
      </c>
      <c r="B17" s="2" t="s">
        <v>110</v>
      </c>
      <c r="D17" s="2" t="s">
        <v>111</v>
      </c>
      <c r="E17" s="2" t="s">
        <v>112</v>
      </c>
      <c r="G17" s="2" t="s">
        <v>113</v>
      </c>
      <c r="H17" s="2" t="s">
        <v>114</v>
      </c>
      <c r="J17" s="3">
        <v>2</v>
      </c>
      <c r="K17" s="2" t="s">
        <v>115</v>
      </c>
    </row>
    <row r="18" spans="1:11" x14ac:dyDescent="0.2">
      <c r="A18" s="2" t="s">
        <v>116</v>
      </c>
      <c r="B18" s="2" t="s">
        <v>117</v>
      </c>
      <c r="D18" s="2" t="s">
        <v>118</v>
      </c>
      <c r="E18" s="2" t="s">
        <v>119</v>
      </c>
      <c r="G18" s="2" t="s">
        <v>120</v>
      </c>
      <c r="H18" s="2" t="s">
        <v>121</v>
      </c>
      <c r="J18" s="3">
        <v>3</v>
      </c>
      <c r="K18" s="2" t="s">
        <v>122</v>
      </c>
    </row>
    <row r="19" spans="1:11" x14ac:dyDescent="0.2">
      <c r="A19" s="2" t="s">
        <v>123</v>
      </c>
      <c r="B19" s="2" t="s">
        <v>124</v>
      </c>
      <c r="D19" s="2" t="s">
        <v>125</v>
      </c>
      <c r="E19" s="2" t="s">
        <v>126</v>
      </c>
      <c r="G19" s="2" t="s">
        <v>127</v>
      </c>
      <c r="H19" s="2" t="s">
        <v>128</v>
      </c>
    </row>
    <row r="20" spans="1:11" x14ac:dyDescent="0.2">
      <c r="A20" s="2" t="s">
        <v>129</v>
      </c>
      <c r="B20" s="2" t="s">
        <v>130</v>
      </c>
      <c r="D20" s="2" t="s">
        <v>131</v>
      </c>
      <c r="E20" s="2" t="s">
        <v>132</v>
      </c>
      <c r="G20" s="2" t="s">
        <v>133</v>
      </c>
      <c r="H20" s="2" t="s">
        <v>134</v>
      </c>
      <c r="J20" s="1" t="s">
        <v>2</v>
      </c>
      <c r="K20" s="1" t="s">
        <v>135</v>
      </c>
    </row>
    <row r="21" spans="1:11" x14ac:dyDescent="0.2">
      <c r="A21" s="2" t="s">
        <v>136</v>
      </c>
      <c r="B21" s="2" t="s">
        <v>137</v>
      </c>
      <c r="D21" s="2" t="s">
        <v>138</v>
      </c>
      <c r="E21" s="2" t="s">
        <v>139</v>
      </c>
      <c r="G21" s="2" t="s">
        <v>140</v>
      </c>
      <c r="H21" s="2" t="s">
        <v>141</v>
      </c>
      <c r="J21" s="3">
        <v>1</v>
      </c>
      <c r="K21" s="2" t="s">
        <v>142</v>
      </c>
    </row>
    <row r="22" spans="1:11" x14ac:dyDescent="0.2">
      <c r="A22" s="2" t="s">
        <v>143</v>
      </c>
      <c r="B22" s="2" t="s">
        <v>144</v>
      </c>
      <c r="D22" s="2" t="s">
        <v>145</v>
      </c>
      <c r="E22" s="2" t="s">
        <v>146</v>
      </c>
      <c r="G22" s="2" t="s">
        <v>147</v>
      </c>
      <c r="H22" s="2" t="s">
        <v>148</v>
      </c>
      <c r="J22" s="3">
        <v>2</v>
      </c>
      <c r="K22" s="2" t="s">
        <v>149</v>
      </c>
    </row>
    <row r="23" spans="1:11" x14ac:dyDescent="0.2">
      <c r="A23" s="2" t="s">
        <v>150</v>
      </c>
      <c r="B23" s="2" t="s">
        <v>151</v>
      </c>
      <c r="D23" s="2" t="s">
        <v>152</v>
      </c>
      <c r="E23" s="2" t="s">
        <v>153</v>
      </c>
      <c r="G23" s="2" t="s">
        <v>154</v>
      </c>
      <c r="H23" s="2" t="s">
        <v>155</v>
      </c>
      <c r="J23" s="3">
        <v>3</v>
      </c>
      <c r="K23" s="2" t="s">
        <v>156</v>
      </c>
    </row>
    <row r="24" spans="1:11" x14ac:dyDescent="0.2">
      <c r="A24" s="2" t="s">
        <v>157</v>
      </c>
      <c r="B24" s="2" t="s">
        <v>158</v>
      </c>
      <c r="D24" s="2" t="s">
        <v>159</v>
      </c>
      <c r="E24" s="2" t="s">
        <v>160</v>
      </c>
      <c r="J24" s="3">
        <v>4</v>
      </c>
      <c r="K24" s="2" t="s">
        <v>161</v>
      </c>
    </row>
    <row r="25" spans="1:11" x14ac:dyDescent="0.2">
      <c r="A25" s="2" t="s">
        <v>162</v>
      </c>
      <c r="B25" s="2" t="s">
        <v>163</v>
      </c>
      <c r="D25" s="2" t="s">
        <v>164</v>
      </c>
      <c r="E25" s="2" t="s">
        <v>165</v>
      </c>
      <c r="J25" s="3">
        <v>5</v>
      </c>
      <c r="K25" s="2" t="s">
        <v>166</v>
      </c>
    </row>
    <row r="26" spans="1:11" x14ac:dyDescent="0.2">
      <c r="A26" s="2" t="s">
        <v>167</v>
      </c>
      <c r="B26" s="2" t="s">
        <v>168</v>
      </c>
      <c r="D26" s="2" t="s">
        <v>169</v>
      </c>
      <c r="E26" s="2" t="s">
        <v>170</v>
      </c>
      <c r="J26" s="3">
        <v>6</v>
      </c>
      <c r="K26" s="2" t="s">
        <v>171</v>
      </c>
    </row>
    <row r="27" spans="1:11" x14ac:dyDescent="0.2">
      <c r="A27" s="2" t="s">
        <v>172</v>
      </c>
      <c r="B27" s="2" t="s">
        <v>173</v>
      </c>
      <c r="D27" s="2" t="s">
        <v>174</v>
      </c>
      <c r="E27" s="2" t="s">
        <v>175</v>
      </c>
      <c r="J27" s="3">
        <v>7</v>
      </c>
      <c r="K27" s="2" t="s">
        <v>176</v>
      </c>
    </row>
    <row r="28" spans="1:1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row>
    <row r="38" spans="1:11" x14ac:dyDescent="0.2">
      <c r="A38" s="2" t="s">
        <v>227</v>
      </c>
      <c r="B38" s="2" t="s">
        <v>228</v>
      </c>
      <c r="D38" s="2" t="s">
        <v>229</v>
      </c>
      <c r="E38" s="2" t="s">
        <v>230</v>
      </c>
    </row>
    <row r="39" spans="1:11" x14ac:dyDescent="0.2">
      <c r="A39" s="2" t="s">
        <v>231</v>
      </c>
      <c r="B39" s="2" t="s">
        <v>232</v>
      </c>
      <c r="D39" s="2" t="s">
        <v>233</v>
      </c>
      <c r="E39" s="2" t="s">
        <v>234</v>
      </c>
    </row>
    <row r="40" spans="1:11" x14ac:dyDescent="0.2">
      <c r="A40" s="2" t="s">
        <v>235</v>
      </c>
      <c r="B40" s="2" t="s">
        <v>236</v>
      </c>
      <c r="D40" s="2" t="s">
        <v>237</v>
      </c>
      <c r="E40" s="2" t="s">
        <v>238</v>
      </c>
    </row>
    <row r="41" spans="1:11" x14ac:dyDescent="0.2">
      <c r="A41" s="2" t="s">
        <v>239</v>
      </c>
      <c r="B41" s="2" t="s">
        <v>240</v>
      </c>
      <c r="D41" s="2" t="s">
        <v>241</v>
      </c>
      <c r="E41" s="2" t="s">
        <v>242</v>
      </c>
    </row>
    <row r="42" spans="1:11" x14ac:dyDescent="0.2">
      <c r="A42" s="2" t="s">
        <v>243</v>
      </c>
      <c r="B42" s="2" t="s">
        <v>244</v>
      </c>
      <c r="D42" s="2" t="s">
        <v>245</v>
      </c>
      <c r="E42" s="2" t="s">
        <v>246</v>
      </c>
    </row>
    <row r="43" spans="1:11" x14ac:dyDescent="0.2">
      <c r="A43" s="2" t="s">
        <v>247</v>
      </c>
      <c r="B43" s="2" t="s">
        <v>248</v>
      </c>
      <c r="D43" s="2" t="s">
        <v>249</v>
      </c>
      <c r="E43" s="2" t="s">
        <v>250</v>
      </c>
    </row>
    <row r="44" spans="1:11" x14ac:dyDescent="0.2">
      <c r="A44" s="2" t="s">
        <v>251</v>
      </c>
      <c r="B44" s="2" t="s">
        <v>252</v>
      </c>
      <c r="D44" s="2" t="s">
        <v>253</v>
      </c>
      <c r="E44" s="2" t="s">
        <v>254</v>
      </c>
    </row>
    <row r="45" spans="1:11" x14ac:dyDescent="0.2">
      <c r="A45" s="2" t="s">
        <v>255</v>
      </c>
      <c r="B45" s="2" t="s">
        <v>256</v>
      </c>
      <c r="D45" s="2" t="s">
        <v>257</v>
      </c>
      <c r="E45" s="2" t="s">
        <v>258</v>
      </c>
    </row>
    <row r="46" spans="1:1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Adquisiciones  </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Himelda Tapiero</dc:creator>
  <cp:keywords/>
  <dc:description/>
  <cp:lastModifiedBy>Silvia Milena Patiño Leon</cp:lastModifiedBy>
  <dcterms:created xsi:type="dcterms:W3CDTF">2021-12-28T12:37:02Z</dcterms:created>
  <dcterms:modified xsi:type="dcterms:W3CDTF">2022-01-31T23:34:37Z</dcterms:modified>
  <cp:category/>
  <cp:contentStatus/>
</cp:coreProperties>
</file>