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0" yWindow="495" windowWidth="24240" windowHeight="13740"/>
  </bookViews>
  <sheets>
    <sheet name="PAI 2022" sheetId="1" r:id="rId1"/>
  </sheets>
  <definedNames>
    <definedName name="_100.000_aportes_realizados_en_la_plataforma__Bogotá_Abierta">#REF!</definedName>
    <definedName name="_100__del_marco_de_gestión_de_TI___Arquitectura_empresarial_implementado">#REF!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xlnm._FilterDatabase" localSheetId="0" hidden="1">'PAI 2022'!$A$9:$AO$55</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0">'PAI 2022'!$D$1:$AO$9</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0" i="1" l="1"/>
  <c r="H32" i="1"/>
  <c r="AI55" i="1" l="1"/>
  <c r="AH55" i="1"/>
  <c r="AI54" i="1"/>
  <c r="AH54" i="1"/>
  <c r="AI53" i="1"/>
  <c r="AH53" i="1"/>
  <c r="AI52" i="1"/>
  <c r="AH52" i="1"/>
  <c r="AI51" i="1"/>
  <c r="AH51" i="1"/>
  <c r="AI50" i="1"/>
  <c r="AH50" i="1"/>
  <c r="AI49" i="1"/>
  <c r="AH49" i="1"/>
  <c r="AI48" i="1"/>
  <c r="AH48" i="1"/>
  <c r="AI47" i="1"/>
  <c r="AH47" i="1"/>
  <c r="AI46" i="1"/>
  <c r="AH46" i="1"/>
  <c r="AI45" i="1"/>
  <c r="AH45" i="1"/>
  <c r="AI44" i="1"/>
  <c r="AH44" i="1"/>
  <c r="AI43" i="1"/>
  <c r="AH43" i="1"/>
  <c r="AI42" i="1"/>
  <c r="AH42" i="1"/>
  <c r="AI41" i="1"/>
  <c r="AH41" i="1"/>
  <c r="AI40" i="1"/>
  <c r="AH40" i="1"/>
  <c r="AI39" i="1"/>
  <c r="AH39" i="1"/>
  <c r="H39" i="1"/>
  <c r="AI38" i="1"/>
  <c r="AH38" i="1"/>
  <c r="AI37" i="1"/>
  <c r="AH37" i="1"/>
  <c r="AI36" i="1"/>
  <c r="AH36" i="1"/>
  <c r="AI35" i="1"/>
  <c r="AH35" i="1"/>
  <c r="AI34" i="1"/>
  <c r="AH34" i="1"/>
  <c r="AI33" i="1"/>
  <c r="AH33" i="1"/>
  <c r="AI32" i="1"/>
  <c r="AH32" i="1"/>
  <c r="AI31" i="1"/>
  <c r="AH31" i="1"/>
  <c r="AI30" i="1"/>
  <c r="AH30" i="1"/>
  <c r="AI29" i="1"/>
  <c r="AH29" i="1"/>
  <c r="AI28" i="1"/>
  <c r="AH28" i="1"/>
  <c r="AI27" i="1"/>
  <c r="AH27" i="1"/>
  <c r="AI26" i="1"/>
  <c r="AH26" i="1"/>
  <c r="AI25" i="1"/>
  <c r="AH25" i="1"/>
  <c r="AI24" i="1"/>
  <c r="AH24" i="1"/>
  <c r="AI23" i="1"/>
  <c r="AH23" i="1"/>
  <c r="AI22" i="1"/>
  <c r="AH22" i="1"/>
  <c r="H22" i="1"/>
  <c r="AI21" i="1"/>
  <c r="AH21" i="1"/>
  <c r="AI20" i="1"/>
  <c r="AH20" i="1"/>
  <c r="H20" i="1"/>
  <c r="AI19" i="1"/>
  <c r="AH19" i="1"/>
  <c r="AI18" i="1"/>
  <c r="AH18" i="1"/>
  <c r="AI17" i="1"/>
  <c r="AH17" i="1"/>
  <c r="AI16" i="1"/>
  <c r="AH16" i="1"/>
  <c r="AI15" i="1"/>
  <c r="AH15" i="1"/>
  <c r="AI14" i="1"/>
  <c r="AH14" i="1"/>
  <c r="AI13" i="1"/>
  <c r="AH13" i="1"/>
  <c r="AI12" i="1"/>
  <c r="AH12" i="1"/>
  <c r="AI11" i="1"/>
  <c r="AH11" i="1"/>
  <c r="AI10" i="1"/>
  <c r="AH10" i="1"/>
  <c r="H10" i="1"/>
</calcChain>
</file>

<file path=xl/comments1.xml><?xml version="1.0" encoding="utf-8"?>
<comments xmlns="http://schemas.openxmlformats.org/spreadsheetml/2006/main">
  <authors>
    <author>tc={12ADD56A-200A-46B3-B01B-EB1A52AEC18A}</author>
  </authors>
  <commentList>
    <comment ref="H7" authorId="0">
      <text>
        <r>
          <rPr>
            <sz val="11"/>
            <color rgb="FF000000"/>
            <rFont val="Calibri"/>
            <family val="2"/>
          </rPr>
          <t>[Threaded comment]
Your version of Excel allows you to read this threaded comment; however, any edits to it will get removed if the file is opened in a newer version of Excel. Learn more: https://go.microsoft.com/fwlink/?linkid=870924
Comment:
    Una categoría - producto puede tener varias actividades - tarea, en las cuales se le debe dar un peso porcentual a cada una y la sumatoria corresponde al 100% de la categoría -producto.</t>
        </r>
      </text>
    </comment>
  </commentList>
</comments>
</file>

<file path=xl/sharedStrings.xml><?xml version="1.0" encoding="utf-8"?>
<sst xmlns="http://schemas.openxmlformats.org/spreadsheetml/2006/main" count="523" uniqueCount="185">
  <si>
    <t>PLANEACIÓN ESTRATÉGICA</t>
  </si>
  <si>
    <t>Código: IDPAC-PE-FT-14
Versión: 05
Página 1 de 1
14/12/2021</t>
  </si>
  <si>
    <t>FORMULACIÓN PLANES DE ACCIÓN</t>
  </si>
  <si>
    <t xml:space="preserve">Fecha de Formulación: </t>
  </si>
  <si>
    <t>Nombre del Plan</t>
  </si>
  <si>
    <t>Propósito</t>
  </si>
  <si>
    <t>Programa</t>
  </si>
  <si>
    <t>Meta PDD</t>
  </si>
  <si>
    <r>
      <t xml:space="preserve">Categoría - Producto
</t>
    </r>
    <r>
      <rPr>
        <sz val="11"/>
        <color theme="0"/>
        <rFont val="Arial"/>
        <family val="2"/>
      </rPr>
      <t>(Conjunto de características y atributos tangibles que le apuntan al cumplimiento del plan - Actividad principal)</t>
    </r>
  </si>
  <si>
    <t>Actividades - Tarea
(Sumatoria de acciones que permiten cumplir la categoría - producto)</t>
  </si>
  <si>
    <t>Fecha Inicio</t>
  </si>
  <si>
    <t>Fecha Final</t>
  </si>
  <si>
    <r>
      <t xml:space="preserve">Peso de la categoría - producto </t>
    </r>
    <r>
      <rPr>
        <sz val="11"/>
        <color theme="0"/>
        <rFont val="Arial"/>
        <family val="2"/>
      </rPr>
      <t>(Corresponde a la Sumatoria de los pesos de las tareas)</t>
    </r>
  </si>
  <si>
    <t>Peso de la tarea en porcentaje</t>
  </si>
  <si>
    <t>Programación mensual en porcentaje</t>
  </si>
  <si>
    <t>Suma de la programación mensual</t>
  </si>
  <si>
    <t>Subtotal ejecutado</t>
  </si>
  <si>
    <t>Evidencias</t>
  </si>
  <si>
    <t>Meta Segplan</t>
  </si>
  <si>
    <t>Dependencia</t>
  </si>
  <si>
    <t>Funcionario(s) / Contratista Responsable(s) del reporte</t>
  </si>
  <si>
    <t>Funcionario(s) / Contratista Responsable de Revisión</t>
  </si>
  <si>
    <t>Responsable de Aprobación</t>
  </si>
  <si>
    <t xml:space="preserve">Enero </t>
  </si>
  <si>
    <t>Febrero</t>
  </si>
  <si>
    <t>Marzo</t>
  </si>
  <si>
    <t>Abril</t>
  </si>
  <si>
    <t>Mayo</t>
  </si>
  <si>
    <t>Junio</t>
  </si>
  <si>
    <t>Julio</t>
  </si>
  <si>
    <t>Agosto</t>
  </si>
  <si>
    <t>Septiembre</t>
  </si>
  <si>
    <t>Octubre</t>
  </si>
  <si>
    <t>Noviembre</t>
  </si>
  <si>
    <t>Diciembre</t>
  </si>
  <si>
    <t>Prog</t>
  </si>
  <si>
    <t>Ejec</t>
  </si>
  <si>
    <t>5 Construir Bogotá Región con gobierno abierto, transparente y ciudadanía consciente</t>
  </si>
  <si>
    <t>56 Gestión pública efectiva</t>
  </si>
  <si>
    <t>Secretaría General</t>
  </si>
  <si>
    <t>Alexandra Castillo</t>
  </si>
  <si>
    <t>N/A</t>
  </si>
  <si>
    <t>Briyith Castellanos</t>
  </si>
  <si>
    <t>Ana Silvia Olano Aponte</t>
  </si>
  <si>
    <t>Oficina Asesora de Planeación</t>
  </si>
  <si>
    <t xml:space="preserve">Silvia Milena Patiño León </t>
  </si>
  <si>
    <t xml:space="preserve">Daniel Tovar </t>
  </si>
  <si>
    <r>
      <rPr>
        <b/>
        <sz val="11"/>
        <rFont val="Arial"/>
        <family val="2"/>
      </rPr>
      <t xml:space="preserve">PAAC-2022 </t>
    </r>
    <r>
      <rPr>
        <b/>
        <u/>
        <sz val="11"/>
        <rFont val="Arial"/>
        <family val="2"/>
      </rPr>
      <t xml:space="preserve">Componente 1: </t>
    </r>
    <r>
      <rPr>
        <sz val="11"/>
        <rFont val="Arial"/>
        <family val="2"/>
      </rPr>
      <t>Gestión del Riesgo de Corrupción, Mapa de Riesgos de Corrupción-</t>
    </r>
    <r>
      <rPr>
        <b/>
        <u/>
        <sz val="11"/>
        <rFont val="Arial"/>
        <family val="2"/>
      </rPr>
      <t>Subcomponente 1</t>
    </r>
    <r>
      <rPr>
        <sz val="11"/>
        <rFont val="Arial"/>
        <family val="2"/>
      </rPr>
      <t xml:space="preserve"> Política de Administración de Riesgos</t>
    </r>
  </si>
  <si>
    <t>Divulgar periódicamente de manera interna y externa la Política de Administración de Riesgos</t>
  </si>
  <si>
    <t>Piezas de divulgación por los diferentes canales de comunicación interna y externa</t>
  </si>
  <si>
    <r>
      <rPr>
        <b/>
        <sz val="11"/>
        <rFont val="Arial"/>
        <family val="2"/>
      </rPr>
      <t xml:space="preserve">PAAC-2022 </t>
    </r>
    <r>
      <rPr>
        <b/>
        <u/>
        <sz val="11"/>
        <rFont val="Arial"/>
        <family val="2"/>
      </rPr>
      <t>Componente 1</t>
    </r>
    <r>
      <rPr>
        <sz val="11"/>
        <rFont val="Arial"/>
        <family val="2"/>
      </rPr>
      <t xml:space="preserve"> Gestión del Riesgo de Corrupción, Mapa de Riesgos de Corrupción-</t>
    </r>
    <r>
      <rPr>
        <b/>
        <u/>
        <sz val="11"/>
        <rFont val="Arial"/>
        <family val="2"/>
      </rPr>
      <t>Subcomponente 2</t>
    </r>
    <r>
      <rPr>
        <sz val="11"/>
        <rFont val="Arial"/>
        <family val="2"/>
      </rPr>
      <t xml:space="preserve"> Construcción del Mapa de Riesgos de Corrupción</t>
    </r>
  </si>
  <si>
    <t>Realizar mesa técnica para la revisión y construcción de los riesgos de corrupción asociados a los procesos del Sistema Integrado de Gestión para la vigencia 2023</t>
  </si>
  <si>
    <t>Actas de reunión virtual y/o presencial
Matriz de Mapa de riesgos de corrupción</t>
  </si>
  <si>
    <r>
      <rPr>
        <b/>
        <sz val="11"/>
        <rFont val="Arial"/>
        <family val="2"/>
      </rPr>
      <t xml:space="preserve">PAAC-2022 </t>
    </r>
    <r>
      <rPr>
        <b/>
        <u/>
        <sz val="11"/>
        <rFont val="Arial"/>
        <family val="2"/>
      </rPr>
      <t xml:space="preserve">Componente 1 </t>
    </r>
    <r>
      <rPr>
        <sz val="11"/>
        <rFont val="Arial"/>
        <family val="2"/>
      </rPr>
      <t>Gestión del Riesgo de Corrupción, Mapa de Riesgos de Corrupción-</t>
    </r>
    <r>
      <rPr>
        <b/>
        <u/>
        <sz val="11"/>
        <rFont val="Arial"/>
        <family val="2"/>
      </rPr>
      <t>Subcomponente 2</t>
    </r>
    <r>
      <rPr>
        <sz val="11"/>
        <rFont val="Arial"/>
        <family val="2"/>
      </rPr>
      <t xml:space="preserve"> Construcción del Mapa de Riesgos de Corrupción</t>
    </r>
  </si>
  <si>
    <t>Identificar los riesgos institucionales y de corrupción para la vigencia 2023</t>
  </si>
  <si>
    <t>Matriz de mapa de riesgos de corrupción
Matriz de mapa de riesgos de gestión</t>
  </si>
  <si>
    <t>Presentar al Comité Institucional de Coordinación de Control Interno las matrices de riesgos 2023 para su aprobación</t>
  </si>
  <si>
    <t>Acta de reunión Comité Institucional de Coordinación de Control Interno</t>
  </si>
  <si>
    <r>
      <rPr>
        <b/>
        <sz val="11"/>
        <rFont val="Arial"/>
        <family val="2"/>
      </rPr>
      <t xml:space="preserve">PAAC-2022 </t>
    </r>
    <r>
      <rPr>
        <b/>
        <u/>
        <sz val="11"/>
        <rFont val="Arial"/>
        <family val="2"/>
      </rPr>
      <t>Componente 1</t>
    </r>
    <r>
      <rPr>
        <sz val="11"/>
        <rFont val="Arial"/>
        <family val="2"/>
      </rPr>
      <t xml:space="preserve"> Gestión del Riesgo de Corrupción, Mapa de Riesgos de Corrupción-</t>
    </r>
    <r>
      <rPr>
        <b/>
        <u/>
        <sz val="11"/>
        <rFont val="Arial"/>
        <family val="2"/>
      </rPr>
      <t>Subcomponente 3</t>
    </r>
    <r>
      <rPr>
        <sz val="11"/>
        <rFont val="Arial"/>
        <family val="2"/>
      </rPr>
      <t xml:space="preserve"> Consulta y divulgación</t>
    </r>
  </si>
  <si>
    <t>Someter a consulta pública el mapa de riesgos de corrupción actualizado para la vigencia 2022</t>
  </si>
  <si>
    <t>Pantallazo, link de consulta pública del mapa de riesgos de corrupción ubicado en la página web de la entidad</t>
  </si>
  <si>
    <r>
      <rPr>
        <b/>
        <sz val="11"/>
        <rFont val="Arial"/>
        <family val="2"/>
      </rPr>
      <t xml:space="preserve">PAAC-2022 </t>
    </r>
    <r>
      <rPr>
        <b/>
        <u/>
        <sz val="11"/>
        <rFont val="Arial"/>
        <family val="2"/>
      </rPr>
      <t>Componente 1</t>
    </r>
    <r>
      <rPr>
        <sz val="11"/>
        <rFont val="Arial"/>
        <family val="2"/>
      </rPr>
      <t xml:space="preserve"> Gestión del Riesgo de Corrupción, Mapa de Riesgos de Corrupción-</t>
    </r>
    <r>
      <rPr>
        <b/>
        <u/>
        <sz val="11"/>
        <rFont val="Arial"/>
        <family val="2"/>
      </rPr>
      <t xml:space="preserve">Subcomponente 3 </t>
    </r>
    <r>
      <rPr>
        <sz val="11"/>
        <rFont val="Arial"/>
        <family val="2"/>
      </rPr>
      <t>Consulta y divulgación</t>
    </r>
  </si>
  <si>
    <t xml:space="preserve">Ajustar y publicar el mapa de riesgos de corrupción de acuerdo con las observaciones generadas en la consulta pública	</t>
  </si>
  <si>
    <t>Matriz Mapa de riesgos de corrupción definitivo</t>
  </si>
  <si>
    <r>
      <rPr>
        <b/>
        <sz val="11"/>
        <rFont val="Arial"/>
        <family val="2"/>
      </rPr>
      <t xml:space="preserve">PAAC-2022 </t>
    </r>
    <r>
      <rPr>
        <b/>
        <u/>
        <sz val="11"/>
        <rFont val="Arial"/>
        <family val="2"/>
      </rPr>
      <t xml:space="preserve">Componente 1: </t>
    </r>
    <r>
      <rPr>
        <sz val="11"/>
        <rFont val="Arial"/>
        <family val="2"/>
      </rPr>
      <t>Gestión del Riesgo de Corrupción, Mapa de Riesgos de Corrupción-</t>
    </r>
    <r>
      <rPr>
        <b/>
        <u/>
        <sz val="11"/>
        <rFont val="Arial"/>
        <family val="2"/>
      </rPr>
      <t xml:space="preserve">Subcomponente 3 </t>
    </r>
    <r>
      <rPr>
        <sz val="11"/>
        <rFont val="Arial"/>
        <family val="2"/>
      </rPr>
      <t>Consulta y divulgación</t>
    </r>
  </si>
  <si>
    <t>Socializar mapas de riesgos de la Entidad 2022</t>
  </si>
  <si>
    <t xml:space="preserve">Piezas de divulgación por los diferentes canales de comunicación de las Matrices de Mapa de Riesgos de Corrupción y de gestión
Reporte de alcance de las piezas divulgadas a nivel externo
Listado de asistencia de socialización a funcionarios y contratistas de la actividad realizada </t>
  </si>
  <si>
    <r>
      <rPr>
        <b/>
        <sz val="11"/>
        <rFont val="Arial"/>
        <family val="2"/>
      </rPr>
      <t xml:space="preserve">PAAC-2022 </t>
    </r>
    <r>
      <rPr>
        <b/>
        <u/>
        <sz val="11"/>
        <rFont val="Arial"/>
        <family val="2"/>
      </rPr>
      <t>Componente 1</t>
    </r>
    <r>
      <rPr>
        <sz val="11"/>
        <rFont val="Arial"/>
        <family val="2"/>
      </rPr>
      <t>: Gestión del Riesgo de Corrupción, Mapa de Riesgos de Corrupción-</t>
    </r>
    <r>
      <rPr>
        <b/>
        <u/>
        <sz val="11"/>
        <rFont val="Arial"/>
        <family val="2"/>
      </rPr>
      <t>Subcomponente 4</t>
    </r>
    <r>
      <rPr>
        <sz val="11"/>
        <rFont val="Arial"/>
        <family val="2"/>
      </rPr>
      <t xml:space="preserve"> Monitoreo y revisión </t>
    </r>
  </si>
  <si>
    <t xml:space="preserve">Realizar revisión y monitoreo a la implementación de los controles de los  Riesgos a cargo del proceso </t>
  </si>
  <si>
    <t>Registro de monitoreo a los controles en el aplicativo SIG PARTICIPO</t>
  </si>
  <si>
    <t>Todas las dependencias</t>
  </si>
  <si>
    <t>Enlaces de los procesos</t>
  </si>
  <si>
    <t>Líder de proceso</t>
  </si>
  <si>
    <r>
      <rPr>
        <b/>
        <sz val="11"/>
        <rFont val="Arial"/>
        <family val="2"/>
      </rPr>
      <t xml:space="preserve">PAAC-2022 </t>
    </r>
    <r>
      <rPr>
        <b/>
        <u/>
        <sz val="11"/>
        <rFont val="Arial"/>
        <family val="2"/>
      </rPr>
      <t>Componente 1:</t>
    </r>
    <r>
      <rPr>
        <sz val="11"/>
        <rFont val="Arial"/>
        <family val="2"/>
      </rPr>
      <t xml:space="preserve"> Gestión del Riesgo de Corrupción, Mapa de Riesgos de Corrupción-</t>
    </r>
    <r>
      <rPr>
        <b/>
        <u/>
        <sz val="11"/>
        <rFont val="Arial"/>
        <family val="2"/>
      </rPr>
      <t>Subcomponente 4</t>
    </r>
    <r>
      <rPr>
        <sz val="11"/>
        <rFont val="Arial"/>
        <family val="2"/>
      </rPr>
      <t xml:space="preserve"> Monitoreo y revisión </t>
    </r>
  </si>
  <si>
    <t>Realizar informe y presentación en el Comité Institucional de Gestión y Desempeño - CIGD sobre la gestión del riesgo de la entidad con periodicidad cuatrimestral</t>
  </si>
  <si>
    <t>Documento de Informe sobre la gestión del riesgo institucional 
Acta de Comité Institucional de Gestión y Desempeño - CIGD</t>
  </si>
  <si>
    <r>
      <rPr>
        <b/>
        <sz val="11"/>
        <rFont val="Arial"/>
        <family val="2"/>
      </rPr>
      <t xml:space="preserve">PAAC-2022 </t>
    </r>
    <r>
      <rPr>
        <b/>
        <u/>
        <sz val="11"/>
        <rFont val="Arial"/>
        <family val="2"/>
      </rPr>
      <t>Componente 1:</t>
    </r>
    <r>
      <rPr>
        <u/>
        <sz val="11"/>
        <rFont val="Arial"/>
        <family val="2"/>
      </rPr>
      <t xml:space="preserve"> </t>
    </r>
    <r>
      <rPr>
        <sz val="11"/>
        <rFont val="Arial"/>
        <family val="2"/>
      </rPr>
      <t>Gestión del Riesgo de Corrupción, Mapa de Riesgos de Corrupción-</t>
    </r>
    <r>
      <rPr>
        <b/>
        <u/>
        <sz val="11"/>
        <rFont val="Arial"/>
        <family val="2"/>
      </rPr>
      <t xml:space="preserve">Subcomponente 5 </t>
    </r>
    <r>
      <rPr>
        <sz val="11"/>
        <rFont val="Arial"/>
        <family val="2"/>
      </rPr>
      <t xml:space="preserve">Seguimiento </t>
    </r>
  </si>
  <si>
    <t>Realizar informe de seguimiento cuatrimestral a las matrices de riesgo de corrupción y gestión y realizar la publicación en la página web - Link de transparencia</t>
  </si>
  <si>
    <t xml:space="preserve">Matrices de riesgo de corrupción y de gestión con seguimiento publicados en el link de transparencia 	</t>
  </si>
  <si>
    <r>
      <rPr>
        <b/>
        <sz val="11"/>
        <rFont val="Arial"/>
        <family val="2"/>
      </rPr>
      <t xml:space="preserve">PAAC-2022 </t>
    </r>
    <r>
      <rPr>
        <b/>
        <u/>
        <sz val="11"/>
        <rFont val="Arial"/>
        <family val="2"/>
      </rPr>
      <t xml:space="preserve">Componente 2: </t>
    </r>
    <r>
      <rPr>
        <sz val="11"/>
        <rFont val="Arial"/>
        <family val="2"/>
      </rPr>
      <t>Racionalización de Trámites</t>
    </r>
  </si>
  <si>
    <t>Identificar los trámites y OPA´s objeto de racionalización para incluir en el SUIT. </t>
  </si>
  <si>
    <t>Documento informe de identificación de trámites y OPAS</t>
  </si>
  <si>
    <t>Subdirección de Asuntos Comunales</t>
  </si>
  <si>
    <t>José Silvino González</t>
  </si>
  <si>
    <t>Eduar David Martínez Segura</t>
  </si>
  <si>
    <t>Presentar al Comité Institucional de Gestión y Desempeño la estrategia de racionalización de trámites</t>
  </si>
  <si>
    <t xml:space="preserve">Estrategia de racionalización de trámites
Acta de Comité Institucional de Gestión y Desempeño </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</si>
  <si>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Subcomponente 1</t>
    </r>
    <r>
      <rPr>
        <sz val="11"/>
        <rFont val="Arial"/>
        <family val="2"/>
      </rPr>
      <t xml:space="preserve"> Información de calidad y en lenguaje comprensible</t>
    </r>
  </si>
  <si>
    <t>Elaborar y publicar el informe de gestión del IDPAC de la vigencia 2021</t>
  </si>
  <si>
    <t>Informe de gestión del IDPAC publicado en el link de transparencia y en el micrositio de Rendición de Cuentas</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</si>
  <si>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Subcomponente 1</t>
    </r>
    <r>
      <rPr>
        <sz val="11"/>
        <rFont val="Arial"/>
        <family val="2"/>
      </rPr>
      <t xml:space="preserve"> Información de calidad y en lenguaje comprensible</t>
    </r>
  </si>
  <si>
    <t>Elaborar e implementar una estrategia de comunicación para la rendición de cuentas institucional</t>
  </si>
  <si>
    <t>Documento de estrategia de Rendición de Cuentas</t>
  </si>
  <si>
    <t>Oficina Asesora de Comunicaciones</t>
  </si>
  <si>
    <t>Laura Osorio</t>
  </si>
  <si>
    <t>Omaira Morales Arboleda</t>
  </si>
  <si>
    <r>
      <rPr>
        <b/>
        <sz val="11"/>
        <rFont val="Arial"/>
        <family val="2"/>
      </rPr>
      <t xml:space="preserve">PAAC-2022 </t>
    </r>
    <r>
      <rPr>
        <b/>
        <u/>
        <sz val="11"/>
        <rFont val="Arial"/>
        <family val="2"/>
      </rPr>
      <t>Componente 3:</t>
    </r>
    <r>
      <rPr>
        <b/>
        <sz val="11"/>
        <rFont val="Arial"/>
        <family val="2"/>
      </rPr>
      <t xml:space="preserve"> </t>
    </r>
    <r>
      <rPr>
        <sz val="11"/>
        <rFont val="Arial"/>
        <family val="2"/>
      </rPr>
      <t>Rendición de cuentas-</t>
    </r>
    <r>
      <rPr>
        <b/>
        <u/>
        <sz val="11"/>
        <rFont val="Arial"/>
        <family val="2"/>
      </rPr>
      <t>Subcomponente 1</t>
    </r>
    <r>
      <rPr>
        <sz val="11"/>
        <rFont val="Arial"/>
        <family val="2"/>
      </rPr>
      <t xml:space="preserve"> Información de calidad y en lenguaje comprensible</t>
    </r>
  </si>
  <si>
    <t>Divulgar acciones desarrolladas en el marco de las convocatorias de participación ciudadana, a través de los diferentes canales de comunicación.</t>
  </si>
  <si>
    <t>Piezas comunicacionales y registros de convocatorias publicadas</t>
  </si>
  <si>
    <t xml:space="preserve">Subdirecciones </t>
  </si>
  <si>
    <t>Subdirectores</t>
  </si>
  <si>
    <r>
      <rPr>
        <b/>
        <sz val="11"/>
        <rFont val="Arial"/>
        <family val="2"/>
      </rPr>
      <t xml:space="preserve">PAAC-2022 </t>
    </r>
    <r>
      <rPr>
        <b/>
        <u/>
        <sz val="11"/>
        <rFont val="Arial"/>
        <family val="2"/>
      </rPr>
      <t>Componente 3</t>
    </r>
    <r>
      <rPr>
        <sz val="11"/>
        <rFont val="Arial"/>
        <family val="2"/>
      </rPr>
      <t>: Rendición de cuentas</t>
    </r>
    <r>
      <rPr>
        <b/>
        <u/>
        <sz val="11"/>
        <rFont val="Arial"/>
        <family val="2"/>
      </rPr>
      <t>-Subcomponente 2</t>
    </r>
    <r>
      <rPr>
        <sz val="11"/>
        <rFont val="Arial"/>
        <family val="2"/>
      </rPr>
      <t xml:space="preserve"> Diálogo de doble vía con la ciudadanía y sus organizaciones</t>
    </r>
  </si>
  <si>
    <t>Realizar la caracterización de los grupos de valor e identificar necesidades de información y dialogo</t>
  </si>
  <si>
    <t>Documento de caracterización de los grupos de valor</t>
  </si>
  <si>
    <t>Luis Fernando Ángel Aros</t>
  </si>
  <si>
    <t>Pablo Cesar Pacheco Rodríguez</t>
  </si>
  <si>
    <r>
      <rPr>
        <b/>
        <sz val="11"/>
        <rFont val="Arial"/>
        <family val="2"/>
      </rPr>
      <t xml:space="preserve">PAAC-2022 </t>
    </r>
    <r>
      <rPr>
        <b/>
        <u/>
        <sz val="11"/>
        <rFont val="Arial"/>
        <family val="2"/>
      </rPr>
      <t xml:space="preserve">Componente 3: </t>
    </r>
    <r>
      <rPr>
        <sz val="11"/>
        <rFont val="Arial"/>
        <family val="2"/>
      </rPr>
      <t>Rendición de cuentas- Diálogo de doble vía con la ciudadanía y sus organizaciones</t>
    </r>
  </si>
  <si>
    <t>Participar en las jornadas de rendición de cuentas en las que sea convocada la entidad de acuerdo con la programación</t>
  </si>
  <si>
    <t>Reporte de las audiencias o espacios de diálogo solicitados a la Entidad por la cabeza de sector. 
Presentaciones e informes de Rendición de cuentas</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</si>
  <si>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Subcomponente 2</t>
    </r>
    <r>
      <rPr>
        <sz val="11"/>
        <rFont val="Arial"/>
        <family val="2"/>
      </rPr>
      <t xml:space="preserve"> Diálogo de doble vía con la ciudadanía y sus organizaciones</t>
    </r>
  </si>
  <si>
    <t>Realizar jornada de Audiencia Pública de Rendición de Cuentas</t>
  </si>
  <si>
    <t>Evidencias audiovisuales</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</si>
  <si>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 xml:space="preserve">Subcomponente 2 </t>
    </r>
    <r>
      <rPr>
        <sz val="11"/>
        <rFont val="Arial"/>
        <family val="2"/>
      </rPr>
      <t>Diálogo de doble vía con la ciudadanía y sus organizaciones</t>
    </r>
  </si>
  <si>
    <t>Realizar acciones de diálogo con la ciudadanía y las organizaciones comunales, sociales, comunitarias, de propiedad horizontal e instancias de participación</t>
  </si>
  <si>
    <r>
      <rPr>
        <b/>
        <sz val="11"/>
        <rFont val="Arial"/>
        <family val="2"/>
      </rPr>
      <t>PAAC-2022</t>
    </r>
    <r>
      <rPr>
        <u/>
        <sz val="11"/>
        <rFont val="Arial"/>
        <family val="2"/>
      </rPr>
      <t xml:space="preserve"> </t>
    </r>
    <r>
      <rPr>
        <b/>
        <u/>
        <sz val="11"/>
        <rFont val="Arial"/>
        <family val="2"/>
      </rPr>
      <t>Componente 3:</t>
    </r>
    <r>
      <rPr>
        <b/>
        <sz val="11"/>
        <rFont val="Arial"/>
        <family val="2"/>
      </rPr>
      <t xml:space="preserve"> </t>
    </r>
    <r>
      <rPr>
        <sz val="11"/>
        <rFont val="Arial"/>
        <family val="2"/>
      </rPr>
      <t>Rendición de cuentas-</t>
    </r>
    <r>
      <rPr>
        <b/>
        <u/>
        <sz val="11"/>
        <rFont val="Arial"/>
        <family val="2"/>
      </rPr>
      <t xml:space="preserve">Subcomponente 3 </t>
    </r>
    <r>
      <rPr>
        <sz val="11"/>
        <rFont val="Arial"/>
        <family val="2"/>
      </rPr>
      <t xml:space="preserve">Incentivos para motivar la cultura de la rendición y petición de cuentas </t>
    </r>
  </si>
  <si>
    <t xml:space="preserve">Capacitar y/o sensibilizar a los servidores públicos de la entidad para fortalecer sus competencias en rendición de cuentas </t>
  </si>
  <si>
    <t>Presentaciones y Listados de asistencias</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</si>
  <si>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Subcomponente 4</t>
    </r>
    <r>
      <rPr>
        <sz val="11"/>
        <rFont val="Arial"/>
        <family val="2"/>
      </rPr>
      <t xml:space="preserve"> Evaluación y retroalimentación a la gestión institucional </t>
    </r>
  </si>
  <si>
    <t xml:space="preserve">Registrar y realizar seguimiento a los compromisos formulados por la Entidad en la Audiencia Pública de Rendición de Cuentas y en los Diálogos de Doble Vía. </t>
  </si>
  <si>
    <t>Registro de compromisos en plataforma COLIBRÏ</t>
  </si>
  <si>
    <t xml:space="preserve">Realizar informe de todo el proceso de rendición de cuentas del 2021, adicionando el monitoreo de respuesta a los temas propuestos en la audiencia de Rendición de Cuenta. </t>
  </si>
  <si>
    <t>Documento de informe de la implementación de la estrategia de Rendición de Cuentas</t>
  </si>
  <si>
    <r>
      <rPr>
        <b/>
        <sz val="11"/>
        <rFont val="Arial"/>
        <family val="2"/>
      </rPr>
      <t xml:space="preserve">PAAC-2022 </t>
    </r>
    <r>
      <rPr>
        <b/>
        <u/>
        <sz val="11"/>
        <rFont val="Arial"/>
        <family val="2"/>
      </rPr>
      <t>Componente 4:</t>
    </r>
    <r>
      <rPr>
        <sz val="11"/>
        <rFont val="Arial"/>
        <family val="2"/>
      </rPr>
      <t xml:space="preserve"> Atención al Ciudadano. </t>
    </r>
    <r>
      <rPr>
        <b/>
        <u/>
        <sz val="11"/>
        <rFont val="Arial"/>
        <family val="2"/>
      </rPr>
      <t>Subcomponente 1</t>
    </r>
    <r>
      <rPr>
        <sz val="11"/>
        <rFont val="Arial"/>
        <family val="2"/>
      </rPr>
      <t xml:space="preserve"> Estructura Administrativa y Direccionamiento Estratégico</t>
    </r>
  </si>
  <si>
    <t>Realizar tres (3) sesiones del Comité Institucional de Gestión y Desempeño en la que se informe temas de servicio a la ciudadanía.</t>
  </si>
  <si>
    <t xml:space="preserve">Presentación de informe de Atención a la ciudadanía </t>
  </si>
  <si>
    <r>
      <rPr>
        <b/>
        <sz val="11"/>
        <rFont val="Arial"/>
        <family val="2"/>
      </rPr>
      <t xml:space="preserve">PAAC-2022 </t>
    </r>
    <r>
      <rPr>
        <b/>
        <u/>
        <sz val="11"/>
        <rFont val="Arial"/>
        <family val="2"/>
      </rPr>
      <t>Componente 4:</t>
    </r>
    <r>
      <rPr>
        <sz val="11"/>
        <rFont val="Arial"/>
        <family val="2"/>
      </rPr>
      <t xml:space="preserve"> Atención al Ciudadano. </t>
    </r>
    <r>
      <rPr>
        <b/>
        <u/>
        <sz val="11"/>
        <rFont val="Arial"/>
        <family val="2"/>
      </rPr>
      <t>Subcomponente 2</t>
    </r>
    <r>
      <rPr>
        <sz val="11"/>
        <rFont val="Arial"/>
        <family val="2"/>
      </rPr>
      <t xml:space="preserve"> Fortalecimiento de los canales de atención </t>
    </r>
  </si>
  <si>
    <t>Posicionar los canales de atención al ciudadano a través de tres (3) acciones comunicativas.</t>
  </si>
  <si>
    <t xml:space="preserve">Piezas comunicacionales y material audiovisual
Informe de las acciones comunicativas </t>
  </si>
  <si>
    <r>
      <rPr>
        <b/>
        <sz val="11"/>
        <rFont val="Arial"/>
        <family val="2"/>
      </rPr>
      <t xml:space="preserve">PAAC-2022 </t>
    </r>
    <r>
      <rPr>
        <b/>
        <u/>
        <sz val="11"/>
        <rFont val="Arial"/>
        <family val="2"/>
      </rPr>
      <t>Componente 4</t>
    </r>
    <r>
      <rPr>
        <sz val="11"/>
        <rFont val="Arial"/>
        <family val="2"/>
      </rPr>
      <t xml:space="preserve">: Atención al Ciudadano. </t>
    </r>
    <r>
      <rPr>
        <b/>
        <u/>
        <sz val="11"/>
        <rFont val="Arial"/>
        <family val="2"/>
      </rPr>
      <t>Subcomponente 3</t>
    </r>
    <r>
      <rPr>
        <sz val="11"/>
        <rFont val="Arial"/>
        <family val="2"/>
      </rPr>
      <t xml:space="preserve"> Talento Humano </t>
    </r>
  </si>
  <si>
    <t>Coordinar jornadas de capacitación a los servidores de la entidad en el uso de las herramientas del centro de relevo , herramientas de accesibilidad de la página web de la Entidad y lenguaje Claro.</t>
  </si>
  <si>
    <r>
      <rPr>
        <b/>
        <sz val="11"/>
        <rFont val="Arial"/>
        <family val="2"/>
      </rPr>
      <t xml:space="preserve">PAAC-2022 </t>
    </r>
    <r>
      <rPr>
        <b/>
        <u/>
        <sz val="11"/>
        <rFont val="Arial"/>
        <family val="2"/>
      </rPr>
      <t>Componente 4</t>
    </r>
    <r>
      <rPr>
        <sz val="11"/>
        <rFont val="Arial"/>
        <family val="2"/>
      </rPr>
      <t xml:space="preserve">: Atención al Ciudadano. </t>
    </r>
    <r>
      <rPr>
        <b/>
        <u/>
        <sz val="11"/>
        <rFont val="Arial"/>
        <family val="2"/>
      </rPr>
      <t>Subcomponente 4</t>
    </r>
    <r>
      <rPr>
        <sz val="11"/>
        <rFont val="Arial"/>
        <family val="2"/>
      </rPr>
      <t xml:space="preserve"> Normativo y procedimental </t>
    </r>
  </si>
  <si>
    <t>Realizar informe trimestral de PQRSD con recomendaciones para la mejora en la prestación de los servicios de la Entidad.</t>
  </si>
  <si>
    <t>Documento de informe trimestral de PQRSD</t>
  </si>
  <si>
    <t>Coordinar jornadas de capacitación a los servidores de la Entidad  en Servicio a la Ciudadanía, normatividad relativa a la atención de PQRSD y herramientas informáticas para el trámite de requerimientos ciudadanos.</t>
  </si>
  <si>
    <r>
      <rPr>
        <b/>
        <sz val="11"/>
        <rFont val="Arial"/>
        <family val="2"/>
      </rPr>
      <t xml:space="preserve">PAAC-2022 </t>
    </r>
    <r>
      <rPr>
        <b/>
        <u/>
        <sz val="11"/>
        <rFont val="Arial"/>
        <family val="2"/>
      </rPr>
      <t xml:space="preserve">Componente 4: </t>
    </r>
    <r>
      <rPr>
        <sz val="11"/>
        <rFont val="Arial"/>
        <family val="2"/>
      </rPr>
      <t xml:space="preserve">Atención al Ciudadano. </t>
    </r>
    <r>
      <rPr>
        <b/>
        <u/>
        <sz val="11"/>
        <rFont val="Arial"/>
        <family val="2"/>
      </rPr>
      <t>Subcomponente 5</t>
    </r>
    <r>
      <rPr>
        <sz val="11"/>
        <rFont val="Arial"/>
        <family val="2"/>
      </rPr>
      <t xml:space="preserve"> Relacionamiento con el ciudadano</t>
    </r>
  </si>
  <si>
    <t>Elaborar informe trimestral sobre la percepción ciudadana respecto de la atención recibida, con base en la encuesta de percepción.</t>
  </si>
  <si>
    <t>Documento de informe de evaluación de la percepción de la ciudadanía</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</si>
  <si>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1</t>
    </r>
    <r>
      <rPr>
        <sz val="11"/>
        <rFont val="Arial"/>
        <family val="2"/>
      </rPr>
      <t xml:space="preserve"> Lineamientos de Transparencia Activa</t>
    </r>
  </si>
  <si>
    <t xml:space="preserve">Análisis de Datos Abiertos Publicados en Portal de Datos Abiertos Bogotá	</t>
  </si>
  <si>
    <t>Documento de análisis de datos abiertos publicados por la entidad.</t>
  </si>
  <si>
    <t>Socializar y /o capacitar a los servidores públicos en temas de Transparencia y lucha contra la corrupción.</t>
  </si>
  <si>
    <t>Realizar seguimiento a la implementación de la Ley 1712 de 2014 "Por medio de la cual se crea la Ley de Transparencia y del Derecho de Acceso a la Información Pública Nacional" y la Resolución 1519 de 2020 "Por la cual se definen los estándares y directrices para publicar la información señalada en la Ley 1712 del 2014 y se definen los requisitos materia de acceso a la información pública, accesibilidad web, seguridad digital, y datos abiertos”</t>
  </si>
  <si>
    <t>Documento de informe de seguimiento al link de transparencia</t>
  </si>
  <si>
    <t>Adriana Robles</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</si>
  <si>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2</t>
    </r>
    <r>
      <rPr>
        <sz val="11"/>
        <rFont val="Arial"/>
        <family val="2"/>
      </rPr>
      <t xml:space="preserve"> Lineamientos de Transparencia Pasiva </t>
    </r>
  </si>
  <si>
    <t>Actualizar preguntas frecuentes en página web</t>
  </si>
  <si>
    <t>Documento de preguntas y respuestas frecuentes publicado en página WEB</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</si>
  <si>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3</t>
    </r>
    <r>
      <rPr>
        <sz val="11"/>
        <rFont val="Arial"/>
        <family val="2"/>
      </rPr>
      <t xml:space="preserve"> Elaboración los Instrumentos de Gestión de la Información </t>
    </r>
  </si>
  <si>
    <t xml:space="preserve">Actualizar y publicar el registro de activos de información </t>
  </si>
  <si>
    <t>Registro de activos de Información  actualizado y publicado en link de transparencia</t>
  </si>
  <si>
    <t xml:space="preserve">Actualizar y publicar el Índice de Información Clasificada y Reservada </t>
  </si>
  <si>
    <t>Índice de Información Clasificada y Reservada  publicado en link de transparencia</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</si>
  <si>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4</t>
    </r>
    <r>
      <rPr>
        <sz val="11"/>
        <rFont val="Arial"/>
        <family val="2"/>
      </rPr>
      <t xml:space="preserve"> Criterio Diferencial de Accesibilidad </t>
    </r>
  </si>
  <si>
    <t>Realizar y divulgar información en diferentes lenguas étnicas de la población atendida por el IDPAC, promoviendo la participación ciudadana</t>
  </si>
  <si>
    <t>Link publicados con información accesible en lenguas a población étnica</t>
  </si>
  <si>
    <r>
      <rPr>
        <b/>
        <sz val="11"/>
        <rFont val="Arial"/>
        <family val="2"/>
      </rPr>
      <t>PAAC-2022 Componente 5:</t>
    </r>
    <r>
      <rPr>
        <sz val="11"/>
        <rFont val="Arial"/>
        <family val="2"/>
      </rPr>
      <t xml:space="preserve"> Transparencia y Acceso de la Información-</t>
    </r>
    <r>
      <rPr>
        <b/>
        <u/>
        <sz val="11"/>
        <rFont val="Arial"/>
        <family val="2"/>
      </rPr>
      <t xml:space="preserve">Subcomponente 4 </t>
    </r>
    <r>
      <rPr>
        <sz val="11"/>
        <rFont val="Arial"/>
        <family val="2"/>
      </rPr>
      <t xml:space="preserve">Criterio Diferencial de Accesibilidad </t>
    </r>
  </si>
  <si>
    <t>Realizar jornadas de asesoría con el equipo técnico del INCI para verificar la implementación de los criterios de accesibilidad a la página web para personas en condición de discapacidad visual</t>
  </si>
  <si>
    <t>Actas de reunión virtual y/o presencial
Constancia y/o certificación del INCI</t>
  </si>
  <si>
    <r>
      <rPr>
        <b/>
        <sz val="11"/>
        <rFont val="Arial"/>
        <family val="2"/>
      </rPr>
      <t>PAAC-2022 Componente 5:</t>
    </r>
    <r>
      <rPr>
        <sz val="11"/>
        <rFont val="Arial"/>
        <family val="2"/>
      </rPr>
      <t xml:space="preserve"> Transparencia y Acceso de la Información-</t>
    </r>
    <r>
      <rPr>
        <b/>
        <u/>
        <sz val="11"/>
        <rFont val="Arial"/>
        <family val="2"/>
      </rPr>
      <t>Subcomponente 5</t>
    </r>
    <r>
      <rPr>
        <sz val="11"/>
        <rFont val="Arial"/>
        <family val="2"/>
      </rPr>
      <t xml:space="preserve"> Monitoreo del Acceso a la Información Pública </t>
    </r>
  </si>
  <si>
    <t>Publicar la información solicitada por las dependencias, de acuerdo a las especificaciones (en tiempo y ubicación) en la página web, Link de Transparencia y Acceso a la Información Pública.</t>
  </si>
  <si>
    <t>Reportes de la mesa de ayuda - GLPI</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</si>
  <si>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5</t>
    </r>
    <r>
      <rPr>
        <sz val="11"/>
        <rFont val="Arial"/>
        <family val="2"/>
      </rPr>
      <t xml:space="preserve"> Monitoreo del Acceso a la Información Pública </t>
    </r>
  </si>
  <si>
    <t>Verificar de manera permanente que la información bajo la responsabilidad de la dependencia publicada en el link de transparencia de la página web de la entidad, se encuentre completa, actualizada y sea consistente, de conformidad con lo dispuesto en la Ley de Transparencia, dejando registro mensual de la verificación efectuada</t>
  </si>
  <si>
    <t>Informes de verificación de la información publicada en link de transparencia</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</si>
  <si>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5</t>
    </r>
    <r>
      <rPr>
        <sz val="11"/>
        <rFont val="Arial"/>
        <family val="2"/>
      </rPr>
      <t xml:space="preserve"> Monitoreo del Acceso a la Información Pública</t>
    </r>
  </si>
  <si>
    <t>Generar documento de seguimiento a la apertura de documentos y links publicados en la página web según lo solicitado por los centros de gestión, de acuerdo con la Ley de Transparencia.</t>
  </si>
  <si>
    <t>Informe consolidado de la información publicada en link de transparencia</t>
  </si>
  <si>
    <r>
      <rPr>
        <b/>
        <sz val="11"/>
        <rFont val="Arial"/>
        <family val="2"/>
      </rPr>
      <t>PAAC-2022</t>
    </r>
    <r>
      <rPr>
        <b/>
        <u/>
        <sz val="11"/>
        <rFont val="Arial"/>
        <family val="2"/>
      </rPr>
      <t xml:space="preserve"> Componente 6: </t>
    </r>
    <r>
      <rPr>
        <sz val="11"/>
        <rFont val="Arial"/>
        <family val="2"/>
      </rPr>
      <t>Iniciativas Adicionales (en cumplimiento del artículo 2° del Decreto 118 de 2018, se formulan las acciones del Plan de Gestión de la Integridad)</t>
    </r>
  </si>
  <si>
    <t>Aplicar el Test de percepción sobre integridad de la Función Pública a los servidores del IDPAC 2022 (Diagnóstico)</t>
  </si>
  <si>
    <t>Informe consolidado con los resultados de la aplicación del test de percepción sobre integridad</t>
  </si>
  <si>
    <t>Realizar tres (3) actividades de apropiación del Código de integridad con el apoyo de los gestores de integridad (Alistamiento)</t>
  </si>
  <si>
    <t>Elaborar documento de diagnostico de implementación del Código de Integridad de la Entidad con el equipo de gestores  (Armonización)</t>
  </si>
  <si>
    <t>Documento de diagnóstico de la política de integridad</t>
  </si>
  <si>
    <t xml:space="preserve">Actas de reunión
Informes de seguimiento </t>
  </si>
  <si>
    <t>Lina Paola Bernal Loaiza</t>
  </si>
  <si>
    <t xml:space="preserve">Fecha de aprobación </t>
  </si>
  <si>
    <t>Presentar el Plan de Trabajo 2022, para la política de gestión de integridad, mediante la aplicación metodología Canvas definida por la Función Pública. (Implementación)</t>
  </si>
  <si>
    <t>Plan de Trabajo Gestión de Integridad 2022</t>
  </si>
  <si>
    <t>Realizar reuniones de trabajo con los gestores de integridad para el seguimiento y coordinación para las acciones del Plan de Gestión de Integridad 2022. (Seguimiento)</t>
  </si>
  <si>
    <t>Elaborar Documento que evidencie la retroalimentación de la implementación de la Política de Integridad, de acuerdo al desarrollo de las acciones de PGI de conformidad con la metodología definida por la Función Pública. (Evaluación)</t>
  </si>
  <si>
    <t>Documento de seguimiento y evaluación de la implementación de la política de integridad 
Lecciones aprendidas</t>
  </si>
  <si>
    <t xml:space="preserve">Realizar informe y presentar al CIGD sobre los canales de atención a la ciudadanía. </t>
  </si>
  <si>
    <t>Documento de informe sobre los canales de atención dispuestos para la atención a la Ciudadanía</t>
  </si>
  <si>
    <t>Versión</t>
  </si>
  <si>
    <t>Plan Anticorrupción y Atención al Ciudadano - PAAC</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</si>
</sst>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quot;$&quot;\ * #,##0.00_);_(&quot;$&quot;\ * \(#,##0.00\);_(&quot;$&quot;\ * &quot;-&quot;??_);_(@_)"/>
    <numFmt numFmtId="165" formatCode="&quot;$&quot;\ #,##0"/>
    <numFmt numFmtId="166" formatCode="0.0%"/>
  </numFmts>
  <fonts count="15" x14ac:knownFonts="1">
    <font>
      <sz val="11"/>
      <color rgb="FF000000"/>
      <name val="Calibri"/>
      <family val="2"/>
    </font>
    <font>
      <sz val="11"/>
      <color rgb="FF000000"/>
      <name val="Calibri"/>
      <family val="2"/>
    </font>
    <font>
      <sz val="10"/>
      <color rgb="FF000000"/>
      <name val="Arial"/>
      <family val="2"/>
    </font>
    <font>
      <sz val="11"/>
      <name val="Arial"/>
      <family val="2"/>
    </font>
    <font>
      <b/>
      <sz val="11"/>
      <name val="Arial"/>
      <family val="2"/>
    </font>
    <font>
      <sz val="11"/>
      <color theme="1"/>
      <name val="Arial"/>
      <family val="2"/>
    </font>
    <font>
      <b/>
      <sz val="11"/>
      <color theme="1"/>
      <name val="Arial"/>
      <family val="2"/>
    </font>
    <font>
      <sz val="11"/>
      <color rgb="FF000000"/>
      <name val="Arial"/>
      <family val="2"/>
    </font>
    <font>
      <b/>
      <u/>
      <sz val="11"/>
      <name val="Arial"/>
      <family val="2"/>
    </font>
    <font>
      <u/>
      <sz val="11"/>
      <name val="Arial"/>
      <family val="2"/>
    </font>
    <font>
      <b/>
      <sz val="11"/>
      <color rgb="FF000000"/>
      <name val="Arial"/>
      <family val="2"/>
    </font>
    <font>
      <sz val="11"/>
      <color indexed="8"/>
      <name val="Calibri"/>
      <family val="2"/>
    </font>
    <font>
      <sz val="11"/>
      <color theme="1" tint="4.9989318521683403E-2"/>
      <name val="Arial"/>
      <family val="2"/>
    </font>
    <font>
      <b/>
      <sz val="11"/>
      <color theme="0"/>
      <name val="Arial"/>
      <family val="2"/>
    </font>
    <font>
      <sz val="11"/>
      <color theme="0"/>
      <name val="Arial"/>
      <family val="2"/>
    </font>
  </fonts>
  <fills count="9">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0"/>
        <bgColor rgb="FFD9D9D9"/>
      </patternFill>
    </fill>
    <fill>
      <patternFill patternType="solid">
        <fgColor theme="0" tint="-0.249977111117893"/>
        <bgColor indexed="64"/>
      </patternFill>
    </fill>
    <fill>
      <patternFill patternType="solid">
        <fgColor rgb="FFC00000"/>
        <bgColor indexed="64"/>
      </patternFill>
    </fill>
    <fill>
      <patternFill patternType="solid">
        <fgColor theme="0" tint="-0.249977111117893"/>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Border="0" applyProtection="0"/>
    <xf numFmtId="0" fontId="11" fillId="0" borderId="0" applyNumberFormat="0" applyFill="0" applyBorder="0" applyProtection="0"/>
  </cellStyleXfs>
  <cellXfs count="46">
    <xf numFmtId="0" fontId="0" fillId="0" borderId="0" xfId="0"/>
    <xf numFmtId="0" fontId="7" fillId="2" borderId="0" xfId="3" applyFont="1" applyFill="1" applyAlignment="1" applyProtection="1">
      <alignment vertical="center" wrapText="1"/>
    </xf>
    <xf numFmtId="0" fontId="7" fillId="2" borderId="0" xfId="3" applyFont="1" applyFill="1" applyBorder="1" applyAlignment="1" applyProtection="1">
      <alignment vertical="center" wrapText="1"/>
    </xf>
    <xf numFmtId="0" fontId="7" fillId="2" borderId="0" xfId="3" applyFont="1" applyFill="1" applyBorder="1" applyAlignment="1" applyProtection="1">
      <alignment horizontal="center" vertical="center" wrapText="1"/>
    </xf>
    <xf numFmtId="0" fontId="7" fillId="4" borderId="0" xfId="3" applyFont="1" applyFill="1" applyBorder="1" applyAlignment="1" applyProtection="1">
      <alignment horizontal="center" vertical="center" wrapText="1"/>
    </xf>
    <xf numFmtId="0" fontId="7" fillId="3" borderId="0" xfId="3" applyFont="1" applyFill="1" applyBorder="1" applyAlignment="1" applyProtection="1">
      <alignment horizontal="center" vertical="center" wrapText="1"/>
    </xf>
    <xf numFmtId="0" fontId="7" fillId="2" borderId="0" xfId="3" applyFont="1" applyFill="1" applyAlignment="1" applyProtection="1">
      <alignment horizontal="center" vertical="center" wrapText="1"/>
    </xf>
    <xf numFmtId="0" fontId="10" fillId="2" borderId="0" xfId="3" applyFont="1" applyFill="1" applyAlignment="1" applyProtection="1">
      <alignment horizontal="center" vertical="center" wrapText="1"/>
    </xf>
    <xf numFmtId="0" fontId="7" fillId="4" borderId="0" xfId="3" applyFont="1" applyFill="1" applyAlignment="1" applyProtection="1">
      <alignment horizontal="center" vertical="center" wrapText="1"/>
    </xf>
    <xf numFmtId="0" fontId="4" fillId="6" borderId="1" xfId="0" applyFont="1" applyFill="1" applyBorder="1" applyAlignment="1">
      <alignment horizontal="center" vertical="center" wrapText="1"/>
    </xf>
    <xf numFmtId="14" fontId="12" fillId="0" borderId="1" xfId="0" applyNumberFormat="1" applyFont="1" applyBorder="1" applyAlignment="1" applyProtection="1">
      <alignment horizontal="center" vertical="center" wrapText="1"/>
      <protection locked="0"/>
    </xf>
    <xf numFmtId="0" fontId="4" fillId="4" borderId="0" xfId="0" applyFont="1" applyFill="1" applyAlignment="1">
      <alignment horizontal="center" vertical="center" wrapText="1"/>
    </xf>
    <xf numFmtId="1" fontId="6" fillId="6" borderId="1" xfId="0" applyNumberFormat="1" applyFont="1" applyFill="1" applyBorder="1" applyAlignment="1" applyProtection="1">
      <alignment horizontal="center" vertical="center"/>
      <protection locked="0"/>
    </xf>
    <xf numFmtId="1" fontId="5" fillId="4" borderId="0" xfId="0" applyNumberFormat="1" applyFont="1" applyFill="1" applyAlignment="1" applyProtection="1">
      <alignment horizontal="center" vertical="center" wrapText="1"/>
      <protection locked="0"/>
    </xf>
    <xf numFmtId="0" fontId="10" fillId="5" borderId="0" xfId="3" applyFont="1" applyFill="1" applyBorder="1" applyAlignment="1" applyProtection="1">
      <alignment horizontal="left" vertical="center" wrapText="1"/>
    </xf>
    <xf numFmtId="0" fontId="7" fillId="3" borderId="0" xfId="0" applyFont="1" applyFill="1"/>
    <xf numFmtId="0" fontId="7" fillId="3" borderId="0" xfId="0" applyFont="1" applyFill="1" applyAlignment="1">
      <alignment horizontal="center" vertical="center"/>
    </xf>
    <xf numFmtId="0" fontId="10" fillId="5" borderId="0" xfId="3" applyFont="1" applyFill="1" applyBorder="1" applyAlignment="1" applyProtection="1">
      <alignment horizontal="center" vertical="center" wrapText="1"/>
    </xf>
    <xf numFmtId="0" fontId="7" fillId="4" borderId="0" xfId="0" applyFont="1" applyFill="1" applyAlignment="1">
      <alignment horizontal="center" vertical="center"/>
    </xf>
    <xf numFmtId="0" fontId="7" fillId="3" borderId="0" xfId="3" applyFont="1" applyFill="1" applyBorder="1" applyAlignment="1" applyProtection="1">
      <alignment vertical="center" wrapText="1"/>
    </xf>
    <xf numFmtId="0" fontId="7" fillId="3" borderId="0" xfId="3" applyFont="1" applyFill="1" applyAlignment="1" applyProtection="1">
      <alignment horizontal="center" vertical="center" wrapText="1"/>
    </xf>
    <xf numFmtId="0" fontId="13" fillId="7" borderId="1" xfId="0" applyFont="1" applyFill="1" applyBorder="1" applyAlignment="1">
      <alignment horizontal="center" vertical="center" wrapText="1"/>
    </xf>
    <xf numFmtId="165" fontId="3" fillId="0" borderId="1" xfId="1" applyNumberFormat="1" applyFont="1" applyFill="1" applyBorder="1" applyAlignment="1" applyProtection="1">
      <alignment horizontal="center" vertical="center" wrapText="1"/>
      <protection locked="0"/>
    </xf>
    <xf numFmtId="1" fontId="5" fillId="4" borderId="1" xfId="0" applyNumberFormat="1" applyFont="1" applyFill="1" applyBorder="1" applyAlignment="1" applyProtection="1">
      <alignment horizontal="center" vertical="center" wrapText="1"/>
      <protection locked="0"/>
    </xf>
    <xf numFmtId="9" fontId="3" fillId="0" borderId="1" xfId="2" applyFont="1" applyFill="1" applyBorder="1" applyAlignment="1" applyProtection="1">
      <alignment horizontal="center" vertical="center" wrapText="1"/>
      <protection locked="0"/>
    </xf>
    <xf numFmtId="0" fontId="10" fillId="8" borderId="1" xfId="3" applyFont="1" applyFill="1" applyBorder="1" applyAlignment="1" applyProtection="1">
      <alignment horizontal="center" vertical="center" wrapText="1"/>
    </xf>
    <xf numFmtId="14" fontId="7" fillId="2" borderId="0" xfId="3" applyNumberFormat="1" applyFont="1" applyFill="1" applyBorder="1" applyAlignment="1" applyProtection="1">
      <alignment horizontal="left" vertical="center" wrapText="1"/>
    </xf>
    <xf numFmtId="14" fontId="7" fillId="2" borderId="1" xfId="3" applyNumberFormat="1" applyFont="1" applyFill="1" applyBorder="1" applyAlignment="1" applyProtection="1">
      <alignment horizontal="center" vertical="center" wrapText="1"/>
    </xf>
    <xf numFmtId="1" fontId="5" fillId="6" borderId="1" xfId="0" applyNumberFormat="1" applyFont="1" applyFill="1" applyBorder="1" applyAlignment="1" applyProtection="1">
      <alignment horizontal="center" vertical="center" wrapText="1"/>
      <protection locked="0"/>
    </xf>
    <xf numFmtId="0" fontId="7" fillId="2" borderId="1" xfId="3" applyFont="1" applyFill="1" applyBorder="1" applyAlignment="1" applyProtection="1">
      <alignment horizontal="center" vertical="center" wrapText="1"/>
    </xf>
    <xf numFmtId="0" fontId="10" fillId="0" borderId="1" xfId="0" applyFont="1" applyBorder="1" applyAlignment="1">
      <alignment horizontal="center" vertical="center" wrapText="1"/>
    </xf>
    <xf numFmtId="9" fontId="3" fillId="0" borderId="1" xfId="2" applyFont="1" applyFill="1" applyBorder="1" applyAlignment="1" applyProtection="1">
      <alignment horizontal="center" vertical="center" wrapText="1"/>
    </xf>
    <xf numFmtId="0" fontId="13" fillId="7" borderId="1" xfId="0" applyFont="1" applyFill="1" applyBorder="1" applyAlignment="1">
      <alignment horizontal="center" vertical="center" wrapText="1"/>
    </xf>
    <xf numFmtId="1" fontId="5" fillId="4" borderId="1" xfId="0" applyNumberFormat="1"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7" fillId="0" borderId="1" xfId="3" applyFont="1" applyFill="1" applyBorder="1" applyAlignment="1" applyProtection="1">
      <alignment horizontal="justify" vertical="center" wrapText="1"/>
    </xf>
    <xf numFmtId="0" fontId="7" fillId="0" borderId="1" xfId="3" applyFont="1" applyFill="1" applyBorder="1" applyAlignment="1" applyProtection="1">
      <alignment horizontal="center" vertical="center" wrapText="1"/>
    </xf>
    <xf numFmtId="0" fontId="3" fillId="0" borderId="1" xfId="0" applyFont="1" applyFill="1" applyBorder="1" applyAlignment="1" applyProtection="1">
      <alignment horizontal="justify" vertical="center" wrapText="1"/>
      <protection locked="0"/>
    </xf>
    <xf numFmtId="0" fontId="3" fillId="0" borderId="1" xfId="3" applyFont="1" applyFill="1" applyBorder="1" applyAlignment="1" applyProtection="1">
      <alignment horizontal="justify" vertical="center" wrapText="1"/>
    </xf>
    <xf numFmtId="14" fontId="3" fillId="0" borderId="1" xfId="0" applyNumberFormat="1" applyFont="1" applyFill="1" applyBorder="1" applyAlignment="1" applyProtection="1">
      <alignment horizontal="center" vertical="center" wrapText="1"/>
      <protection locked="0"/>
    </xf>
    <xf numFmtId="166" fontId="4" fillId="0" borderId="1" xfId="0" applyNumberFormat="1" applyFont="1" applyFill="1" applyBorder="1" applyAlignment="1" applyProtection="1">
      <alignment horizontal="center" vertical="center" wrapText="1"/>
      <protection locked="0"/>
    </xf>
    <xf numFmtId="0" fontId="3" fillId="0" borderId="1" xfId="3"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protection locked="0"/>
    </xf>
    <xf numFmtId="0" fontId="7" fillId="0" borderId="0" xfId="3" applyFont="1" applyFill="1" applyAlignment="1" applyProtection="1">
      <alignment vertical="center" wrapText="1"/>
    </xf>
    <xf numFmtId="14" fontId="3" fillId="0" borderId="1" xfId="3" applyNumberFormat="1" applyFont="1" applyFill="1" applyBorder="1" applyAlignment="1" applyProtection="1">
      <alignment horizontal="center" vertical="center" wrapText="1"/>
    </xf>
    <xf numFmtId="14" fontId="3" fillId="0" borderId="1" xfId="0" applyNumberFormat="1" applyFont="1" applyFill="1" applyBorder="1" applyAlignment="1">
      <alignment horizontal="center" vertical="center" wrapText="1"/>
    </xf>
  </cellXfs>
  <cellStyles count="5">
    <cellStyle name="Moneda" xfId="1" builtinId="4"/>
    <cellStyle name="Normal" xfId="0" builtinId="0"/>
    <cellStyle name="Normal 2" xfId="3"/>
    <cellStyle name="Normal 3" xfId="4"/>
    <cellStyle name="Porcentaje" xfId="2" builtinId="5"/>
  </cellStyles>
  <dxfs count="0"/>
  <tableStyles count="1" defaultTableStyle="TableStyleMedium2" defaultPivotStyle="PivotStyleLight16">
    <tableStyle name="Invisible" pivot="0" table="0" count="0"/>
  </tableStyles>
  <colors>
    <mruColors>
      <color rgb="FFFDCD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 xmlns:a16="http://schemas.microsoft.com/office/drawing/2014/main" id="{81EA1FBC-98AE-4C5F-90AE-6453AA5DDB4A}"/>
            </a:ext>
          </a:extLst>
        </xdr:cNvPr>
        <xdr:cNvPicPr>
          <a:picLocks noChangeAspect="1"/>
        </xdr:cNvPicPr>
      </xdr:nvPicPr>
      <xdr:blipFill>
        <a:blip xmlns:r="http://schemas.openxmlformats.org/officeDocument/2006/relationships" r:embed="rId1"/>
        <a:stretch>
          <a:fillRect/>
        </a:stretch>
      </xdr:blipFill>
      <xdr:spPr>
        <a:xfrm>
          <a:off x="0" y="139374"/>
          <a:ext cx="4341354" cy="112689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Silvia Milena Patiño León" id="{968A0EB1-69FF-4768-8D62-7108C6151EF3}" userId="d6d26dc346bc4bd4" providerId="Windows Live"/>
  <person displayName="ALEXANDER REINA" id="{5A377160-12E1-014C-A4D9-1FCC866D36E3}" userId="e8915857894c7c33"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7" dT="2021-12-15T00:47:19.38" personId="{968A0EB1-69FF-4768-8D62-7108C6151EF3}" id="{12ADD56A-200A-46B3-B01B-EB1A52AEC18A}">
    <text>Una categoría - producto puede tener varias actividades - tarea, en las cuales se le debe dar un peso porcentual a cada una y la sumatoria corresponde al 100% de la categoría -producto.</text>
  </threadedComment>
  <threadedComment ref="E277" dT="2022-01-14T21:32:01.86" personId="{5A377160-12E1-014C-A4D9-1FCC866D36E3}" id="{2D330849-DA6B-4358-8B29-E9D7CBF165B5}">
    <text>Me parece que es más práctico colocar una actividad como preparar los recorridos de gestión territorial.</text>
  </threadedComment>
  <threadedComment ref="E285" dT="2022-01-15T15:14:53.08" personId="{5A377160-12E1-014C-A4D9-1FCC866D36E3}" id="{4CBAFD6D-BCEF-47B4-84F0-2D85F9D8C79F}">
    <text>Esto en concreto qué es? Una reunión, dos, o es simplemente hablar con alguien y ya? sería bueno ponerse un propósito para esa relación, es decir, un evento, una actividad. Puede ser por ejemplo, el tema de las UPL vista por los niños y niñas, así como el resto de temas que vamos a tratar</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O55"/>
  <sheetViews>
    <sheetView tabSelected="1" zoomScale="85" zoomScaleNormal="85" workbookViewId="0">
      <selection activeCell="E10" sqref="E10"/>
    </sheetView>
  </sheetViews>
  <sheetFormatPr baseColWidth="10" defaultColWidth="11.42578125" defaultRowHeight="14.25" x14ac:dyDescent="0.25"/>
  <cols>
    <col min="1" max="1" width="31.140625" style="6" customWidth="1"/>
    <col min="2" max="2" width="27" style="6" customWidth="1"/>
    <col min="3" max="3" width="19.85546875" style="6" customWidth="1"/>
    <col min="4" max="4" width="38.7109375" style="1" customWidth="1"/>
    <col min="5" max="5" width="43.28515625" style="1" customWidth="1"/>
    <col min="6" max="6" width="16.140625" style="6" customWidth="1"/>
    <col min="7" max="7" width="25.7109375" style="6" customWidth="1"/>
    <col min="8" max="8" width="17.42578125" style="6" customWidth="1"/>
    <col min="9" max="9" width="14.28515625" style="6" customWidth="1"/>
    <col min="10" max="10" width="9.140625" style="6" customWidth="1"/>
    <col min="11" max="23" width="7.42578125" style="6" customWidth="1"/>
    <col min="24" max="25" width="7.42578125" style="8" customWidth="1"/>
    <col min="26" max="26" width="7.42578125" style="6" customWidth="1"/>
    <col min="27" max="27" width="7.42578125" style="8" customWidth="1"/>
    <col min="28" max="33" width="7.42578125" style="6" customWidth="1"/>
    <col min="34" max="34" width="17.42578125" style="6" customWidth="1"/>
    <col min="35" max="35" width="14" style="6" customWidth="1"/>
    <col min="36" max="36" width="52" style="20" customWidth="1"/>
    <col min="37" max="37" width="20.7109375" style="20" customWidth="1"/>
    <col min="38" max="38" width="26.42578125" style="3" customWidth="1"/>
    <col min="39" max="39" width="22.140625" style="6" customWidth="1"/>
    <col min="40" max="41" width="17.42578125" style="6" customWidth="1"/>
    <col min="42" max="16384" width="11.42578125" style="1"/>
  </cols>
  <sheetData>
    <row r="1" spans="1:41" ht="56.25" customHeight="1" x14ac:dyDescent="0.25">
      <c r="A1" s="29"/>
      <c r="B1" s="29"/>
      <c r="C1" s="29"/>
      <c r="D1" s="30" t="s">
        <v>0</v>
      </c>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4" t="s">
        <v>1</v>
      </c>
      <c r="AO1" s="34"/>
    </row>
    <row r="2" spans="1:41" ht="56.25" customHeight="1" x14ac:dyDescent="0.25">
      <c r="A2" s="29"/>
      <c r="B2" s="29"/>
      <c r="C2" s="29"/>
      <c r="D2" s="30" t="s">
        <v>2</v>
      </c>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4"/>
      <c r="AO2" s="34"/>
    </row>
    <row r="3" spans="1:41" x14ac:dyDescent="0.25">
      <c r="D3" s="2"/>
      <c r="E3" s="2"/>
      <c r="F3" s="3"/>
      <c r="G3" s="3"/>
      <c r="H3" s="3"/>
      <c r="I3" s="3"/>
      <c r="J3" s="3"/>
      <c r="K3" s="3"/>
      <c r="L3" s="3"/>
      <c r="M3" s="3"/>
      <c r="N3" s="3"/>
      <c r="O3" s="3"/>
      <c r="P3" s="3"/>
      <c r="Q3" s="3"/>
      <c r="R3" s="3"/>
      <c r="S3" s="3"/>
      <c r="T3" s="3"/>
      <c r="U3" s="3"/>
      <c r="V3" s="3"/>
      <c r="W3" s="3"/>
      <c r="X3" s="4"/>
      <c r="Y3" s="4"/>
      <c r="Z3" s="3"/>
      <c r="AA3" s="4"/>
      <c r="AB3" s="3"/>
      <c r="AC3" s="3"/>
      <c r="AD3" s="3"/>
      <c r="AE3" s="3"/>
      <c r="AF3" s="3"/>
      <c r="AG3" s="3"/>
      <c r="AH3" s="3"/>
      <c r="AI3" s="3"/>
      <c r="AJ3" s="5"/>
      <c r="AK3" s="5"/>
      <c r="AM3" s="3"/>
      <c r="AN3" s="3"/>
      <c r="AO3" s="3"/>
    </row>
    <row r="4" spans="1:41" ht="15" x14ac:dyDescent="0.25">
      <c r="E4" s="7"/>
      <c r="F4" s="7"/>
      <c r="AJ4" s="5"/>
      <c r="AK4" s="5"/>
    </row>
    <row r="5" spans="1:41" ht="38.25" customHeight="1" x14ac:dyDescent="0.25">
      <c r="A5" s="9" t="s">
        <v>3</v>
      </c>
      <c r="B5" s="10">
        <v>44586</v>
      </c>
      <c r="C5" s="25" t="s">
        <v>175</v>
      </c>
      <c r="D5" s="27">
        <v>44592</v>
      </c>
      <c r="E5" s="26"/>
      <c r="F5" s="11"/>
      <c r="G5" s="12" t="s">
        <v>4</v>
      </c>
      <c r="H5" s="33" t="s">
        <v>184</v>
      </c>
      <c r="I5" s="33"/>
      <c r="J5" s="33"/>
      <c r="K5" s="33"/>
      <c r="L5" s="33"/>
      <c r="M5" s="33"/>
      <c r="N5" s="33"/>
      <c r="O5" s="33"/>
      <c r="P5" s="33"/>
      <c r="Q5" s="13"/>
      <c r="R5" s="13"/>
      <c r="S5" s="13"/>
      <c r="T5" s="13"/>
      <c r="U5" s="13"/>
      <c r="V5" s="13"/>
      <c r="W5" s="13"/>
      <c r="X5" s="13"/>
      <c r="Y5" s="13"/>
      <c r="Z5" s="13"/>
      <c r="AA5" s="13"/>
      <c r="AB5" s="13"/>
      <c r="AC5" s="13"/>
      <c r="AD5" s="13"/>
      <c r="AE5" s="13"/>
      <c r="AF5" s="13"/>
      <c r="AG5" s="13"/>
      <c r="AH5" s="13"/>
      <c r="AI5" s="13"/>
      <c r="AJ5" s="13"/>
      <c r="AK5" s="13"/>
      <c r="AL5" s="13"/>
      <c r="AM5" s="13"/>
      <c r="AN5" s="28" t="s">
        <v>183</v>
      </c>
      <c r="AO5" s="23">
        <v>1</v>
      </c>
    </row>
    <row r="6" spans="1:41" s="19" customFormat="1" ht="30" customHeight="1" x14ac:dyDescent="0.2">
      <c r="A6" s="5"/>
      <c r="B6" s="5"/>
      <c r="C6" s="5"/>
      <c r="D6" s="14"/>
      <c r="E6" s="15"/>
      <c r="F6" s="16"/>
      <c r="G6" s="16"/>
      <c r="H6" s="17"/>
      <c r="I6" s="17"/>
      <c r="J6" s="16"/>
      <c r="K6" s="16"/>
      <c r="L6" s="16"/>
      <c r="M6" s="16"/>
      <c r="N6" s="16"/>
      <c r="O6" s="16"/>
      <c r="P6" s="16"/>
      <c r="Q6" s="16"/>
      <c r="R6" s="16"/>
      <c r="S6" s="16"/>
      <c r="T6" s="16"/>
      <c r="U6" s="16"/>
      <c r="V6" s="16"/>
      <c r="W6" s="16"/>
      <c r="X6" s="16"/>
      <c r="Y6" s="16"/>
      <c r="Z6" s="16"/>
      <c r="AA6" s="16"/>
      <c r="AB6" s="16"/>
      <c r="AC6" s="16"/>
      <c r="AD6" s="16"/>
      <c r="AE6" s="16"/>
      <c r="AF6" s="16"/>
      <c r="AG6" s="16"/>
      <c r="AH6" s="17"/>
      <c r="AI6" s="16"/>
      <c r="AJ6" s="18"/>
      <c r="AK6" s="18"/>
      <c r="AL6" s="18"/>
      <c r="AM6" s="17"/>
      <c r="AN6" s="17"/>
      <c r="AO6" s="17"/>
    </row>
    <row r="7" spans="1:41" s="19" customFormat="1" ht="48" customHeight="1" x14ac:dyDescent="0.25">
      <c r="A7" s="32" t="s">
        <v>5</v>
      </c>
      <c r="B7" s="32" t="s">
        <v>6</v>
      </c>
      <c r="C7" s="32" t="s">
        <v>7</v>
      </c>
      <c r="D7" s="32" t="s">
        <v>8</v>
      </c>
      <c r="E7" s="32" t="s">
        <v>9</v>
      </c>
      <c r="F7" s="32" t="s">
        <v>10</v>
      </c>
      <c r="G7" s="32" t="s">
        <v>11</v>
      </c>
      <c r="H7" s="32" t="s">
        <v>12</v>
      </c>
      <c r="I7" s="32" t="s">
        <v>13</v>
      </c>
      <c r="J7" s="32" t="s">
        <v>14</v>
      </c>
      <c r="K7" s="32"/>
      <c r="L7" s="32"/>
      <c r="M7" s="32"/>
      <c r="N7" s="32"/>
      <c r="O7" s="32"/>
      <c r="P7" s="32"/>
      <c r="Q7" s="32"/>
      <c r="R7" s="32"/>
      <c r="S7" s="32"/>
      <c r="T7" s="32"/>
      <c r="U7" s="32"/>
      <c r="V7" s="32"/>
      <c r="W7" s="32"/>
      <c r="X7" s="32"/>
      <c r="Y7" s="32"/>
      <c r="Z7" s="32"/>
      <c r="AA7" s="32"/>
      <c r="AB7" s="32"/>
      <c r="AC7" s="32"/>
      <c r="AD7" s="32"/>
      <c r="AE7" s="32"/>
      <c r="AF7" s="32"/>
      <c r="AG7" s="32"/>
      <c r="AH7" s="32" t="s">
        <v>15</v>
      </c>
      <c r="AI7" s="32" t="s">
        <v>16</v>
      </c>
      <c r="AJ7" s="32" t="s">
        <v>17</v>
      </c>
      <c r="AK7" s="32" t="s">
        <v>18</v>
      </c>
      <c r="AL7" s="32" t="s">
        <v>19</v>
      </c>
      <c r="AM7" s="32" t="s">
        <v>20</v>
      </c>
      <c r="AN7" s="32" t="s">
        <v>21</v>
      </c>
      <c r="AO7" s="32" t="s">
        <v>22</v>
      </c>
    </row>
    <row r="8" spans="1:41" ht="27" customHeight="1" x14ac:dyDescent="0.25">
      <c r="A8" s="32"/>
      <c r="B8" s="32"/>
      <c r="C8" s="32"/>
      <c r="D8" s="32"/>
      <c r="E8" s="32"/>
      <c r="F8" s="32"/>
      <c r="G8" s="32"/>
      <c r="H8" s="32"/>
      <c r="I8" s="32"/>
      <c r="J8" s="32" t="s">
        <v>23</v>
      </c>
      <c r="K8" s="32"/>
      <c r="L8" s="32" t="s">
        <v>24</v>
      </c>
      <c r="M8" s="32"/>
      <c r="N8" s="32" t="s">
        <v>25</v>
      </c>
      <c r="O8" s="32"/>
      <c r="P8" s="32" t="s">
        <v>26</v>
      </c>
      <c r="Q8" s="32"/>
      <c r="R8" s="32" t="s">
        <v>27</v>
      </c>
      <c r="S8" s="32"/>
      <c r="T8" s="32" t="s">
        <v>28</v>
      </c>
      <c r="U8" s="32"/>
      <c r="V8" s="32" t="s">
        <v>29</v>
      </c>
      <c r="W8" s="32"/>
      <c r="X8" s="32" t="s">
        <v>30</v>
      </c>
      <c r="Y8" s="32"/>
      <c r="Z8" s="32" t="s">
        <v>31</v>
      </c>
      <c r="AA8" s="32"/>
      <c r="AB8" s="32" t="s">
        <v>32</v>
      </c>
      <c r="AC8" s="32"/>
      <c r="AD8" s="32" t="s">
        <v>33</v>
      </c>
      <c r="AE8" s="32"/>
      <c r="AF8" s="32" t="s">
        <v>34</v>
      </c>
      <c r="AG8" s="32" t="s">
        <v>34</v>
      </c>
      <c r="AH8" s="32"/>
      <c r="AI8" s="32"/>
      <c r="AJ8" s="32"/>
      <c r="AK8" s="32"/>
      <c r="AL8" s="32"/>
      <c r="AM8" s="32"/>
      <c r="AN8" s="32"/>
      <c r="AO8" s="32"/>
    </row>
    <row r="9" spans="1:41" ht="63" customHeight="1" x14ac:dyDescent="0.25">
      <c r="A9" s="32"/>
      <c r="B9" s="32"/>
      <c r="C9" s="32"/>
      <c r="D9" s="32"/>
      <c r="E9" s="32"/>
      <c r="F9" s="32"/>
      <c r="G9" s="32"/>
      <c r="H9" s="32"/>
      <c r="I9" s="32"/>
      <c r="J9" s="21" t="s">
        <v>35</v>
      </c>
      <c r="K9" s="21" t="s">
        <v>36</v>
      </c>
      <c r="L9" s="21" t="s">
        <v>35</v>
      </c>
      <c r="M9" s="21" t="s">
        <v>36</v>
      </c>
      <c r="N9" s="21" t="s">
        <v>35</v>
      </c>
      <c r="O9" s="21" t="s">
        <v>36</v>
      </c>
      <c r="P9" s="21" t="s">
        <v>35</v>
      </c>
      <c r="Q9" s="21" t="s">
        <v>36</v>
      </c>
      <c r="R9" s="21" t="s">
        <v>35</v>
      </c>
      <c r="S9" s="21" t="s">
        <v>36</v>
      </c>
      <c r="T9" s="21" t="s">
        <v>35</v>
      </c>
      <c r="U9" s="21" t="s">
        <v>36</v>
      </c>
      <c r="V9" s="21" t="s">
        <v>35</v>
      </c>
      <c r="W9" s="21" t="s">
        <v>36</v>
      </c>
      <c r="X9" s="21" t="s">
        <v>35</v>
      </c>
      <c r="Y9" s="21" t="s">
        <v>36</v>
      </c>
      <c r="Z9" s="21" t="s">
        <v>35</v>
      </c>
      <c r="AA9" s="21" t="s">
        <v>36</v>
      </c>
      <c r="AB9" s="21" t="s">
        <v>35</v>
      </c>
      <c r="AC9" s="21" t="s">
        <v>36</v>
      </c>
      <c r="AD9" s="21" t="s">
        <v>35</v>
      </c>
      <c r="AE9" s="21" t="s">
        <v>36</v>
      </c>
      <c r="AF9" s="21" t="s">
        <v>35</v>
      </c>
      <c r="AG9" s="21" t="s">
        <v>36</v>
      </c>
      <c r="AH9" s="32"/>
      <c r="AI9" s="32"/>
      <c r="AJ9" s="32"/>
      <c r="AK9" s="32"/>
      <c r="AL9" s="32"/>
      <c r="AM9" s="32"/>
      <c r="AN9" s="32"/>
      <c r="AO9" s="32"/>
    </row>
    <row r="10" spans="1:41" s="43" customFormat="1" ht="72.75" x14ac:dyDescent="0.25">
      <c r="A10" s="35" t="s">
        <v>37</v>
      </c>
      <c r="B10" s="36" t="s">
        <v>38</v>
      </c>
      <c r="C10" s="36">
        <v>528</v>
      </c>
      <c r="D10" s="37" t="s">
        <v>47</v>
      </c>
      <c r="E10" s="38" t="s">
        <v>48</v>
      </c>
      <c r="F10" s="39">
        <v>44564</v>
      </c>
      <c r="G10" s="39">
        <v>44925</v>
      </c>
      <c r="H10" s="31">
        <f>+I10+I11+I12+I13+I14+I15+I16+I17+I18+I19</f>
        <v>1</v>
      </c>
      <c r="I10" s="24">
        <v>0.2</v>
      </c>
      <c r="J10" s="24">
        <v>0.25</v>
      </c>
      <c r="K10" s="24"/>
      <c r="L10" s="24"/>
      <c r="M10" s="24"/>
      <c r="N10" s="24"/>
      <c r="O10" s="24"/>
      <c r="P10" s="24">
        <v>0.25</v>
      </c>
      <c r="Q10" s="24"/>
      <c r="R10" s="24"/>
      <c r="S10" s="24"/>
      <c r="T10" s="24"/>
      <c r="U10" s="24"/>
      <c r="V10" s="24">
        <v>0.25</v>
      </c>
      <c r="W10" s="24"/>
      <c r="X10" s="24"/>
      <c r="Y10" s="24"/>
      <c r="Z10" s="24"/>
      <c r="AA10" s="24"/>
      <c r="AB10" s="24">
        <v>0.25</v>
      </c>
      <c r="AC10" s="24"/>
      <c r="AD10" s="24"/>
      <c r="AE10" s="24"/>
      <c r="AF10" s="24"/>
      <c r="AG10" s="24"/>
      <c r="AH10" s="24">
        <f t="shared" ref="AH10:AI22" si="0">+J10+L10+N10+P10+R10+T10+V10+X10+Z10+AB10+AD10+AF10</f>
        <v>1</v>
      </c>
      <c r="AI10" s="40">
        <f t="shared" si="0"/>
        <v>0</v>
      </c>
      <c r="AJ10" s="37" t="s">
        <v>49</v>
      </c>
      <c r="AK10" s="41" t="s">
        <v>41</v>
      </c>
      <c r="AL10" s="42" t="s">
        <v>44</v>
      </c>
      <c r="AM10" s="42" t="s">
        <v>46</v>
      </c>
      <c r="AN10" s="22" t="s">
        <v>45</v>
      </c>
      <c r="AO10" s="22" t="s">
        <v>43</v>
      </c>
    </row>
    <row r="11" spans="1:41" s="43" customFormat="1" ht="72.75" x14ac:dyDescent="0.25">
      <c r="A11" s="35" t="s">
        <v>37</v>
      </c>
      <c r="B11" s="36" t="s">
        <v>38</v>
      </c>
      <c r="C11" s="36">
        <v>528</v>
      </c>
      <c r="D11" s="37" t="s">
        <v>50</v>
      </c>
      <c r="E11" s="38" t="s">
        <v>51</v>
      </c>
      <c r="F11" s="44">
        <v>44866</v>
      </c>
      <c r="G11" s="39">
        <v>44925</v>
      </c>
      <c r="H11" s="31"/>
      <c r="I11" s="24">
        <v>0.08</v>
      </c>
      <c r="J11" s="24"/>
      <c r="K11" s="24"/>
      <c r="L11" s="24"/>
      <c r="M11" s="24"/>
      <c r="N11" s="24"/>
      <c r="O11" s="24"/>
      <c r="P11" s="24"/>
      <c r="Q11" s="24"/>
      <c r="R11" s="24"/>
      <c r="S11" s="24"/>
      <c r="T11" s="24"/>
      <c r="U11" s="24"/>
      <c r="V11" s="24"/>
      <c r="W11" s="24"/>
      <c r="X11" s="24"/>
      <c r="Y11" s="24"/>
      <c r="Z11" s="24"/>
      <c r="AA11" s="24"/>
      <c r="AB11" s="24"/>
      <c r="AC11" s="24"/>
      <c r="AD11" s="24">
        <v>0.5</v>
      </c>
      <c r="AE11" s="24"/>
      <c r="AF11" s="24">
        <v>0.5</v>
      </c>
      <c r="AG11" s="24"/>
      <c r="AH11" s="24">
        <f t="shared" si="0"/>
        <v>1</v>
      </c>
      <c r="AI11" s="40">
        <f t="shared" si="0"/>
        <v>0</v>
      </c>
      <c r="AJ11" s="37" t="s">
        <v>52</v>
      </c>
      <c r="AK11" s="41" t="s">
        <v>41</v>
      </c>
      <c r="AL11" s="42" t="s">
        <v>44</v>
      </c>
      <c r="AM11" s="42" t="s">
        <v>46</v>
      </c>
      <c r="AN11" s="22" t="s">
        <v>45</v>
      </c>
      <c r="AO11" s="22" t="s">
        <v>43</v>
      </c>
    </row>
    <row r="12" spans="1:41" s="43" customFormat="1" ht="72.75" x14ac:dyDescent="0.25">
      <c r="A12" s="35" t="s">
        <v>37</v>
      </c>
      <c r="B12" s="36" t="s">
        <v>38</v>
      </c>
      <c r="C12" s="36">
        <v>528</v>
      </c>
      <c r="D12" s="37" t="s">
        <v>53</v>
      </c>
      <c r="E12" s="38" t="s">
        <v>54</v>
      </c>
      <c r="F12" s="44">
        <v>44866</v>
      </c>
      <c r="G12" s="39">
        <v>44925</v>
      </c>
      <c r="H12" s="31"/>
      <c r="I12" s="24">
        <v>0.08</v>
      </c>
      <c r="J12" s="24"/>
      <c r="K12" s="24"/>
      <c r="L12" s="24"/>
      <c r="M12" s="24"/>
      <c r="N12" s="24"/>
      <c r="O12" s="24"/>
      <c r="P12" s="24"/>
      <c r="Q12" s="24"/>
      <c r="R12" s="24"/>
      <c r="S12" s="24"/>
      <c r="T12" s="24"/>
      <c r="U12" s="24"/>
      <c r="V12" s="24"/>
      <c r="W12" s="24"/>
      <c r="X12" s="24"/>
      <c r="Y12" s="24"/>
      <c r="Z12" s="24"/>
      <c r="AA12" s="24"/>
      <c r="AB12" s="24"/>
      <c r="AC12" s="24"/>
      <c r="AD12" s="24">
        <v>0.5</v>
      </c>
      <c r="AE12" s="24"/>
      <c r="AF12" s="24">
        <v>0.5</v>
      </c>
      <c r="AG12" s="24"/>
      <c r="AH12" s="24">
        <f t="shared" si="0"/>
        <v>1</v>
      </c>
      <c r="AI12" s="40">
        <f t="shared" si="0"/>
        <v>0</v>
      </c>
      <c r="AJ12" s="37" t="s">
        <v>55</v>
      </c>
      <c r="AK12" s="41" t="s">
        <v>41</v>
      </c>
      <c r="AL12" s="42" t="s">
        <v>44</v>
      </c>
      <c r="AM12" s="42" t="s">
        <v>46</v>
      </c>
      <c r="AN12" s="22" t="s">
        <v>45</v>
      </c>
      <c r="AO12" s="22" t="s">
        <v>43</v>
      </c>
    </row>
    <row r="13" spans="1:41" s="43" customFormat="1" ht="72.75" x14ac:dyDescent="0.25">
      <c r="A13" s="35" t="s">
        <v>37</v>
      </c>
      <c r="B13" s="36" t="s">
        <v>38</v>
      </c>
      <c r="C13" s="36">
        <v>528</v>
      </c>
      <c r="D13" s="37" t="s">
        <v>50</v>
      </c>
      <c r="E13" s="38" t="s">
        <v>56</v>
      </c>
      <c r="F13" s="44">
        <v>44896</v>
      </c>
      <c r="G13" s="39">
        <v>44925</v>
      </c>
      <c r="H13" s="31"/>
      <c r="I13" s="24">
        <v>0.04</v>
      </c>
      <c r="J13" s="24"/>
      <c r="K13" s="24"/>
      <c r="L13" s="24"/>
      <c r="M13" s="24"/>
      <c r="N13" s="24"/>
      <c r="O13" s="24"/>
      <c r="P13" s="24"/>
      <c r="Q13" s="24"/>
      <c r="R13" s="24"/>
      <c r="S13" s="24"/>
      <c r="T13" s="24"/>
      <c r="U13" s="24"/>
      <c r="V13" s="24"/>
      <c r="W13" s="24"/>
      <c r="X13" s="24"/>
      <c r="Y13" s="24"/>
      <c r="Z13" s="24"/>
      <c r="AA13" s="24"/>
      <c r="AB13" s="24"/>
      <c r="AC13" s="24"/>
      <c r="AD13" s="24"/>
      <c r="AE13" s="24"/>
      <c r="AF13" s="24">
        <v>1</v>
      </c>
      <c r="AG13" s="24"/>
      <c r="AH13" s="24">
        <f t="shared" si="0"/>
        <v>1</v>
      </c>
      <c r="AI13" s="40">
        <f t="shared" si="0"/>
        <v>0</v>
      </c>
      <c r="AJ13" s="37" t="s">
        <v>57</v>
      </c>
      <c r="AK13" s="41" t="s">
        <v>41</v>
      </c>
      <c r="AL13" s="42" t="s">
        <v>44</v>
      </c>
      <c r="AM13" s="42" t="s">
        <v>46</v>
      </c>
      <c r="AN13" s="22" t="s">
        <v>45</v>
      </c>
      <c r="AO13" s="22" t="s">
        <v>43</v>
      </c>
    </row>
    <row r="14" spans="1:41" s="43" customFormat="1" ht="72.75" x14ac:dyDescent="0.25">
      <c r="A14" s="35" t="s">
        <v>37</v>
      </c>
      <c r="B14" s="36" t="s">
        <v>38</v>
      </c>
      <c r="C14" s="36">
        <v>528</v>
      </c>
      <c r="D14" s="37" t="s">
        <v>58</v>
      </c>
      <c r="E14" s="38" t="s">
        <v>59</v>
      </c>
      <c r="F14" s="44">
        <v>44562</v>
      </c>
      <c r="G14" s="39">
        <v>44592</v>
      </c>
      <c r="H14" s="31"/>
      <c r="I14" s="24">
        <v>0.1</v>
      </c>
      <c r="J14" s="24">
        <v>1</v>
      </c>
      <c r="K14" s="24"/>
      <c r="L14" s="24"/>
      <c r="M14" s="24"/>
      <c r="N14" s="24"/>
      <c r="O14" s="24"/>
      <c r="P14" s="24"/>
      <c r="Q14" s="24"/>
      <c r="R14" s="24"/>
      <c r="S14" s="24"/>
      <c r="T14" s="24"/>
      <c r="U14" s="24"/>
      <c r="V14" s="24"/>
      <c r="W14" s="24"/>
      <c r="X14" s="24"/>
      <c r="Y14" s="24"/>
      <c r="Z14" s="24"/>
      <c r="AA14" s="24"/>
      <c r="AB14" s="24"/>
      <c r="AC14" s="24"/>
      <c r="AD14" s="24"/>
      <c r="AE14" s="24"/>
      <c r="AF14" s="24"/>
      <c r="AG14" s="24"/>
      <c r="AH14" s="24">
        <f t="shared" si="0"/>
        <v>1</v>
      </c>
      <c r="AI14" s="40">
        <f t="shared" si="0"/>
        <v>0</v>
      </c>
      <c r="AJ14" s="37" t="s">
        <v>60</v>
      </c>
      <c r="AK14" s="41" t="s">
        <v>41</v>
      </c>
      <c r="AL14" s="42" t="s">
        <v>44</v>
      </c>
      <c r="AM14" s="42" t="s">
        <v>46</v>
      </c>
      <c r="AN14" s="22" t="s">
        <v>45</v>
      </c>
      <c r="AO14" s="22" t="s">
        <v>43</v>
      </c>
    </row>
    <row r="15" spans="1:41" s="43" customFormat="1" ht="72.75" x14ac:dyDescent="0.25">
      <c r="A15" s="35" t="s">
        <v>37</v>
      </c>
      <c r="B15" s="36" t="s">
        <v>38</v>
      </c>
      <c r="C15" s="36">
        <v>528</v>
      </c>
      <c r="D15" s="37" t="s">
        <v>61</v>
      </c>
      <c r="E15" s="38" t="s">
        <v>62</v>
      </c>
      <c r="F15" s="44">
        <v>44562</v>
      </c>
      <c r="G15" s="39">
        <v>44592</v>
      </c>
      <c r="H15" s="31"/>
      <c r="I15" s="24">
        <v>0.05</v>
      </c>
      <c r="J15" s="24">
        <v>1</v>
      </c>
      <c r="K15" s="24"/>
      <c r="L15" s="24"/>
      <c r="M15" s="24"/>
      <c r="N15" s="24"/>
      <c r="O15" s="24"/>
      <c r="P15" s="24"/>
      <c r="Q15" s="24"/>
      <c r="R15" s="24"/>
      <c r="S15" s="24"/>
      <c r="T15" s="24"/>
      <c r="U15" s="24"/>
      <c r="V15" s="24"/>
      <c r="W15" s="24"/>
      <c r="X15" s="24"/>
      <c r="Y15" s="24"/>
      <c r="Z15" s="24"/>
      <c r="AA15" s="24"/>
      <c r="AB15" s="24"/>
      <c r="AC15" s="24"/>
      <c r="AD15" s="24"/>
      <c r="AE15" s="24"/>
      <c r="AF15" s="24"/>
      <c r="AG15" s="24"/>
      <c r="AH15" s="24">
        <f>+J15+L15+N15+P15+R15+T15+V15+X15+Z15+AB15+AD15+AF15</f>
        <v>1</v>
      </c>
      <c r="AI15" s="40">
        <f>+K15+M15+O15+Q15+S15+U15+W15+Y15+AA15+AC15+AE15+AG15</f>
        <v>0</v>
      </c>
      <c r="AJ15" s="37" t="s">
        <v>63</v>
      </c>
      <c r="AK15" s="41" t="s">
        <v>41</v>
      </c>
      <c r="AL15" s="42" t="s">
        <v>44</v>
      </c>
      <c r="AM15" s="42" t="s">
        <v>46</v>
      </c>
      <c r="AN15" s="22" t="s">
        <v>45</v>
      </c>
      <c r="AO15" s="22" t="s">
        <v>43</v>
      </c>
    </row>
    <row r="16" spans="1:41" s="43" customFormat="1" ht="99.75" x14ac:dyDescent="0.25">
      <c r="A16" s="35" t="s">
        <v>37</v>
      </c>
      <c r="B16" s="36" t="s">
        <v>38</v>
      </c>
      <c r="C16" s="36">
        <v>528</v>
      </c>
      <c r="D16" s="37" t="s">
        <v>64</v>
      </c>
      <c r="E16" s="38" t="s">
        <v>65</v>
      </c>
      <c r="F16" s="44">
        <v>44593</v>
      </c>
      <c r="G16" s="39">
        <v>44620</v>
      </c>
      <c r="H16" s="31"/>
      <c r="I16" s="24">
        <v>0.05</v>
      </c>
      <c r="J16" s="24"/>
      <c r="K16" s="24"/>
      <c r="L16" s="24">
        <v>1</v>
      </c>
      <c r="M16" s="24"/>
      <c r="N16" s="24"/>
      <c r="O16" s="24"/>
      <c r="P16" s="24"/>
      <c r="Q16" s="24"/>
      <c r="R16" s="24"/>
      <c r="S16" s="24"/>
      <c r="T16" s="24"/>
      <c r="U16" s="24"/>
      <c r="V16" s="24"/>
      <c r="W16" s="24"/>
      <c r="X16" s="24"/>
      <c r="Y16" s="24"/>
      <c r="Z16" s="24"/>
      <c r="AA16" s="24"/>
      <c r="AB16" s="24"/>
      <c r="AC16" s="24"/>
      <c r="AD16" s="24"/>
      <c r="AE16" s="24"/>
      <c r="AF16" s="24"/>
      <c r="AG16" s="24"/>
      <c r="AH16" s="24">
        <f t="shared" si="0"/>
        <v>1</v>
      </c>
      <c r="AI16" s="40">
        <f t="shared" si="0"/>
        <v>0</v>
      </c>
      <c r="AJ16" s="37" t="s">
        <v>66</v>
      </c>
      <c r="AK16" s="41" t="s">
        <v>41</v>
      </c>
      <c r="AL16" s="42" t="s">
        <v>44</v>
      </c>
      <c r="AM16" s="42" t="s">
        <v>46</v>
      </c>
      <c r="AN16" s="22" t="s">
        <v>45</v>
      </c>
      <c r="AO16" s="22" t="s">
        <v>43</v>
      </c>
    </row>
    <row r="17" spans="1:41" s="43" customFormat="1" ht="72.75" x14ac:dyDescent="0.25">
      <c r="A17" s="35" t="s">
        <v>37</v>
      </c>
      <c r="B17" s="36" t="s">
        <v>38</v>
      </c>
      <c r="C17" s="36">
        <v>528</v>
      </c>
      <c r="D17" s="37" t="s">
        <v>67</v>
      </c>
      <c r="E17" s="38" t="s">
        <v>68</v>
      </c>
      <c r="F17" s="44">
        <v>44593</v>
      </c>
      <c r="G17" s="39">
        <v>44925</v>
      </c>
      <c r="H17" s="31"/>
      <c r="I17" s="24">
        <v>0.1</v>
      </c>
      <c r="J17" s="24"/>
      <c r="K17" s="24"/>
      <c r="L17" s="24"/>
      <c r="M17" s="24"/>
      <c r="N17" s="24">
        <v>0.25</v>
      </c>
      <c r="O17" s="24"/>
      <c r="P17" s="24"/>
      <c r="Q17" s="24"/>
      <c r="R17" s="24"/>
      <c r="S17" s="24"/>
      <c r="T17" s="24">
        <v>0.25</v>
      </c>
      <c r="U17" s="24"/>
      <c r="V17" s="24"/>
      <c r="W17" s="24"/>
      <c r="X17" s="24"/>
      <c r="Y17" s="24"/>
      <c r="Z17" s="24">
        <v>0.25</v>
      </c>
      <c r="AA17" s="24"/>
      <c r="AB17" s="24"/>
      <c r="AC17" s="24"/>
      <c r="AD17" s="24"/>
      <c r="AE17" s="24"/>
      <c r="AF17" s="24">
        <v>0.25</v>
      </c>
      <c r="AG17" s="24"/>
      <c r="AH17" s="24">
        <f t="shared" si="0"/>
        <v>1</v>
      </c>
      <c r="AI17" s="40">
        <f t="shared" si="0"/>
        <v>0</v>
      </c>
      <c r="AJ17" s="37" t="s">
        <v>69</v>
      </c>
      <c r="AK17" s="41" t="s">
        <v>41</v>
      </c>
      <c r="AL17" s="42" t="s">
        <v>70</v>
      </c>
      <c r="AM17" s="42" t="s">
        <v>71</v>
      </c>
      <c r="AN17" s="22" t="s">
        <v>72</v>
      </c>
      <c r="AO17" s="22" t="s">
        <v>43</v>
      </c>
    </row>
    <row r="18" spans="1:41" s="43" customFormat="1" ht="72.75" x14ac:dyDescent="0.25">
      <c r="A18" s="35" t="s">
        <v>37</v>
      </c>
      <c r="B18" s="36" t="s">
        <v>38</v>
      </c>
      <c r="C18" s="36">
        <v>528</v>
      </c>
      <c r="D18" s="37" t="s">
        <v>73</v>
      </c>
      <c r="E18" s="38" t="s">
        <v>74</v>
      </c>
      <c r="F18" s="44">
        <v>44652</v>
      </c>
      <c r="G18" s="39">
        <v>44925</v>
      </c>
      <c r="H18" s="31"/>
      <c r="I18" s="24">
        <v>0.1</v>
      </c>
      <c r="J18" s="24"/>
      <c r="K18" s="24"/>
      <c r="L18" s="24"/>
      <c r="M18" s="24"/>
      <c r="N18" s="24"/>
      <c r="O18" s="24"/>
      <c r="P18" s="24">
        <v>0.33329999999999999</v>
      </c>
      <c r="Q18" s="24"/>
      <c r="R18" s="24"/>
      <c r="S18" s="24"/>
      <c r="T18" s="24"/>
      <c r="U18" s="24"/>
      <c r="V18" s="24"/>
      <c r="W18" s="24"/>
      <c r="X18" s="24">
        <v>0.33329999999999999</v>
      </c>
      <c r="Y18" s="24"/>
      <c r="Z18" s="24"/>
      <c r="AA18" s="24"/>
      <c r="AB18" s="24"/>
      <c r="AC18" s="24"/>
      <c r="AD18" s="24"/>
      <c r="AE18" s="24"/>
      <c r="AF18" s="24">
        <v>0.33329999999999999</v>
      </c>
      <c r="AG18" s="24"/>
      <c r="AH18" s="24">
        <f t="shared" si="0"/>
        <v>0.99990000000000001</v>
      </c>
      <c r="AI18" s="40">
        <f t="shared" si="0"/>
        <v>0</v>
      </c>
      <c r="AJ18" s="37" t="s">
        <v>75</v>
      </c>
      <c r="AK18" s="41" t="s">
        <v>41</v>
      </c>
      <c r="AL18" s="42" t="s">
        <v>44</v>
      </c>
      <c r="AM18" s="42" t="s">
        <v>46</v>
      </c>
      <c r="AN18" s="22" t="s">
        <v>45</v>
      </c>
      <c r="AO18" s="22" t="s">
        <v>43</v>
      </c>
    </row>
    <row r="19" spans="1:41" s="43" customFormat="1" ht="87.75" customHeight="1" x14ac:dyDescent="0.25">
      <c r="A19" s="35" t="s">
        <v>37</v>
      </c>
      <c r="B19" s="36" t="s">
        <v>38</v>
      </c>
      <c r="C19" s="36">
        <v>528</v>
      </c>
      <c r="D19" s="37" t="s">
        <v>76</v>
      </c>
      <c r="E19" s="38" t="s">
        <v>77</v>
      </c>
      <c r="F19" s="44">
        <v>44652</v>
      </c>
      <c r="G19" s="39">
        <v>44925</v>
      </c>
      <c r="H19" s="31"/>
      <c r="I19" s="24">
        <v>0.2</v>
      </c>
      <c r="J19" s="24"/>
      <c r="K19" s="24"/>
      <c r="L19" s="24"/>
      <c r="M19" s="24"/>
      <c r="N19" s="24"/>
      <c r="O19" s="24"/>
      <c r="P19" s="24">
        <v>0.33329999999999999</v>
      </c>
      <c r="Q19" s="24"/>
      <c r="R19" s="24"/>
      <c r="S19" s="24"/>
      <c r="T19" s="24"/>
      <c r="U19" s="24"/>
      <c r="V19" s="24"/>
      <c r="W19" s="24"/>
      <c r="X19" s="24">
        <v>0.33329999999999999</v>
      </c>
      <c r="Y19" s="24"/>
      <c r="Z19" s="24"/>
      <c r="AA19" s="24"/>
      <c r="AB19" s="24"/>
      <c r="AC19" s="24"/>
      <c r="AD19" s="24"/>
      <c r="AE19" s="24"/>
      <c r="AF19" s="24">
        <v>0.33329999999999999</v>
      </c>
      <c r="AG19" s="24"/>
      <c r="AH19" s="24">
        <f t="shared" si="0"/>
        <v>0.99990000000000001</v>
      </c>
      <c r="AI19" s="40">
        <f t="shared" si="0"/>
        <v>0</v>
      </c>
      <c r="AJ19" s="37" t="s">
        <v>78</v>
      </c>
      <c r="AK19" s="41" t="s">
        <v>41</v>
      </c>
      <c r="AL19" s="42" t="s">
        <v>44</v>
      </c>
      <c r="AM19" s="42" t="s">
        <v>46</v>
      </c>
      <c r="AN19" s="22" t="s">
        <v>45</v>
      </c>
      <c r="AO19" s="22" t="s">
        <v>43</v>
      </c>
    </row>
    <row r="20" spans="1:41" s="43" customFormat="1" ht="42.75" customHeight="1" x14ac:dyDescent="0.25">
      <c r="A20" s="35" t="s">
        <v>37</v>
      </c>
      <c r="B20" s="36" t="s">
        <v>38</v>
      </c>
      <c r="C20" s="36">
        <v>528</v>
      </c>
      <c r="D20" s="37" t="s">
        <v>79</v>
      </c>
      <c r="E20" s="38" t="s">
        <v>80</v>
      </c>
      <c r="F20" s="44">
        <v>44564</v>
      </c>
      <c r="G20" s="39">
        <v>44620</v>
      </c>
      <c r="H20" s="31">
        <f>+I20+I21</f>
        <v>1</v>
      </c>
      <c r="I20" s="24">
        <v>0.3</v>
      </c>
      <c r="J20" s="24">
        <v>0.3</v>
      </c>
      <c r="K20" s="24"/>
      <c r="L20" s="24">
        <v>0.7</v>
      </c>
      <c r="M20" s="24"/>
      <c r="N20" s="24"/>
      <c r="O20" s="24"/>
      <c r="P20" s="24"/>
      <c r="Q20" s="24"/>
      <c r="R20" s="24"/>
      <c r="S20" s="24"/>
      <c r="T20" s="24"/>
      <c r="U20" s="24"/>
      <c r="V20" s="24"/>
      <c r="W20" s="24"/>
      <c r="X20" s="24"/>
      <c r="Y20" s="24"/>
      <c r="Z20" s="24"/>
      <c r="AA20" s="24"/>
      <c r="AB20" s="24"/>
      <c r="AC20" s="24"/>
      <c r="AD20" s="24"/>
      <c r="AE20" s="24"/>
      <c r="AF20" s="24"/>
      <c r="AG20" s="24"/>
      <c r="AH20" s="24">
        <f t="shared" si="0"/>
        <v>1</v>
      </c>
      <c r="AI20" s="40">
        <f t="shared" si="0"/>
        <v>0</v>
      </c>
      <c r="AJ20" s="37" t="s">
        <v>81</v>
      </c>
      <c r="AK20" s="41" t="s">
        <v>41</v>
      </c>
      <c r="AL20" s="42" t="s">
        <v>82</v>
      </c>
      <c r="AM20" s="42" t="s">
        <v>83</v>
      </c>
      <c r="AN20" s="22" t="s">
        <v>84</v>
      </c>
      <c r="AO20" s="22" t="s">
        <v>43</v>
      </c>
    </row>
    <row r="21" spans="1:41" s="43" customFormat="1" ht="42.75" x14ac:dyDescent="0.25">
      <c r="A21" s="35" t="s">
        <v>37</v>
      </c>
      <c r="B21" s="36" t="s">
        <v>38</v>
      </c>
      <c r="C21" s="36">
        <v>528</v>
      </c>
      <c r="D21" s="37" t="s">
        <v>79</v>
      </c>
      <c r="E21" s="38" t="s">
        <v>85</v>
      </c>
      <c r="F21" s="44">
        <v>44621</v>
      </c>
      <c r="G21" s="39">
        <v>44651</v>
      </c>
      <c r="H21" s="31"/>
      <c r="I21" s="24">
        <v>0.7</v>
      </c>
      <c r="J21" s="24"/>
      <c r="K21" s="24"/>
      <c r="L21" s="24"/>
      <c r="M21" s="24"/>
      <c r="N21" s="24">
        <v>1</v>
      </c>
      <c r="O21" s="24"/>
      <c r="P21" s="24"/>
      <c r="Q21" s="24"/>
      <c r="R21" s="24"/>
      <c r="S21" s="24"/>
      <c r="T21" s="24"/>
      <c r="U21" s="24"/>
      <c r="V21" s="24"/>
      <c r="W21" s="24"/>
      <c r="X21" s="24"/>
      <c r="Y21" s="24"/>
      <c r="Z21" s="24"/>
      <c r="AA21" s="24"/>
      <c r="AB21" s="24"/>
      <c r="AC21" s="24"/>
      <c r="AD21" s="24"/>
      <c r="AE21" s="24"/>
      <c r="AF21" s="24"/>
      <c r="AG21" s="24"/>
      <c r="AH21" s="24">
        <f t="shared" si="0"/>
        <v>1</v>
      </c>
      <c r="AI21" s="40">
        <f t="shared" si="0"/>
        <v>0</v>
      </c>
      <c r="AJ21" s="37" t="s">
        <v>86</v>
      </c>
      <c r="AK21" s="41" t="s">
        <v>41</v>
      </c>
      <c r="AL21" s="42" t="s">
        <v>82</v>
      </c>
      <c r="AM21" s="42" t="s">
        <v>83</v>
      </c>
      <c r="AN21" s="22" t="s">
        <v>84</v>
      </c>
      <c r="AO21" s="22" t="s">
        <v>43</v>
      </c>
    </row>
    <row r="22" spans="1:41" s="43" customFormat="1" ht="58.5" x14ac:dyDescent="0.25">
      <c r="A22" s="35" t="s">
        <v>37</v>
      </c>
      <c r="B22" s="36" t="s">
        <v>38</v>
      </c>
      <c r="C22" s="36">
        <v>528</v>
      </c>
      <c r="D22" s="37" t="s">
        <v>87</v>
      </c>
      <c r="E22" s="38" t="s">
        <v>88</v>
      </c>
      <c r="F22" s="44">
        <v>44564</v>
      </c>
      <c r="G22" s="39">
        <v>44592</v>
      </c>
      <c r="H22" s="31">
        <f>+I22+I23+I24+I25+I26+I27+I28+I29+I30+I31</f>
        <v>1.1000000000000001</v>
      </c>
      <c r="I22" s="24">
        <v>0.1</v>
      </c>
      <c r="J22" s="24">
        <v>1</v>
      </c>
      <c r="K22" s="24"/>
      <c r="L22" s="24"/>
      <c r="M22" s="24"/>
      <c r="N22" s="24"/>
      <c r="O22" s="24"/>
      <c r="P22" s="24"/>
      <c r="Q22" s="24"/>
      <c r="R22" s="24"/>
      <c r="S22" s="24"/>
      <c r="T22" s="24"/>
      <c r="U22" s="24"/>
      <c r="V22" s="24"/>
      <c r="W22" s="24"/>
      <c r="X22" s="24"/>
      <c r="Y22" s="24"/>
      <c r="Z22" s="24"/>
      <c r="AA22" s="24"/>
      <c r="AB22" s="24"/>
      <c r="AC22" s="24"/>
      <c r="AD22" s="24"/>
      <c r="AE22" s="24"/>
      <c r="AF22" s="24"/>
      <c r="AG22" s="24"/>
      <c r="AH22" s="24">
        <f t="shared" si="0"/>
        <v>1</v>
      </c>
      <c r="AI22" s="40">
        <f t="shared" si="0"/>
        <v>0</v>
      </c>
      <c r="AJ22" s="38" t="s">
        <v>89</v>
      </c>
      <c r="AK22" s="41" t="s">
        <v>41</v>
      </c>
      <c r="AL22" s="42" t="s">
        <v>44</v>
      </c>
      <c r="AM22" s="42" t="s">
        <v>46</v>
      </c>
      <c r="AN22" s="22" t="s">
        <v>45</v>
      </c>
      <c r="AO22" s="22" t="s">
        <v>43</v>
      </c>
    </row>
    <row r="23" spans="1:41" s="43" customFormat="1" ht="58.5" x14ac:dyDescent="0.25">
      <c r="A23" s="35" t="s">
        <v>37</v>
      </c>
      <c r="B23" s="36" t="s">
        <v>38</v>
      </c>
      <c r="C23" s="36">
        <v>528</v>
      </c>
      <c r="D23" s="37" t="s">
        <v>90</v>
      </c>
      <c r="E23" s="38" t="s">
        <v>91</v>
      </c>
      <c r="F23" s="44">
        <v>44652</v>
      </c>
      <c r="G23" s="39">
        <v>44681</v>
      </c>
      <c r="H23" s="31"/>
      <c r="I23" s="24">
        <v>0.1</v>
      </c>
      <c r="J23" s="24"/>
      <c r="K23" s="24"/>
      <c r="L23" s="24"/>
      <c r="M23" s="24"/>
      <c r="N23" s="24"/>
      <c r="O23" s="24"/>
      <c r="P23" s="24">
        <v>1</v>
      </c>
      <c r="Q23" s="24"/>
      <c r="R23" s="24"/>
      <c r="S23" s="24"/>
      <c r="T23" s="24"/>
      <c r="U23" s="24"/>
      <c r="V23" s="24"/>
      <c r="W23" s="24"/>
      <c r="X23" s="24"/>
      <c r="Y23" s="24"/>
      <c r="Z23" s="24"/>
      <c r="AA23" s="24"/>
      <c r="AB23" s="24"/>
      <c r="AC23" s="24"/>
      <c r="AD23" s="24"/>
      <c r="AE23" s="24"/>
      <c r="AF23" s="24"/>
      <c r="AG23" s="24"/>
      <c r="AH23" s="24">
        <f t="shared" ref="AH23:AI38" si="1">+J23+L23+N23+P23+R23+T23+V23+X23+Z23+AB23+AD23+AF23</f>
        <v>1</v>
      </c>
      <c r="AI23" s="40">
        <f t="shared" si="1"/>
        <v>0</v>
      </c>
      <c r="AJ23" s="38" t="s">
        <v>92</v>
      </c>
      <c r="AK23" s="41" t="s">
        <v>41</v>
      </c>
      <c r="AL23" s="42" t="s">
        <v>93</v>
      </c>
      <c r="AM23" s="22" t="s">
        <v>94</v>
      </c>
      <c r="AN23" s="22" t="s">
        <v>95</v>
      </c>
      <c r="AO23" s="22" t="s">
        <v>43</v>
      </c>
    </row>
    <row r="24" spans="1:41" s="43" customFormat="1" ht="58.5" x14ac:dyDescent="0.25">
      <c r="A24" s="35" t="s">
        <v>37</v>
      </c>
      <c r="B24" s="36" t="s">
        <v>38</v>
      </c>
      <c r="C24" s="36">
        <v>528</v>
      </c>
      <c r="D24" s="37" t="s">
        <v>96</v>
      </c>
      <c r="E24" s="38" t="s">
        <v>97</v>
      </c>
      <c r="F24" s="44">
        <v>44564</v>
      </c>
      <c r="G24" s="39">
        <v>44925</v>
      </c>
      <c r="H24" s="31"/>
      <c r="I24" s="24">
        <v>0.05</v>
      </c>
      <c r="J24" s="24">
        <v>0.08</v>
      </c>
      <c r="K24" s="24"/>
      <c r="L24" s="24">
        <v>0.08</v>
      </c>
      <c r="M24" s="24"/>
      <c r="N24" s="24">
        <v>0.08</v>
      </c>
      <c r="O24" s="24"/>
      <c r="P24" s="24">
        <v>0.1</v>
      </c>
      <c r="Q24" s="24"/>
      <c r="R24" s="24">
        <v>0.08</v>
      </c>
      <c r="S24" s="24"/>
      <c r="T24" s="24">
        <v>0.08</v>
      </c>
      <c r="U24" s="24"/>
      <c r="V24" s="24">
        <v>0.08</v>
      </c>
      <c r="W24" s="24"/>
      <c r="X24" s="24">
        <v>0.1</v>
      </c>
      <c r="Y24" s="24"/>
      <c r="Z24" s="24">
        <v>0.08</v>
      </c>
      <c r="AA24" s="24"/>
      <c r="AB24" s="24">
        <v>0.08</v>
      </c>
      <c r="AC24" s="24"/>
      <c r="AD24" s="24">
        <v>0.08</v>
      </c>
      <c r="AE24" s="24"/>
      <c r="AF24" s="24">
        <v>0.08</v>
      </c>
      <c r="AG24" s="24"/>
      <c r="AH24" s="24">
        <f t="shared" si="1"/>
        <v>0.99999999999999978</v>
      </c>
      <c r="AI24" s="40">
        <f t="shared" si="1"/>
        <v>0</v>
      </c>
      <c r="AJ24" s="38" t="s">
        <v>98</v>
      </c>
      <c r="AK24" s="41" t="s">
        <v>41</v>
      </c>
      <c r="AL24" s="42" t="s">
        <v>99</v>
      </c>
      <c r="AM24" s="22" t="s">
        <v>71</v>
      </c>
      <c r="AN24" s="22" t="s">
        <v>100</v>
      </c>
      <c r="AO24" s="22" t="s">
        <v>43</v>
      </c>
    </row>
    <row r="25" spans="1:41" s="43" customFormat="1" ht="58.5" x14ac:dyDescent="0.25">
      <c r="A25" s="35" t="s">
        <v>37</v>
      </c>
      <c r="B25" s="36" t="s">
        <v>38</v>
      </c>
      <c r="C25" s="36">
        <v>528</v>
      </c>
      <c r="D25" s="37" t="s">
        <v>101</v>
      </c>
      <c r="E25" s="38" t="s">
        <v>102</v>
      </c>
      <c r="F25" s="44">
        <v>44682</v>
      </c>
      <c r="G25" s="39">
        <v>44803</v>
      </c>
      <c r="H25" s="31"/>
      <c r="I25" s="24">
        <v>0.2</v>
      </c>
      <c r="J25" s="24"/>
      <c r="K25" s="24"/>
      <c r="L25" s="24"/>
      <c r="M25" s="24"/>
      <c r="N25" s="24"/>
      <c r="O25" s="24"/>
      <c r="P25" s="24"/>
      <c r="Q25" s="24"/>
      <c r="R25" s="24">
        <v>0.2</v>
      </c>
      <c r="S25" s="24"/>
      <c r="T25" s="24">
        <v>0.3</v>
      </c>
      <c r="U25" s="24"/>
      <c r="V25" s="24">
        <v>0.3</v>
      </c>
      <c r="W25" s="24"/>
      <c r="X25" s="24">
        <v>0.2</v>
      </c>
      <c r="Y25" s="24"/>
      <c r="Z25" s="24"/>
      <c r="AA25" s="24"/>
      <c r="AB25" s="24"/>
      <c r="AC25" s="24"/>
      <c r="AD25" s="24"/>
      <c r="AE25" s="24"/>
      <c r="AF25" s="24"/>
      <c r="AG25" s="24"/>
      <c r="AH25" s="24">
        <f t="shared" si="1"/>
        <v>1</v>
      </c>
      <c r="AI25" s="40">
        <f t="shared" si="1"/>
        <v>0</v>
      </c>
      <c r="AJ25" s="37" t="s">
        <v>103</v>
      </c>
      <c r="AK25" s="41" t="s">
        <v>41</v>
      </c>
      <c r="AL25" s="42" t="s">
        <v>39</v>
      </c>
      <c r="AM25" s="22" t="s">
        <v>104</v>
      </c>
      <c r="AN25" s="22" t="s">
        <v>105</v>
      </c>
      <c r="AO25" s="22" t="s">
        <v>43</v>
      </c>
    </row>
    <row r="26" spans="1:41" s="43" customFormat="1" ht="43.5" x14ac:dyDescent="0.25">
      <c r="A26" s="35" t="s">
        <v>37</v>
      </c>
      <c r="B26" s="36" t="s">
        <v>38</v>
      </c>
      <c r="C26" s="36">
        <v>528</v>
      </c>
      <c r="D26" s="37" t="s">
        <v>106</v>
      </c>
      <c r="E26" s="38" t="s">
        <v>107</v>
      </c>
      <c r="F26" s="44">
        <v>44564</v>
      </c>
      <c r="G26" s="39">
        <v>44925</v>
      </c>
      <c r="H26" s="31"/>
      <c r="I26" s="24">
        <v>0.05</v>
      </c>
      <c r="J26" s="24"/>
      <c r="K26" s="24"/>
      <c r="L26" s="24"/>
      <c r="M26" s="24"/>
      <c r="N26" s="24"/>
      <c r="O26" s="24"/>
      <c r="P26" s="24">
        <v>0.33329999999999999</v>
      </c>
      <c r="Q26" s="24"/>
      <c r="R26" s="24"/>
      <c r="S26" s="24"/>
      <c r="T26" s="24"/>
      <c r="U26" s="24"/>
      <c r="V26" s="24"/>
      <c r="W26" s="24"/>
      <c r="X26" s="24"/>
      <c r="Y26" s="24"/>
      <c r="Z26" s="24">
        <v>0.33329999999999999</v>
      </c>
      <c r="AA26" s="24"/>
      <c r="AB26" s="24"/>
      <c r="AC26" s="24"/>
      <c r="AD26" s="24"/>
      <c r="AE26" s="24"/>
      <c r="AF26" s="24">
        <v>0.33329999999999999</v>
      </c>
      <c r="AG26" s="24"/>
      <c r="AH26" s="24">
        <f t="shared" si="1"/>
        <v>0.99990000000000001</v>
      </c>
      <c r="AI26" s="40">
        <f t="shared" si="1"/>
        <v>0</v>
      </c>
      <c r="AJ26" s="37" t="s">
        <v>108</v>
      </c>
      <c r="AK26" s="41" t="s">
        <v>41</v>
      </c>
      <c r="AL26" s="42" t="s">
        <v>44</v>
      </c>
      <c r="AM26" s="42" t="s">
        <v>46</v>
      </c>
      <c r="AN26" s="22" t="s">
        <v>45</v>
      </c>
      <c r="AO26" s="22" t="s">
        <v>43</v>
      </c>
    </row>
    <row r="27" spans="1:41" s="43" customFormat="1" ht="58.5" x14ac:dyDescent="0.25">
      <c r="A27" s="35" t="s">
        <v>37</v>
      </c>
      <c r="B27" s="36" t="s">
        <v>38</v>
      </c>
      <c r="C27" s="36">
        <v>528</v>
      </c>
      <c r="D27" s="37" t="s">
        <v>109</v>
      </c>
      <c r="E27" s="38" t="s">
        <v>110</v>
      </c>
      <c r="F27" s="44">
        <v>44593</v>
      </c>
      <c r="G27" s="39">
        <v>44681</v>
      </c>
      <c r="H27" s="31"/>
      <c r="I27" s="24">
        <v>0.15</v>
      </c>
      <c r="J27" s="24"/>
      <c r="K27" s="24"/>
      <c r="L27" s="24">
        <v>0.2</v>
      </c>
      <c r="M27" s="24"/>
      <c r="N27" s="24">
        <v>0.7</v>
      </c>
      <c r="O27" s="24"/>
      <c r="P27" s="24">
        <v>0.1</v>
      </c>
      <c r="Q27" s="24"/>
      <c r="R27" s="24"/>
      <c r="S27" s="24"/>
      <c r="T27" s="24"/>
      <c r="U27" s="24"/>
      <c r="V27" s="24"/>
      <c r="W27" s="24"/>
      <c r="X27" s="24"/>
      <c r="Y27" s="24"/>
      <c r="Z27" s="24"/>
      <c r="AA27" s="24"/>
      <c r="AB27" s="24"/>
      <c r="AC27" s="24"/>
      <c r="AD27" s="24"/>
      <c r="AE27" s="24"/>
      <c r="AF27" s="24"/>
      <c r="AG27" s="24"/>
      <c r="AH27" s="24">
        <f t="shared" si="1"/>
        <v>0.99999999999999989</v>
      </c>
      <c r="AI27" s="40">
        <f t="shared" si="1"/>
        <v>0</v>
      </c>
      <c r="AJ27" s="37" t="s">
        <v>111</v>
      </c>
      <c r="AK27" s="41" t="s">
        <v>41</v>
      </c>
      <c r="AL27" s="42" t="s">
        <v>93</v>
      </c>
      <c r="AM27" s="42" t="s">
        <v>94</v>
      </c>
      <c r="AN27" s="22" t="s">
        <v>95</v>
      </c>
      <c r="AO27" s="22" t="s">
        <v>43</v>
      </c>
    </row>
    <row r="28" spans="1:41" s="43" customFormat="1" ht="58.5" x14ac:dyDescent="0.25">
      <c r="A28" s="35" t="s">
        <v>37</v>
      </c>
      <c r="B28" s="36" t="s">
        <v>38</v>
      </c>
      <c r="C28" s="36">
        <v>528</v>
      </c>
      <c r="D28" s="37" t="s">
        <v>112</v>
      </c>
      <c r="E28" s="38" t="s">
        <v>113</v>
      </c>
      <c r="F28" s="44">
        <v>44564</v>
      </c>
      <c r="G28" s="39">
        <v>44925</v>
      </c>
      <c r="H28" s="31"/>
      <c r="I28" s="24">
        <v>0.15</v>
      </c>
      <c r="J28" s="24">
        <v>0.08</v>
      </c>
      <c r="K28" s="24"/>
      <c r="L28" s="24">
        <v>0.08</v>
      </c>
      <c r="M28" s="24"/>
      <c r="N28" s="24">
        <v>0.08</v>
      </c>
      <c r="O28" s="24"/>
      <c r="P28" s="24">
        <v>0.1</v>
      </c>
      <c r="Q28" s="24"/>
      <c r="R28" s="24">
        <v>0.08</v>
      </c>
      <c r="S28" s="24"/>
      <c r="T28" s="24">
        <v>0.08</v>
      </c>
      <c r="U28" s="24"/>
      <c r="V28" s="24">
        <v>0.08</v>
      </c>
      <c r="W28" s="24"/>
      <c r="X28" s="24">
        <v>0.1</v>
      </c>
      <c r="Y28" s="24"/>
      <c r="Z28" s="24">
        <v>0.08</v>
      </c>
      <c r="AA28" s="24"/>
      <c r="AB28" s="24">
        <v>0.08</v>
      </c>
      <c r="AC28" s="24"/>
      <c r="AD28" s="24">
        <v>0.08</v>
      </c>
      <c r="AE28" s="24"/>
      <c r="AF28" s="24">
        <v>0.08</v>
      </c>
      <c r="AG28" s="24"/>
      <c r="AH28" s="24">
        <f t="shared" si="1"/>
        <v>0.99999999999999978</v>
      </c>
      <c r="AI28" s="40">
        <f t="shared" si="1"/>
        <v>0</v>
      </c>
      <c r="AJ28" s="37" t="s">
        <v>111</v>
      </c>
      <c r="AK28" s="41" t="s">
        <v>41</v>
      </c>
      <c r="AL28" s="42" t="s">
        <v>93</v>
      </c>
      <c r="AM28" s="42" t="s">
        <v>94</v>
      </c>
      <c r="AN28" s="22" t="s">
        <v>95</v>
      </c>
      <c r="AO28" s="22" t="s">
        <v>43</v>
      </c>
    </row>
    <row r="29" spans="1:41" s="43" customFormat="1" ht="58.5" x14ac:dyDescent="0.25">
      <c r="A29" s="35" t="s">
        <v>37</v>
      </c>
      <c r="B29" s="36" t="s">
        <v>38</v>
      </c>
      <c r="C29" s="36">
        <v>528</v>
      </c>
      <c r="D29" s="37" t="s">
        <v>114</v>
      </c>
      <c r="E29" s="38" t="s">
        <v>115</v>
      </c>
      <c r="F29" s="44">
        <v>44621</v>
      </c>
      <c r="G29" s="39">
        <v>44925</v>
      </c>
      <c r="H29" s="31"/>
      <c r="I29" s="24">
        <v>0.1</v>
      </c>
      <c r="J29" s="24"/>
      <c r="K29" s="24"/>
      <c r="L29" s="24"/>
      <c r="M29" s="24"/>
      <c r="N29" s="24"/>
      <c r="O29" s="24"/>
      <c r="P29" s="24">
        <v>0.5</v>
      </c>
      <c r="Q29" s="24"/>
      <c r="R29" s="24"/>
      <c r="S29" s="24"/>
      <c r="T29" s="24"/>
      <c r="U29" s="24"/>
      <c r="V29" s="24"/>
      <c r="W29" s="24"/>
      <c r="X29" s="24">
        <v>0.5</v>
      </c>
      <c r="Y29" s="24"/>
      <c r="Z29" s="24"/>
      <c r="AA29" s="24"/>
      <c r="AB29" s="24"/>
      <c r="AC29" s="24"/>
      <c r="AD29" s="24"/>
      <c r="AE29" s="24"/>
      <c r="AF29" s="24"/>
      <c r="AG29" s="24"/>
      <c r="AH29" s="24">
        <f t="shared" si="1"/>
        <v>1</v>
      </c>
      <c r="AI29" s="40">
        <f t="shared" si="1"/>
        <v>0</v>
      </c>
      <c r="AJ29" s="37" t="s">
        <v>116</v>
      </c>
      <c r="AK29" s="41" t="s">
        <v>41</v>
      </c>
      <c r="AL29" s="42" t="s">
        <v>44</v>
      </c>
      <c r="AM29" s="42" t="s">
        <v>46</v>
      </c>
      <c r="AN29" s="22" t="s">
        <v>45</v>
      </c>
      <c r="AO29" s="22" t="s">
        <v>43</v>
      </c>
    </row>
    <row r="30" spans="1:41" s="43" customFormat="1" ht="58.5" x14ac:dyDescent="0.25">
      <c r="A30" s="35" t="s">
        <v>37</v>
      </c>
      <c r="B30" s="36" t="s">
        <v>38</v>
      </c>
      <c r="C30" s="36">
        <v>528</v>
      </c>
      <c r="D30" s="37" t="s">
        <v>117</v>
      </c>
      <c r="E30" s="38" t="s">
        <v>118</v>
      </c>
      <c r="F30" s="44">
        <v>44564</v>
      </c>
      <c r="G30" s="39">
        <v>44925</v>
      </c>
      <c r="H30" s="31"/>
      <c r="I30" s="24">
        <v>0.05</v>
      </c>
      <c r="J30" s="24">
        <v>0.08</v>
      </c>
      <c r="K30" s="24"/>
      <c r="L30" s="24">
        <v>0.08</v>
      </c>
      <c r="M30" s="24"/>
      <c r="N30" s="24">
        <v>0.08</v>
      </c>
      <c r="O30" s="24"/>
      <c r="P30" s="24">
        <v>0.1</v>
      </c>
      <c r="Q30" s="24"/>
      <c r="R30" s="24">
        <v>0.08</v>
      </c>
      <c r="S30" s="24"/>
      <c r="T30" s="24">
        <v>0.08</v>
      </c>
      <c r="U30" s="24"/>
      <c r="V30" s="24">
        <v>0.08</v>
      </c>
      <c r="W30" s="24"/>
      <c r="X30" s="24">
        <v>0.1</v>
      </c>
      <c r="Y30" s="24"/>
      <c r="Z30" s="24">
        <v>0.08</v>
      </c>
      <c r="AA30" s="24"/>
      <c r="AB30" s="24">
        <v>0.08</v>
      </c>
      <c r="AC30" s="24"/>
      <c r="AD30" s="24">
        <v>0.08</v>
      </c>
      <c r="AE30" s="24"/>
      <c r="AF30" s="24">
        <v>0.08</v>
      </c>
      <c r="AG30" s="24"/>
      <c r="AH30" s="24">
        <f t="shared" si="1"/>
        <v>0.99999999999999978</v>
      </c>
      <c r="AI30" s="40">
        <f t="shared" si="1"/>
        <v>0</v>
      </c>
      <c r="AJ30" s="37" t="s">
        <v>119</v>
      </c>
      <c r="AK30" s="41" t="s">
        <v>41</v>
      </c>
      <c r="AL30" s="42" t="s">
        <v>70</v>
      </c>
      <c r="AM30" s="42" t="s">
        <v>71</v>
      </c>
      <c r="AN30" s="22" t="s">
        <v>72</v>
      </c>
      <c r="AO30" s="22" t="s">
        <v>43</v>
      </c>
    </row>
    <row r="31" spans="1:41" s="43" customFormat="1" ht="71.25" x14ac:dyDescent="0.25">
      <c r="A31" s="35" t="s">
        <v>37</v>
      </c>
      <c r="B31" s="36" t="s">
        <v>38</v>
      </c>
      <c r="C31" s="36">
        <v>528</v>
      </c>
      <c r="D31" s="37" t="s">
        <v>117</v>
      </c>
      <c r="E31" s="38" t="s">
        <v>120</v>
      </c>
      <c r="F31" s="44">
        <v>44652</v>
      </c>
      <c r="G31" s="39">
        <v>44711</v>
      </c>
      <c r="H31" s="31"/>
      <c r="I31" s="24">
        <v>0.15</v>
      </c>
      <c r="J31" s="24"/>
      <c r="K31" s="24"/>
      <c r="L31" s="24"/>
      <c r="M31" s="24"/>
      <c r="N31" s="24"/>
      <c r="O31" s="24"/>
      <c r="P31" s="24">
        <v>0.3</v>
      </c>
      <c r="Q31" s="24"/>
      <c r="R31" s="24">
        <v>0.7</v>
      </c>
      <c r="S31" s="24"/>
      <c r="T31" s="24"/>
      <c r="U31" s="24"/>
      <c r="V31" s="24"/>
      <c r="W31" s="24"/>
      <c r="X31" s="24"/>
      <c r="Y31" s="24"/>
      <c r="Z31" s="24"/>
      <c r="AA31" s="24"/>
      <c r="AB31" s="24"/>
      <c r="AC31" s="24"/>
      <c r="AD31" s="24"/>
      <c r="AE31" s="24"/>
      <c r="AF31" s="24"/>
      <c r="AG31" s="24"/>
      <c r="AH31" s="24">
        <f t="shared" si="1"/>
        <v>1</v>
      </c>
      <c r="AI31" s="40">
        <f t="shared" si="1"/>
        <v>0</v>
      </c>
      <c r="AJ31" s="37" t="s">
        <v>121</v>
      </c>
      <c r="AK31" s="41" t="s">
        <v>41</v>
      </c>
      <c r="AL31" s="42" t="s">
        <v>44</v>
      </c>
      <c r="AM31" s="42" t="s">
        <v>46</v>
      </c>
      <c r="AN31" s="22" t="s">
        <v>45</v>
      </c>
      <c r="AO31" s="22" t="s">
        <v>43</v>
      </c>
    </row>
    <row r="32" spans="1:41" s="43" customFormat="1" ht="58.5" x14ac:dyDescent="0.25">
      <c r="A32" s="35" t="s">
        <v>37</v>
      </c>
      <c r="B32" s="36" t="s">
        <v>38</v>
      </c>
      <c r="C32" s="36">
        <v>528</v>
      </c>
      <c r="D32" s="37" t="s">
        <v>122</v>
      </c>
      <c r="E32" s="38" t="s">
        <v>123</v>
      </c>
      <c r="F32" s="44">
        <v>44621</v>
      </c>
      <c r="G32" s="39">
        <v>44925</v>
      </c>
      <c r="H32" s="31">
        <f>+I32+I33+I34+I35+I36+I37+I38</f>
        <v>1</v>
      </c>
      <c r="I32" s="24">
        <v>0.1</v>
      </c>
      <c r="J32" s="24"/>
      <c r="K32" s="24"/>
      <c r="L32" s="24"/>
      <c r="M32" s="24"/>
      <c r="N32" s="24"/>
      <c r="O32" s="24"/>
      <c r="P32" s="24">
        <v>0.33329999999999999</v>
      </c>
      <c r="Q32" s="24"/>
      <c r="R32" s="24"/>
      <c r="S32" s="24"/>
      <c r="T32" s="24"/>
      <c r="U32" s="24"/>
      <c r="V32" s="24">
        <v>0.33329999999999999</v>
      </c>
      <c r="W32" s="24"/>
      <c r="X32" s="24"/>
      <c r="Y32" s="24"/>
      <c r="Z32" s="24"/>
      <c r="AA32" s="24"/>
      <c r="AB32" s="24"/>
      <c r="AC32" s="24"/>
      <c r="AD32" s="24">
        <v>0.33329999999999999</v>
      </c>
      <c r="AE32" s="24"/>
      <c r="AF32" s="24"/>
      <c r="AG32" s="24"/>
      <c r="AH32" s="24">
        <f t="shared" si="1"/>
        <v>0.99990000000000001</v>
      </c>
      <c r="AI32" s="40">
        <f t="shared" si="1"/>
        <v>0</v>
      </c>
      <c r="AJ32" s="37" t="s">
        <v>124</v>
      </c>
      <c r="AK32" s="41" t="s">
        <v>41</v>
      </c>
      <c r="AL32" s="42" t="s">
        <v>39</v>
      </c>
      <c r="AM32" s="42" t="s">
        <v>104</v>
      </c>
      <c r="AN32" s="22" t="s">
        <v>105</v>
      </c>
      <c r="AO32" s="22" t="s">
        <v>43</v>
      </c>
    </row>
    <row r="33" spans="1:41" s="43" customFormat="1" ht="58.5" x14ac:dyDescent="0.25">
      <c r="A33" s="35" t="s">
        <v>37</v>
      </c>
      <c r="B33" s="36" t="s">
        <v>38</v>
      </c>
      <c r="C33" s="36">
        <v>528</v>
      </c>
      <c r="D33" s="37" t="s">
        <v>125</v>
      </c>
      <c r="E33" s="38" t="s">
        <v>126</v>
      </c>
      <c r="F33" s="44">
        <v>44621</v>
      </c>
      <c r="G33" s="39">
        <v>44925</v>
      </c>
      <c r="H33" s="31"/>
      <c r="I33" s="24">
        <v>0.1</v>
      </c>
      <c r="J33" s="24"/>
      <c r="K33" s="24"/>
      <c r="L33" s="24"/>
      <c r="M33" s="24"/>
      <c r="N33" s="24"/>
      <c r="O33" s="24"/>
      <c r="P33" s="24">
        <v>0.33329999999999999</v>
      </c>
      <c r="Q33" s="24"/>
      <c r="R33" s="24"/>
      <c r="S33" s="24"/>
      <c r="T33" s="24"/>
      <c r="U33" s="24"/>
      <c r="V33" s="24"/>
      <c r="W33" s="24"/>
      <c r="X33" s="24">
        <v>0.33329999999999999</v>
      </c>
      <c r="Y33" s="24"/>
      <c r="Z33" s="24"/>
      <c r="AA33" s="24"/>
      <c r="AB33" s="24"/>
      <c r="AC33" s="24"/>
      <c r="AD33" s="24"/>
      <c r="AE33" s="24"/>
      <c r="AF33" s="24">
        <v>0.33329999999999999</v>
      </c>
      <c r="AG33" s="24"/>
      <c r="AH33" s="24">
        <f t="shared" si="1"/>
        <v>0.99990000000000001</v>
      </c>
      <c r="AI33" s="40">
        <f t="shared" si="1"/>
        <v>0</v>
      </c>
      <c r="AJ33" s="37" t="s">
        <v>127</v>
      </c>
      <c r="AK33" s="41" t="s">
        <v>41</v>
      </c>
      <c r="AL33" s="42" t="s">
        <v>39</v>
      </c>
      <c r="AM33" s="42" t="s">
        <v>104</v>
      </c>
      <c r="AN33" s="22" t="s">
        <v>105</v>
      </c>
      <c r="AO33" s="22" t="s">
        <v>43</v>
      </c>
    </row>
    <row r="34" spans="1:41" s="43" customFormat="1" ht="58.5" x14ac:dyDescent="0.25">
      <c r="A34" s="35" t="s">
        <v>37</v>
      </c>
      <c r="B34" s="36" t="s">
        <v>38</v>
      </c>
      <c r="C34" s="36">
        <v>528</v>
      </c>
      <c r="D34" s="37" t="s">
        <v>125</v>
      </c>
      <c r="E34" s="38" t="s">
        <v>181</v>
      </c>
      <c r="F34" s="44">
        <v>44652</v>
      </c>
      <c r="G34" s="39">
        <v>44681</v>
      </c>
      <c r="H34" s="31"/>
      <c r="I34" s="24">
        <v>0.2</v>
      </c>
      <c r="J34" s="24"/>
      <c r="K34" s="24"/>
      <c r="L34" s="24"/>
      <c r="M34" s="24"/>
      <c r="N34" s="24"/>
      <c r="O34" s="24"/>
      <c r="P34" s="24">
        <v>1</v>
      </c>
      <c r="Q34" s="24"/>
      <c r="R34" s="24"/>
      <c r="S34" s="24"/>
      <c r="T34" s="24"/>
      <c r="U34" s="24"/>
      <c r="V34" s="24"/>
      <c r="W34" s="24"/>
      <c r="X34" s="24"/>
      <c r="Y34" s="24"/>
      <c r="Z34" s="24"/>
      <c r="AA34" s="24"/>
      <c r="AB34" s="24"/>
      <c r="AC34" s="24"/>
      <c r="AD34" s="24"/>
      <c r="AE34" s="24"/>
      <c r="AF34" s="24"/>
      <c r="AG34" s="24"/>
      <c r="AH34" s="24">
        <f t="shared" si="1"/>
        <v>1</v>
      </c>
      <c r="AI34" s="40">
        <f t="shared" si="1"/>
        <v>0</v>
      </c>
      <c r="AJ34" s="37" t="s">
        <v>182</v>
      </c>
      <c r="AK34" s="41" t="s">
        <v>41</v>
      </c>
      <c r="AL34" s="42" t="s">
        <v>39</v>
      </c>
      <c r="AM34" s="42" t="s">
        <v>104</v>
      </c>
      <c r="AN34" s="22" t="s">
        <v>105</v>
      </c>
      <c r="AO34" s="22" t="s">
        <v>43</v>
      </c>
    </row>
    <row r="35" spans="1:41" s="43" customFormat="1" ht="86.25" customHeight="1" x14ac:dyDescent="0.25">
      <c r="A35" s="35" t="s">
        <v>37</v>
      </c>
      <c r="B35" s="36" t="s">
        <v>38</v>
      </c>
      <c r="C35" s="36">
        <v>528</v>
      </c>
      <c r="D35" s="37" t="s">
        <v>128</v>
      </c>
      <c r="E35" s="38" t="s">
        <v>129</v>
      </c>
      <c r="F35" s="44">
        <v>44564</v>
      </c>
      <c r="G35" s="39">
        <v>44925</v>
      </c>
      <c r="H35" s="31"/>
      <c r="I35" s="24">
        <v>0.1</v>
      </c>
      <c r="J35" s="24"/>
      <c r="K35" s="24"/>
      <c r="L35" s="24">
        <v>0.25</v>
      </c>
      <c r="M35" s="24"/>
      <c r="N35" s="24"/>
      <c r="O35" s="24"/>
      <c r="P35" s="24"/>
      <c r="Q35" s="24"/>
      <c r="R35" s="24">
        <v>0.25</v>
      </c>
      <c r="S35" s="24"/>
      <c r="T35" s="24"/>
      <c r="U35" s="24"/>
      <c r="V35" s="24"/>
      <c r="W35" s="24"/>
      <c r="X35" s="24">
        <v>0.25</v>
      </c>
      <c r="Y35" s="24"/>
      <c r="Z35" s="24"/>
      <c r="AA35" s="24"/>
      <c r="AB35" s="24"/>
      <c r="AC35" s="24"/>
      <c r="AD35" s="24">
        <v>0.25</v>
      </c>
      <c r="AE35" s="24"/>
      <c r="AF35" s="24"/>
      <c r="AG35" s="24"/>
      <c r="AH35" s="24">
        <f t="shared" si="1"/>
        <v>1</v>
      </c>
      <c r="AI35" s="40">
        <f t="shared" si="1"/>
        <v>0</v>
      </c>
      <c r="AJ35" s="37" t="s">
        <v>116</v>
      </c>
      <c r="AK35" s="41" t="s">
        <v>41</v>
      </c>
      <c r="AL35" s="42" t="s">
        <v>39</v>
      </c>
      <c r="AM35" s="42" t="s">
        <v>104</v>
      </c>
      <c r="AN35" s="22" t="s">
        <v>105</v>
      </c>
      <c r="AO35" s="22" t="s">
        <v>43</v>
      </c>
    </row>
    <row r="36" spans="1:41" s="43" customFormat="1" ht="44.25" x14ac:dyDescent="0.25">
      <c r="A36" s="35" t="s">
        <v>37</v>
      </c>
      <c r="B36" s="36" t="s">
        <v>38</v>
      </c>
      <c r="C36" s="36">
        <v>528</v>
      </c>
      <c r="D36" s="37" t="s">
        <v>130</v>
      </c>
      <c r="E36" s="38" t="s">
        <v>131</v>
      </c>
      <c r="F36" s="44">
        <v>44621</v>
      </c>
      <c r="G36" s="39">
        <v>44925</v>
      </c>
      <c r="H36" s="31"/>
      <c r="I36" s="24">
        <v>0.2</v>
      </c>
      <c r="J36" s="24"/>
      <c r="K36" s="24"/>
      <c r="L36" s="24"/>
      <c r="M36" s="24"/>
      <c r="N36" s="24">
        <v>0.25</v>
      </c>
      <c r="O36" s="24"/>
      <c r="P36" s="24"/>
      <c r="Q36" s="24"/>
      <c r="R36" s="24"/>
      <c r="S36" s="24"/>
      <c r="T36" s="24">
        <v>0.25</v>
      </c>
      <c r="U36" s="24"/>
      <c r="V36" s="24"/>
      <c r="W36" s="24"/>
      <c r="X36" s="24"/>
      <c r="Y36" s="24"/>
      <c r="Z36" s="24">
        <v>0.25</v>
      </c>
      <c r="AA36" s="24"/>
      <c r="AB36" s="24"/>
      <c r="AC36" s="24"/>
      <c r="AD36" s="24"/>
      <c r="AE36" s="24"/>
      <c r="AF36" s="24">
        <v>0.25</v>
      </c>
      <c r="AG36" s="24"/>
      <c r="AH36" s="24">
        <f t="shared" si="1"/>
        <v>1</v>
      </c>
      <c r="AI36" s="40">
        <f t="shared" si="1"/>
        <v>0</v>
      </c>
      <c r="AJ36" s="37" t="s">
        <v>132</v>
      </c>
      <c r="AK36" s="41" t="s">
        <v>41</v>
      </c>
      <c r="AL36" s="42" t="s">
        <v>39</v>
      </c>
      <c r="AM36" s="42" t="s">
        <v>104</v>
      </c>
      <c r="AN36" s="22" t="s">
        <v>105</v>
      </c>
      <c r="AO36" s="22" t="s">
        <v>43</v>
      </c>
    </row>
    <row r="37" spans="1:41" s="43" customFormat="1" ht="85.5" x14ac:dyDescent="0.25">
      <c r="A37" s="35" t="s">
        <v>37</v>
      </c>
      <c r="B37" s="36" t="s">
        <v>38</v>
      </c>
      <c r="C37" s="36">
        <v>528</v>
      </c>
      <c r="D37" s="37" t="s">
        <v>130</v>
      </c>
      <c r="E37" s="38" t="s">
        <v>133</v>
      </c>
      <c r="F37" s="44">
        <v>44564</v>
      </c>
      <c r="G37" s="39">
        <v>44925</v>
      </c>
      <c r="H37" s="31"/>
      <c r="I37" s="24">
        <v>0.1</v>
      </c>
      <c r="J37" s="24"/>
      <c r="K37" s="24"/>
      <c r="L37" s="24"/>
      <c r="M37" s="24"/>
      <c r="N37" s="24"/>
      <c r="O37" s="24"/>
      <c r="P37" s="24">
        <v>0.33329999999999999</v>
      </c>
      <c r="Q37" s="24"/>
      <c r="R37" s="24"/>
      <c r="S37" s="24"/>
      <c r="T37" s="24"/>
      <c r="U37" s="24"/>
      <c r="V37" s="24">
        <v>0.33329999999999999</v>
      </c>
      <c r="W37" s="24"/>
      <c r="X37" s="24"/>
      <c r="Y37" s="24"/>
      <c r="Z37" s="24"/>
      <c r="AA37" s="24"/>
      <c r="AB37" s="24">
        <v>0.33329999999999999</v>
      </c>
      <c r="AC37" s="24"/>
      <c r="AD37" s="24"/>
      <c r="AE37" s="24"/>
      <c r="AF37" s="24"/>
      <c r="AG37" s="24"/>
      <c r="AH37" s="24">
        <f t="shared" si="1"/>
        <v>0.99990000000000001</v>
      </c>
      <c r="AI37" s="40">
        <f t="shared" si="1"/>
        <v>0</v>
      </c>
      <c r="AJ37" s="37" t="s">
        <v>116</v>
      </c>
      <c r="AK37" s="41" t="s">
        <v>41</v>
      </c>
      <c r="AL37" s="42" t="s">
        <v>39</v>
      </c>
      <c r="AM37" s="42" t="s">
        <v>104</v>
      </c>
      <c r="AN37" s="22" t="s">
        <v>105</v>
      </c>
      <c r="AO37" s="22" t="s">
        <v>43</v>
      </c>
    </row>
    <row r="38" spans="1:41" s="43" customFormat="1" ht="57" x14ac:dyDescent="0.25">
      <c r="A38" s="35" t="s">
        <v>37</v>
      </c>
      <c r="B38" s="36" t="s">
        <v>38</v>
      </c>
      <c r="C38" s="36">
        <v>528</v>
      </c>
      <c r="D38" s="37" t="s">
        <v>134</v>
      </c>
      <c r="E38" s="38" t="s">
        <v>135</v>
      </c>
      <c r="F38" s="44">
        <v>44621</v>
      </c>
      <c r="G38" s="39">
        <v>44925</v>
      </c>
      <c r="H38" s="31"/>
      <c r="I38" s="24">
        <v>0.2</v>
      </c>
      <c r="J38" s="24"/>
      <c r="K38" s="24"/>
      <c r="L38" s="24"/>
      <c r="M38" s="24"/>
      <c r="N38" s="24">
        <v>0.25</v>
      </c>
      <c r="O38" s="24"/>
      <c r="P38" s="24"/>
      <c r="Q38" s="24"/>
      <c r="R38" s="24"/>
      <c r="S38" s="24"/>
      <c r="T38" s="24">
        <v>0.25</v>
      </c>
      <c r="U38" s="24"/>
      <c r="V38" s="24"/>
      <c r="W38" s="24"/>
      <c r="X38" s="24"/>
      <c r="Y38" s="24"/>
      <c r="Z38" s="24">
        <v>0.25</v>
      </c>
      <c r="AA38" s="24"/>
      <c r="AB38" s="24"/>
      <c r="AC38" s="24"/>
      <c r="AD38" s="24"/>
      <c r="AE38" s="24"/>
      <c r="AF38" s="24">
        <v>0.25</v>
      </c>
      <c r="AG38" s="24"/>
      <c r="AH38" s="24">
        <f t="shared" si="1"/>
        <v>1</v>
      </c>
      <c r="AI38" s="40">
        <f t="shared" si="1"/>
        <v>0</v>
      </c>
      <c r="AJ38" s="37" t="s">
        <v>136</v>
      </c>
      <c r="AK38" s="41" t="s">
        <v>41</v>
      </c>
      <c r="AL38" s="42" t="s">
        <v>39</v>
      </c>
      <c r="AM38" s="42" t="s">
        <v>104</v>
      </c>
      <c r="AN38" s="22" t="s">
        <v>105</v>
      </c>
      <c r="AO38" s="22" t="s">
        <v>43</v>
      </c>
    </row>
    <row r="39" spans="1:41" s="43" customFormat="1" ht="58.5" x14ac:dyDescent="0.25">
      <c r="A39" s="35" t="s">
        <v>37</v>
      </c>
      <c r="B39" s="36" t="s">
        <v>38</v>
      </c>
      <c r="C39" s="36">
        <v>528</v>
      </c>
      <c r="D39" s="37" t="s">
        <v>137</v>
      </c>
      <c r="E39" s="38" t="s">
        <v>138</v>
      </c>
      <c r="F39" s="44">
        <v>44652</v>
      </c>
      <c r="G39" s="39">
        <v>44681</v>
      </c>
      <c r="H39" s="31">
        <f>+I39+I40+I41+I42+I43+I44+I45+I46+I47+I48+I49</f>
        <v>1.0000000000000002</v>
      </c>
      <c r="I39" s="24">
        <v>0.1</v>
      </c>
      <c r="J39" s="24"/>
      <c r="K39" s="24"/>
      <c r="L39" s="24"/>
      <c r="M39" s="24"/>
      <c r="N39" s="24"/>
      <c r="O39" s="24"/>
      <c r="P39" s="24">
        <v>1</v>
      </c>
      <c r="Q39" s="24"/>
      <c r="R39" s="24"/>
      <c r="S39" s="24"/>
      <c r="T39" s="24"/>
      <c r="U39" s="24"/>
      <c r="V39" s="24"/>
      <c r="W39" s="24"/>
      <c r="X39" s="24"/>
      <c r="Y39" s="24"/>
      <c r="Z39" s="24"/>
      <c r="AA39" s="24"/>
      <c r="AB39" s="24"/>
      <c r="AC39" s="24"/>
      <c r="AD39" s="24"/>
      <c r="AE39" s="24"/>
      <c r="AF39" s="24"/>
      <c r="AG39" s="24"/>
      <c r="AH39" s="24">
        <f t="shared" ref="AH39:AI54" si="2">+J39+L39+N39+P39+R39+T39+V39+X39+Z39+AB39+AD39+AF39</f>
        <v>1</v>
      </c>
      <c r="AI39" s="40">
        <f t="shared" si="2"/>
        <v>0</v>
      </c>
      <c r="AJ39" s="37" t="s">
        <v>139</v>
      </c>
      <c r="AK39" s="41" t="s">
        <v>41</v>
      </c>
      <c r="AL39" s="42" t="s">
        <v>39</v>
      </c>
      <c r="AM39" s="42" t="s">
        <v>40</v>
      </c>
      <c r="AN39" s="22" t="s">
        <v>105</v>
      </c>
      <c r="AO39" s="22" t="s">
        <v>43</v>
      </c>
    </row>
    <row r="40" spans="1:41" s="43" customFormat="1" ht="58.5" x14ac:dyDescent="0.25">
      <c r="A40" s="35" t="s">
        <v>37</v>
      </c>
      <c r="B40" s="36" t="s">
        <v>38</v>
      </c>
      <c r="C40" s="36">
        <v>528</v>
      </c>
      <c r="D40" s="37" t="s">
        <v>137</v>
      </c>
      <c r="E40" s="38" t="s">
        <v>140</v>
      </c>
      <c r="F40" s="44">
        <v>44564</v>
      </c>
      <c r="G40" s="39">
        <v>44925</v>
      </c>
      <c r="H40" s="31"/>
      <c r="I40" s="24">
        <v>0.1</v>
      </c>
      <c r="J40" s="24"/>
      <c r="K40" s="24"/>
      <c r="L40" s="24">
        <v>0.25</v>
      </c>
      <c r="M40" s="24"/>
      <c r="N40" s="24"/>
      <c r="O40" s="24"/>
      <c r="P40" s="24"/>
      <c r="Q40" s="24"/>
      <c r="R40" s="24">
        <v>0.25</v>
      </c>
      <c r="S40" s="24"/>
      <c r="T40" s="24"/>
      <c r="U40" s="24"/>
      <c r="V40" s="24"/>
      <c r="W40" s="24"/>
      <c r="X40" s="24">
        <v>0.25</v>
      </c>
      <c r="Y40" s="24"/>
      <c r="Z40" s="24"/>
      <c r="AA40" s="24"/>
      <c r="AB40" s="24"/>
      <c r="AC40" s="24"/>
      <c r="AD40" s="24">
        <v>0.25</v>
      </c>
      <c r="AE40" s="24"/>
      <c r="AF40" s="24"/>
      <c r="AG40" s="24"/>
      <c r="AH40" s="24">
        <f t="shared" si="2"/>
        <v>1</v>
      </c>
      <c r="AI40" s="40">
        <f t="shared" si="2"/>
        <v>0</v>
      </c>
      <c r="AJ40" s="37" t="s">
        <v>116</v>
      </c>
      <c r="AK40" s="41" t="s">
        <v>41</v>
      </c>
      <c r="AL40" s="42" t="s">
        <v>44</v>
      </c>
      <c r="AM40" s="42" t="s">
        <v>46</v>
      </c>
      <c r="AN40" s="22" t="s">
        <v>45</v>
      </c>
      <c r="AO40" s="22" t="s">
        <v>43</v>
      </c>
    </row>
    <row r="41" spans="1:41" s="43" customFormat="1" ht="191.25" customHeight="1" x14ac:dyDescent="0.25">
      <c r="A41" s="35" t="s">
        <v>37</v>
      </c>
      <c r="B41" s="36" t="s">
        <v>38</v>
      </c>
      <c r="C41" s="36">
        <v>528</v>
      </c>
      <c r="D41" s="37" t="s">
        <v>137</v>
      </c>
      <c r="E41" s="38" t="s">
        <v>141</v>
      </c>
      <c r="F41" s="44">
        <v>44652</v>
      </c>
      <c r="G41" s="39">
        <v>44925</v>
      </c>
      <c r="H41" s="31"/>
      <c r="I41" s="24">
        <v>0.3</v>
      </c>
      <c r="J41" s="24"/>
      <c r="K41" s="24"/>
      <c r="L41" s="24"/>
      <c r="M41" s="24"/>
      <c r="N41" s="24"/>
      <c r="O41" s="24"/>
      <c r="P41" s="24">
        <v>0.33329999999999999</v>
      </c>
      <c r="Q41" s="24"/>
      <c r="R41" s="24"/>
      <c r="S41" s="24"/>
      <c r="T41" s="24"/>
      <c r="U41" s="24"/>
      <c r="V41" s="24"/>
      <c r="W41" s="24"/>
      <c r="X41" s="24">
        <v>0.33329999999999999</v>
      </c>
      <c r="Y41" s="24"/>
      <c r="Z41" s="24"/>
      <c r="AA41" s="24"/>
      <c r="AB41" s="24"/>
      <c r="AC41" s="24"/>
      <c r="AD41" s="24"/>
      <c r="AE41" s="24"/>
      <c r="AF41" s="24">
        <v>0.33329999999999999</v>
      </c>
      <c r="AG41" s="24"/>
      <c r="AH41" s="24">
        <f t="shared" si="2"/>
        <v>0.99990000000000001</v>
      </c>
      <c r="AI41" s="40">
        <f t="shared" si="2"/>
        <v>0</v>
      </c>
      <c r="AJ41" s="37" t="s">
        <v>142</v>
      </c>
      <c r="AK41" s="41" t="s">
        <v>41</v>
      </c>
      <c r="AL41" s="42" t="s">
        <v>44</v>
      </c>
      <c r="AM41" s="42" t="s">
        <v>143</v>
      </c>
      <c r="AN41" s="22" t="s">
        <v>45</v>
      </c>
      <c r="AO41" s="22" t="s">
        <v>43</v>
      </c>
    </row>
    <row r="42" spans="1:41" s="43" customFormat="1" ht="58.5" x14ac:dyDescent="0.25">
      <c r="A42" s="35" t="s">
        <v>37</v>
      </c>
      <c r="B42" s="36" t="s">
        <v>38</v>
      </c>
      <c r="C42" s="36">
        <v>528</v>
      </c>
      <c r="D42" s="37" t="s">
        <v>144</v>
      </c>
      <c r="E42" s="38" t="s">
        <v>145</v>
      </c>
      <c r="F42" s="44">
        <v>44682</v>
      </c>
      <c r="G42" s="39">
        <v>44834</v>
      </c>
      <c r="H42" s="31"/>
      <c r="I42" s="24">
        <v>0.05</v>
      </c>
      <c r="J42" s="24"/>
      <c r="K42" s="24"/>
      <c r="L42" s="24"/>
      <c r="M42" s="24"/>
      <c r="N42" s="24"/>
      <c r="O42" s="24"/>
      <c r="P42" s="24"/>
      <c r="Q42" s="24"/>
      <c r="R42" s="24">
        <v>0.5</v>
      </c>
      <c r="S42" s="24"/>
      <c r="T42" s="24"/>
      <c r="U42" s="24"/>
      <c r="V42" s="24"/>
      <c r="W42" s="24"/>
      <c r="X42" s="24"/>
      <c r="Y42" s="24"/>
      <c r="Z42" s="24">
        <v>0.5</v>
      </c>
      <c r="AA42" s="24"/>
      <c r="AB42" s="24"/>
      <c r="AC42" s="24"/>
      <c r="AD42" s="24"/>
      <c r="AE42" s="24"/>
      <c r="AF42" s="24"/>
      <c r="AG42" s="24"/>
      <c r="AH42" s="24">
        <f t="shared" si="2"/>
        <v>1</v>
      </c>
      <c r="AI42" s="40">
        <f t="shared" si="2"/>
        <v>0</v>
      </c>
      <c r="AJ42" s="37" t="s">
        <v>146</v>
      </c>
      <c r="AK42" s="41" t="s">
        <v>41</v>
      </c>
      <c r="AL42" s="42" t="s">
        <v>70</v>
      </c>
      <c r="AM42" s="42" t="s">
        <v>71</v>
      </c>
      <c r="AN42" s="22" t="s">
        <v>72</v>
      </c>
      <c r="AO42" s="22" t="s">
        <v>43</v>
      </c>
    </row>
    <row r="43" spans="1:41" s="43" customFormat="1" ht="72.75" x14ac:dyDescent="0.25">
      <c r="A43" s="35" t="s">
        <v>37</v>
      </c>
      <c r="B43" s="36" t="s">
        <v>38</v>
      </c>
      <c r="C43" s="36">
        <v>528</v>
      </c>
      <c r="D43" s="37" t="s">
        <v>147</v>
      </c>
      <c r="E43" s="38" t="s">
        <v>148</v>
      </c>
      <c r="F43" s="45">
        <v>44835</v>
      </c>
      <c r="G43" s="45">
        <v>44895</v>
      </c>
      <c r="H43" s="31"/>
      <c r="I43" s="24">
        <v>0.05</v>
      </c>
      <c r="J43" s="24"/>
      <c r="K43" s="24"/>
      <c r="L43" s="24"/>
      <c r="M43" s="24"/>
      <c r="N43" s="24"/>
      <c r="O43" s="24"/>
      <c r="P43" s="24"/>
      <c r="Q43" s="24"/>
      <c r="R43" s="24"/>
      <c r="S43" s="24"/>
      <c r="T43" s="24"/>
      <c r="U43" s="24"/>
      <c r="V43" s="24"/>
      <c r="W43" s="24"/>
      <c r="X43" s="24"/>
      <c r="Y43" s="24"/>
      <c r="Z43" s="24"/>
      <c r="AA43" s="24"/>
      <c r="AB43" s="24">
        <v>0.3</v>
      </c>
      <c r="AC43" s="24"/>
      <c r="AD43" s="24">
        <v>0.7</v>
      </c>
      <c r="AE43" s="24"/>
      <c r="AF43" s="24"/>
      <c r="AG43" s="24"/>
      <c r="AH43" s="24">
        <f t="shared" si="2"/>
        <v>1</v>
      </c>
      <c r="AI43" s="40">
        <f t="shared" si="2"/>
        <v>0</v>
      </c>
      <c r="AJ43" s="37" t="s">
        <v>149</v>
      </c>
      <c r="AK43" s="41" t="s">
        <v>41</v>
      </c>
      <c r="AL43" s="42" t="s">
        <v>39</v>
      </c>
      <c r="AM43" s="42" t="s">
        <v>40</v>
      </c>
      <c r="AN43" s="22" t="s">
        <v>105</v>
      </c>
      <c r="AO43" s="22" t="s">
        <v>43</v>
      </c>
    </row>
    <row r="44" spans="1:41" s="43" customFormat="1" ht="72.75" x14ac:dyDescent="0.25">
      <c r="A44" s="35" t="s">
        <v>37</v>
      </c>
      <c r="B44" s="36" t="s">
        <v>38</v>
      </c>
      <c r="C44" s="36">
        <v>528</v>
      </c>
      <c r="D44" s="37" t="s">
        <v>147</v>
      </c>
      <c r="E44" s="38" t="s">
        <v>150</v>
      </c>
      <c r="F44" s="45">
        <v>44835</v>
      </c>
      <c r="G44" s="45">
        <v>44895</v>
      </c>
      <c r="H44" s="31"/>
      <c r="I44" s="24">
        <v>0.05</v>
      </c>
      <c r="J44" s="24"/>
      <c r="K44" s="24"/>
      <c r="L44" s="24"/>
      <c r="M44" s="24"/>
      <c r="N44" s="24"/>
      <c r="O44" s="24"/>
      <c r="P44" s="24"/>
      <c r="Q44" s="24"/>
      <c r="R44" s="24"/>
      <c r="S44" s="24"/>
      <c r="T44" s="24"/>
      <c r="U44" s="24"/>
      <c r="V44" s="24"/>
      <c r="W44" s="24"/>
      <c r="X44" s="24"/>
      <c r="Y44" s="24"/>
      <c r="Z44" s="24"/>
      <c r="AA44" s="24"/>
      <c r="AB44" s="24">
        <v>0.3</v>
      </c>
      <c r="AC44" s="24"/>
      <c r="AD44" s="24">
        <v>0.7</v>
      </c>
      <c r="AE44" s="24"/>
      <c r="AF44" s="24"/>
      <c r="AG44" s="24"/>
      <c r="AH44" s="24">
        <f t="shared" si="2"/>
        <v>1</v>
      </c>
      <c r="AI44" s="40">
        <f t="shared" si="2"/>
        <v>0</v>
      </c>
      <c r="AJ44" s="37" t="s">
        <v>151</v>
      </c>
      <c r="AK44" s="41" t="s">
        <v>41</v>
      </c>
      <c r="AL44" s="42" t="s">
        <v>39</v>
      </c>
      <c r="AM44" s="42" t="s">
        <v>40</v>
      </c>
      <c r="AN44" s="22" t="s">
        <v>105</v>
      </c>
      <c r="AO44" s="22" t="s">
        <v>43</v>
      </c>
    </row>
    <row r="45" spans="1:41" s="43" customFormat="1" ht="58.5" x14ac:dyDescent="0.25">
      <c r="A45" s="35" t="s">
        <v>37</v>
      </c>
      <c r="B45" s="36" t="s">
        <v>38</v>
      </c>
      <c r="C45" s="36">
        <v>528</v>
      </c>
      <c r="D45" s="37" t="s">
        <v>152</v>
      </c>
      <c r="E45" s="38" t="s">
        <v>153</v>
      </c>
      <c r="F45" s="44">
        <v>44621</v>
      </c>
      <c r="G45" s="39">
        <v>44925</v>
      </c>
      <c r="H45" s="31"/>
      <c r="I45" s="24">
        <v>0.05</v>
      </c>
      <c r="J45" s="24"/>
      <c r="K45" s="24"/>
      <c r="L45" s="24"/>
      <c r="M45" s="24"/>
      <c r="N45" s="24"/>
      <c r="O45" s="24"/>
      <c r="P45" s="24">
        <v>0.33329999999999999</v>
      </c>
      <c r="Q45" s="24"/>
      <c r="R45" s="24"/>
      <c r="S45" s="24"/>
      <c r="T45" s="24"/>
      <c r="U45" s="24"/>
      <c r="V45" s="24"/>
      <c r="W45" s="24"/>
      <c r="X45" s="24">
        <v>0.33329999999999999</v>
      </c>
      <c r="Y45" s="24"/>
      <c r="Z45" s="24"/>
      <c r="AA45" s="24"/>
      <c r="AB45" s="24"/>
      <c r="AC45" s="24"/>
      <c r="AD45" s="24"/>
      <c r="AE45" s="24"/>
      <c r="AF45" s="24">
        <v>0.33329999999999999</v>
      </c>
      <c r="AG45" s="24"/>
      <c r="AH45" s="24">
        <f t="shared" si="2"/>
        <v>0.99990000000000001</v>
      </c>
      <c r="AI45" s="40">
        <f t="shared" si="2"/>
        <v>0</v>
      </c>
      <c r="AJ45" s="37" t="s">
        <v>154</v>
      </c>
      <c r="AK45" s="41" t="s">
        <v>41</v>
      </c>
      <c r="AL45" s="42" t="s">
        <v>44</v>
      </c>
      <c r="AM45" s="42" t="s">
        <v>46</v>
      </c>
      <c r="AN45" s="22" t="s">
        <v>45</v>
      </c>
      <c r="AO45" s="22" t="s">
        <v>43</v>
      </c>
    </row>
    <row r="46" spans="1:41" s="43" customFormat="1" ht="71.25" x14ac:dyDescent="0.25">
      <c r="A46" s="35" t="s">
        <v>37</v>
      </c>
      <c r="B46" s="36" t="s">
        <v>38</v>
      </c>
      <c r="C46" s="36">
        <v>528</v>
      </c>
      <c r="D46" s="37" t="s">
        <v>155</v>
      </c>
      <c r="E46" s="38" t="s">
        <v>156</v>
      </c>
      <c r="F46" s="44">
        <v>44593</v>
      </c>
      <c r="G46" s="39">
        <v>44742</v>
      </c>
      <c r="H46" s="31"/>
      <c r="I46" s="24">
        <v>0.1</v>
      </c>
      <c r="J46" s="24"/>
      <c r="K46" s="24"/>
      <c r="L46" s="24">
        <v>0.2</v>
      </c>
      <c r="M46" s="24"/>
      <c r="N46" s="24">
        <v>0.2</v>
      </c>
      <c r="O46" s="24"/>
      <c r="P46" s="24">
        <v>0.2</v>
      </c>
      <c r="Q46" s="24"/>
      <c r="R46" s="24">
        <v>0.2</v>
      </c>
      <c r="S46" s="24"/>
      <c r="T46" s="24">
        <v>0.2</v>
      </c>
      <c r="U46" s="24"/>
      <c r="V46" s="24"/>
      <c r="W46" s="24"/>
      <c r="X46" s="24"/>
      <c r="Y46" s="24"/>
      <c r="Z46" s="24"/>
      <c r="AA46" s="24"/>
      <c r="AB46" s="24"/>
      <c r="AC46" s="24"/>
      <c r="AD46" s="24"/>
      <c r="AE46" s="24"/>
      <c r="AF46" s="24"/>
      <c r="AG46" s="24"/>
      <c r="AH46" s="24">
        <f t="shared" si="2"/>
        <v>1</v>
      </c>
      <c r="AI46" s="40">
        <f t="shared" si="2"/>
        <v>0</v>
      </c>
      <c r="AJ46" s="37" t="s">
        <v>157</v>
      </c>
      <c r="AK46" s="41" t="s">
        <v>41</v>
      </c>
      <c r="AL46" s="42" t="s">
        <v>39</v>
      </c>
      <c r="AM46" s="42" t="s">
        <v>104</v>
      </c>
      <c r="AN46" s="22" t="s">
        <v>105</v>
      </c>
      <c r="AO46" s="22" t="s">
        <v>43</v>
      </c>
    </row>
    <row r="47" spans="1:41" s="43" customFormat="1" ht="72.75" x14ac:dyDescent="0.25">
      <c r="A47" s="35" t="s">
        <v>37</v>
      </c>
      <c r="B47" s="36" t="s">
        <v>38</v>
      </c>
      <c r="C47" s="36">
        <v>528</v>
      </c>
      <c r="D47" s="37" t="s">
        <v>158</v>
      </c>
      <c r="E47" s="38" t="s">
        <v>159</v>
      </c>
      <c r="F47" s="44">
        <v>44564</v>
      </c>
      <c r="G47" s="39">
        <v>44925</v>
      </c>
      <c r="H47" s="31"/>
      <c r="I47" s="24">
        <v>0.05</v>
      </c>
      <c r="J47" s="24">
        <v>0.08</v>
      </c>
      <c r="K47" s="24"/>
      <c r="L47" s="24">
        <v>0.08</v>
      </c>
      <c r="M47" s="24"/>
      <c r="N47" s="24">
        <v>0.08</v>
      </c>
      <c r="O47" s="24"/>
      <c r="P47" s="24">
        <v>0.1</v>
      </c>
      <c r="Q47" s="24"/>
      <c r="R47" s="24">
        <v>0.08</v>
      </c>
      <c r="S47" s="24"/>
      <c r="T47" s="24">
        <v>0.08</v>
      </c>
      <c r="U47" s="24"/>
      <c r="V47" s="24">
        <v>0.08</v>
      </c>
      <c r="W47" s="24"/>
      <c r="X47" s="24">
        <v>0.1</v>
      </c>
      <c r="Y47" s="24"/>
      <c r="Z47" s="24">
        <v>0.08</v>
      </c>
      <c r="AA47" s="24"/>
      <c r="AB47" s="24">
        <v>0.08</v>
      </c>
      <c r="AC47" s="24"/>
      <c r="AD47" s="24">
        <v>0.08</v>
      </c>
      <c r="AE47" s="24"/>
      <c r="AF47" s="24">
        <v>0.08</v>
      </c>
      <c r="AG47" s="24"/>
      <c r="AH47" s="24">
        <f t="shared" si="2"/>
        <v>0.99999999999999978</v>
      </c>
      <c r="AI47" s="40">
        <f t="shared" si="2"/>
        <v>0</v>
      </c>
      <c r="AJ47" s="37" t="s">
        <v>160</v>
      </c>
      <c r="AK47" s="41" t="s">
        <v>41</v>
      </c>
      <c r="AL47" s="42" t="s">
        <v>93</v>
      </c>
      <c r="AM47" s="42" t="s">
        <v>174</v>
      </c>
      <c r="AN47" s="22" t="s">
        <v>95</v>
      </c>
      <c r="AO47" s="22" t="s">
        <v>43</v>
      </c>
    </row>
    <row r="48" spans="1:41" s="43" customFormat="1" ht="128.25" x14ac:dyDescent="0.25">
      <c r="A48" s="35" t="s">
        <v>37</v>
      </c>
      <c r="B48" s="36" t="s">
        <v>38</v>
      </c>
      <c r="C48" s="36">
        <v>528</v>
      </c>
      <c r="D48" s="37" t="s">
        <v>161</v>
      </c>
      <c r="E48" s="38" t="s">
        <v>162</v>
      </c>
      <c r="F48" s="44">
        <v>44564</v>
      </c>
      <c r="G48" s="39">
        <v>44925</v>
      </c>
      <c r="H48" s="31"/>
      <c r="I48" s="24">
        <v>0.1</v>
      </c>
      <c r="J48" s="24">
        <v>0.08</v>
      </c>
      <c r="K48" s="24"/>
      <c r="L48" s="24">
        <v>0.08</v>
      </c>
      <c r="M48" s="24"/>
      <c r="N48" s="24">
        <v>0.08</v>
      </c>
      <c r="O48" s="24"/>
      <c r="P48" s="24">
        <v>0.1</v>
      </c>
      <c r="Q48" s="24"/>
      <c r="R48" s="24">
        <v>0.08</v>
      </c>
      <c r="S48" s="24"/>
      <c r="T48" s="24">
        <v>0.08</v>
      </c>
      <c r="U48" s="24"/>
      <c r="V48" s="24">
        <v>0.08</v>
      </c>
      <c r="W48" s="24"/>
      <c r="X48" s="24">
        <v>0.1</v>
      </c>
      <c r="Y48" s="24"/>
      <c r="Z48" s="24">
        <v>0.08</v>
      </c>
      <c r="AA48" s="24"/>
      <c r="AB48" s="24">
        <v>0.08</v>
      </c>
      <c r="AC48" s="24"/>
      <c r="AD48" s="24">
        <v>0.08</v>
      </c>
      <c r="AE48" s="24"/>
      <c r="AF48" s="24">
        <v>0.08</v>
      </c>
      <c r="AG48" s="24"/>
      <c r="AH48" s="24">
        <f t="shared" si="2"/>
        <v>0.99999999999999978</v>
      </c>
      <c r="AI48" s="40">
        <f t="shared" si="2"/>
        <v>0</v>
      </c>
      <c r="AJ48" s="37" t="s">
        <v>163</v>
      </c>
      <c r="AK48" s="41" t="s">
        <v>41</v>
      </c>
      <c r="AL48" s="42" t="s">
        <v>70</v>
      </c>
      <c r="AM48" s="42" t="s">
        <v>71</v>
      </c>
      <c r="AN48" s="22" t="s">
        <v>72</v>
      </c>
      <c r="AO48" s="22" t="s">
        <v>43</v>
      </c>
    </row>
    <row r="49" spans="1:41" s="43" customFormat="1" ht="72.75" x14ac:dyDescent="0.25">
      <c r="A49" s="35" t="s">
        <v>37</v>
      </c>
      <c r="B49" s="36" t="s">
        <v>38</v>
      </c>
      <c r="C49" s="36">
        <v>528</v>
      </c>
      <c r="D49" s="37" t="s">
        <v>164</v>
      </c>
      <c r="E49" s="38" t="s">
        <v>165</v>
      </c>
      <c r="F49" s="44">
        <v>44593</v>
      </c>
      <c r="G49" s="39">
        <v>44925</v>
      </c>
      <c r="H49" s="31"/>
      <c r="I49" s="24">
        <v>0.05</v>
      </c>
      <c r="J49" s="24"/>
      <c r="K49" s="24"/>
      <c r="L49" s="24"/>
      <c r="M49" s="24"/>
      <c r="N49" s="24">
        <v>0.33329999999999999</v>
      </c>
      <c r="O49" s="24"/>
      <c r="P49" s="24"/>
      <c r="Q49" s="24"/>
      <c r="R49" s="24"/>
      <c r="S49" s="24"/>
      <c r="T49" s="24">
        <v>0.33329999999999999</v>
      </c>
      <c r="U49" s="24"/>
      <c r="V49" s="24"/>
      <c r="W49" s="24"/>
      <c r="X49" s="24"/>
      <c r="Y49" s="24"/>
      <c r="Z49" s="24">
        <v>0.33329999999999999</v>
      </c>
      <c r="AA49" s="24"/>
      <c r="AB49" s="24"/>
      <c r="AC49" s="24"/>
      <c r="AD49" s="24"/>
      <c r="AE49" s="24"/>
      <c r="AF49" s="24"/>
      <c r="AG49" s="24"/>
      <c r="AH49" s="24">
        <f t="shared" si="2"/>
        <v>0.99990000000000001</v>
      </c>
      <c r="AI49" s="40">
        <f t="shared" si="2"/>
        <v>0</v>
      </c>
      <c r="AJ49" s="38" t="s">
        <v>166</v>
      </c>
      <c r="AK49" s="41" t="s">
        <v>41</v>
      </c>
      <c r="AL49" s="42" t="s">
        <v>44</v>
      </c>
      <c r="AM49" s="42" t="s">
        <v>143</v>
      </c>
      <c r="AN49" s="22" t="s">
        <v>45</v>
      </c>
      <c r="AO49" s="22" t="s">
        <v>43</v>
      </c>
    </row>
    <row r="50" spans="1:41" s="43" customFormat="1" ht="72" x14ac:dyDescent="0.25">
      <c r="A50" s="35" t="s">
        <v>37</v>
      </c>
      <c r="B50" s="36" t="s">
        <v>38</v>
      </c>
      <c r="C50" s="36">
        <v>528</v>
      </c>
      <c r="D50" s="37" t="s">
        <v>167</v>
      </c>
      <c r="E50" s="38" t="s">
        <v>168</v>
      </c>
      <c r="F50" s="44">
        <v>44593</v>
      </c>
      <c r="G50" s="39">
        <v>44620</v>
      </c>
      <c r="H50" s="31">
        <f>+I50+I51+I52+I53+I54+I55</f>
        <v>1</v>
      </c>
      <c r="I50" s="24">
        <v>0.2</v>
      </c>
      <c r="J50" s="24"/>
      <c r="K50" s="24"/>
      <c r="L50" s="24">
        <v>1</v>
      </c>
      <c r="M50" s="24"/>
      <c r="N50" s="24"/>
      <c r="O50" s="24"/>
      <c r="P50" s="24"/>
      <c r="Q50" s="24"/>
      <c r="R50" s="24"/>
      <c r="S50" s="24"/>
      <c r="T50" s="24"/>
      <c r="U50" s="24"/>
      <c r="V50" s="24"/>
      <c r="W50" s="24"/>
      <c r="X50" s="24"/>
      <c r="Y50" s="24"/>
      <c r="Z50" s="24"/>
      <c r="AA50" s="24"/>
      <c r="AB50" s="24"/>
      <c r="AC50" s="24"/>
      <c r="AD50" s="24"/>
      <c r="AE50" s="24"/>
      <c r="AF50" s="24"/>
      <c r="AG50" s="24"/>
      <c r="AH50" s="24">
        <f t="shared" si="2"/>
        <v>1</v>
      </c>
      <c r="AI50" s="40">
        <f t="shared" si="2"/>
        <v>0</v>
      </c>
      <c r="AJ50" s="38" t="s">
        <v>169</v>
      </c>
      <c r="AK50" s="41" t="s">
        <v>41</v>
      </c>
      <c r="AL50" s="42" t="s">
        <v>39</v>
      </c>
      <c r="AM50" s="42" t="s">
        <v>42</v>
      </c>
      <c r="AN50" s="22" t="s">
        <v>105</v>
      </c>
      <c r="AO50" s="22" t="s">
        <v>43</v>
      </c>
    </row>
    <row r="51" spans="1:41" s="43" customFormat="1" ht="72" x14ac:dyDescent="0.25">
      <c r="A51" s="35" t="s">
        <v>37</v>
      </c>
      <c r="B51" s="36" t="s">
        <v>38</v>
      </c>
      <c r="C51" s="36">
        <v>528</v>
      </c>
      <c r="D51" s="37" t="s">
        <v>167</v>
      </c>
      <c r="E51" s="38" t="s">
        <v>170</v>
      </c>
      <c r="F51" s="44">
        <v>44652</v>
      </c>
      <c r="G51" s="39">
        <v>44925</v>
      </c>
      <c r="H51" s="31"/>
      <c r="I51" s="24">
        <v>0.1</v>
      </c>
      <c r="J51" s="24"/>
      <c r="K51" s="24"/>
      <c r="L51" s="24"/>
      <c r="M51" s="24"/>
      <c r="N51" s="24"/>
      <c r="O51" s="24"/>
      <c r="P51" s="24">
        <v>0.33329999999999999</v>
      </c>
      <c r="Q51" s="24"/>
      <c r="R51" s="24"/>
      <c r="S51" s="24"/>
      <c r="T51" s="24"/>
      <c r="U51" s="24"/>
      <c r="V51" s="24"/>
      <c r="W51" s="24"/>
      <c r="X51" s="24">
        <v>0.33329999999999999</v>
      </c>
      <c r="Y51" s="24"/>
      <c r="Z51" s="24"/>
      <c r="AA51" s="24"/>
      <c r="AB51" s="24"/>
      <c r="AC51" s="24"/>
      <c r="AD51" s="24"/>
      <c r="AE51" s="24"/>
      <c r="AF51" s="24">
        <v>0.33329999999999999</v>
      </c>
      <c r="AG51" s="24"/>
      <c r="AH51" s="24">
        <f t="shared" si="2"/>
        <v>0.99990000000000001</v>
      </c>
      <c r="AI51" s="40">
        <f t="shared" si="2"/>
        <v>0</v>
      </c>
      <c r="AJ51" s="38" t="s">
        <v>111</v>
      </c>
      <c r="AK51" s="41" t="s">
        <v>41</v>
      </c>
      <c r="AL51" s="42" t="s">
        <v>39</v>
      </c>
      <c r="AM51" s="42" t="s">
        <v>42</v>
      </c>
      <c r="AN51" s="22" t="s">
        <v>105</v>
      </c>
      <c r="AO51" s="22" t="s">
        <v>43</v>
      </c>
    </row>
    <row r="52" spans="1:41" s="43" customFormat="1" ht="72" x14ac:dyDescent="0.25">
      <c r="A52" s="35" t="s">
        <v>37</v>
      </c>
      <c r="B52" s="36" t="s">
        <v>38</v>
      </c>
      <c r="C52" s="36">
        <v>528</v>
      </c>
      <c r="D52" s="37" t="s">
        <v>167</v>
      </c>
      <c r="E52" s="38" t="s">
        <v>171</v>
      </c>
      <c r="F52" s="44">
        <v>44621</v>
      </c>
      <c r="G52" s="39">
        <v>44711</v>
      </c>
      <c r="H52" s="31"/>
      <c r="I52" s="24">
        <v>0.3</v>
      </c>
      <c r="J52" s="24"/>
      <c r="K52" s="24"/>
      <c r="L52" s="24"/>
      <c r="M52" s="24"/>
      <c r="N52" s="24">
        <v>0.2</v>
      </c>
      <c r="O52" s="24"/>
      <c r="P52" s="24">
        <v>0.4</v>
      </c>
      <c r="Q52" s="24"/>
      <c r="R52" s="24">
        <v>0.4</v>
      </c>
      <c r="S52" s="24"/>
      <c r="T52" s="24"/>
      <c r="U52" s="24"/>
      <c r="V52" s="24"/>
      <c r="W52" s="24"/>
      <c r="X52" s="24"/>
      <c r="Y52" s="24"/>
      <c r="Z52" s="24"/>
      <c r="AA52" s="24"/>
      <c r="AB52" s="24"/>
      <c r="AC52" s="24"/>
      <c r="AD52" s="24"/>
      <c r="AE52" s="24"/>
      <c r="AF52" s="24"/>
      <c r="AG52" s="24"/>
      <c r="AH52" s="24">
        <f t="shared" si="2"/>
        <v>1</v>
      </c>
      <c r="AI52" s="40">
        <f t="shared" si="2"/>
        <v>0</v>
      </c>
      <c r="AJ52" s="38" t="s">
        <v>172</v>
      </c>
      <c r="AK52" s="41" t="s">
        <v>41</v>
      </c>
      <c r="AL52" s="42" t="s">
        <v>39</v>
      </c>
      <c r="AM52" s="42" t="s">
        <v>42</v>
      </c>
      <c r="AN52" s="22" t="s">
        <v>105</v>
      </c>
      <c r="AO52" s="22" t="s">
        <v>43</v>
      </c>
    </row>
    <row r="53" spans="1:41" s="43" customFormat="1" ht="72" x14ac:dyDescent="0.25">
      <c r="A53" s="35" t="s">
        <v>37</v>
      </c>
      <c r="B53" s="36" t="s">
        <v>38</v>
      </c>
      <c r="C53" s="36">
        <v>528</v>
      </c>
      <c r="D53" s="37" t="s">
        <v>167</v>
      </c>
      <c r="E53" s="38" t="s">
        <v>176</v>
      </c>
      <c r="F53" s="44">
        <v>44593</v>
      </c>
      <c r="G53" s="39">
        <v>44620</v>
      </c>
      <c r="H53" s="31"/>
      <c r="I53" s="24">
        <v>0.2</v>
      </c>
      <c r="J53" s="24"/>
      <c r="K53" s="24"/>
      <c r="L53" s="24">
        <v>1</v>
      </c>
      <c r="M53" s="24"/>
      <c r="N53" s="24"/>
      <c r="O53" s="24"/>
      <c r="P53" s="24"/>
      <c r="Q53" s="24"/>
      <c r="R53" s="24"/>
      <c r="S53" s="24"/>
      <c r="T53" s="24"/>
      <c r="U53" s="24"/>
      <c r="V53" s="24"/>
      <c r="W53" s="24"/>
      <c r="X53" s="24"/>
      <c r="Y53" s="24"/>
      <c r="Z53" s="24"/>
      <c r="AA53" s="24"/>
      <c r="AB53" s="24"/>
      <c r="AC53" s="24"/>
      <c r="AD53" s="24"/>
      <c r="AE53" s="24"/>
      <c r="AF53" s="24"/>
      <c r="AG53" s="24"/>
      <c r="AH53" s="24">
        <f t="shared" si="2"/>
        <v>1</v>
      </c>
      <c r="AI53" s="40">
        <f t="shared" si="2"/>
        <v>0</v>
      </c>
      <c r="AJ53" s="38" t="s">
        <v>177</v>
      </c>
      <c r="AK53" s="41" t="s">
        <v>41</v>
      </c>
      <c r="AL53" s="42" t="s">
        <v>39</v>
      </c>
      <c r="AM53" s="42" t="s">
        <v>42</v>
      </c>
      <c r="AN53" s="22" t="s">
        <v>105</v>
      </c>
      <c r="AO53" s="22" t="s">
        <v>43</v>
      </c>
    </row>
    <row r="54" spans="1:41" s="43" customFormat="1" ht="72" x14ac:dyDescent="0.25">
      <c r="A54" s="35" t="s">
        <v>37</v>
      </c>
      <c r="B54" s="36" t="s">
        <v>38</v>
      </c>
      <c r="C54" s="36">
        <v>528</v>
      </c>
      <c r="D54" s="37" t="s">
        <v>167</v>
      </c>
      <c r="E54" s="38" t="s">
        <v>178</v>
      </c>
      <c r="F54" s="44">
        <v>44562</v>
      </c>
      <c r="G54" s="39">
        <v>44925</v>
      </c>
      <c r="H54" s="31"/>
      <c r="I54" s="24">
        <v>0.1</v>
      </c>
      <c r="J54" s="24"/>
      <c r="K54" s="24"/>
      <c r="L54" s="24">
        <v>0.15</v>
      </c>
      <c r="M54" s="24"/>
      <c r="N54" s="24"/>
      <c r="O54" s="24"/>
      <c r="P54" s="24">
        <v>0.15</v>
      </c>
      <c r="Q54" s="24"/>
      <c r="R54" s="24"/>
      <c r="S54" s="24"/>
      <c r="T54" s="24">
        <v>0.15</v>
      </c>
      <c r="U54" s="24"/>
      <c r="V54" s="24"/>
      <c r="W54" s="24"/>
      <c r="X54" s="24">
        <v>0.15</v>
      </c>
      <c r="Y54" s="24"/>
      <c r="Z54" s="24"/>
      <c r="AA54" s="24"/>
      <c r="AB54" s="24">
        <v>0.15</v>
      </c>
      <c r="AC54" s="24"/>
      <c r="AD54" s="24"/>
      <c r="AE54" s="24"/>
      <c r="AF54" s="24">
        <v>0.25</v>
      </c>
      <c r="AG54" s="24"/>
      <c r="AH54" s="24">
        <f t="shared" si="2"/>
        <v>1</v>
      </c>
      <c r="AI54" s="40">
        <f t="shared" si="2"/>
        <v>0</v>
      </c>
      <c r="AJ54" s="38" t="s">
        <v>173</v>
      </c>
      <c r="AK54" s="41" t="s">
        <v>41</v>
      </c>
      <c r="AL54" s="42" t="s">
        <v>39</v>
      </c>
      <c r="AM54" s="42" t="s">
        <v>42</v>
      </c>
      <c r="AN54" s="22" t="s">
        <v>105</v>
      </c>
      <c r="AO54" s="22" t="s">
        <v>43</v>
      </c>
    </row>
    <row r="55" spans="1:41" s="43" customFormat="1" ht="85.5" x14ac:dyDescent="0.25">
      <c r="A55" s="35" t="s">
        <v>37</v>
      </c>
      <c r="B55" s="36" t="s">
        <v>38</v>
      </c>
      <c r="C55" s="36">
        <v>528</v>
      </c>
      <c r="D55" s="37" t="s">
        <v>167</v>
      </c>
      <c r="E55" s="38" t="s">
        <v>179</v>
      </c>
      <c r="F55" s="44">
        <v>44896</v>
      </c>
      <c r="G55" s="39">
        <v>44925</v>
      </c>
      <c r="H55" s="31"/>
      <c r="I55" s="24">
        <v>0.1</v>
      </c>
      <c r="J55" s="24"/>
      <c r="K55" s="24"/>
      <c r="L55" s="24"/>
      <c r="M55" s="24"/>
      <c r="N55" s="24"/>
      <c r="O55" s="24"/>
      <c r="P55" s="24"/>
      <c r="Q55" s="24"/>
      <c r="R55" s="24"/>
      <c r="S55" s="24"/>
      <c r="T55" s="24"/>
      <c r="U55" s="24"/>
      <c r="V55" s="24"/>
      <c r="W55" s="24"/>
      <c r="X55" s="24"/>
      <c r="Y55" s="24"/>
      <c r="Z55" s="24"/>
      <c r="AA55" s="24"/>
      <c r="AB55" s="24"/>
      <c r="AC55" s="24"/>
      <c r="AD55" s="24"/>
      <c r="AE55" s="24"/>
      <c r="AF55" s="24">
        <v>1</v>
      </c>
      <c r="AG55" s="24"/>
      <c r="AH55" s="24">
        <f t="shared" ref="AH55:AI55" si="3">+J55+L55+N55+P55+R55+T55+V55+X55+Z55+AB55+AD55+AF55</f>
        <v>1</v>
      </c>
      <c r="AI55" s="40">
        <f t="shared" si="3"/>
        <v>0</v>
      </c>
      <c r="AJ55" s="38" t="s">
        <v>180</v>
      </c>
      <c r="AK55" s="41" t="s">
        <v>41</v>
      </c>
      <c r="AL55" s="42" t="s">
        <v>39</v>
      </c>
      <c r="AM55" s="42" t="s">
        <v>42</v>
      </c>
      <c r="AN55" s="22" t="s">
        <v>105</v>
      </c>
      <c r="AO55" s="22" t="s">
        <v>43</v>
      </c>
    </row>
  </sheetData>
  <autoFilter ref="A9:AO55"/>
  <dataConsolidate/>
  <mergeCells count="41">
    <mergeCell ref="AN1:AO2"/>
    <mergeCell ref="AM7:AM9"/>
    <mergeCell ref="R8:S8"/>
    <mergeCell ref="T8:U8"/>
    <mergeCell ref="V8:W8"/>
    <mergeCell ref="X8:Y8"/>
    <mergeCell ref="Z8:AA8"/>
    <mergeCell ref="AH7:AH9"/>
    <mergeCell ref="AI7:AI9"/>
    <mergeCell ref="AJ7:AJ9"/>
    <mergeCell ref="AL7:AL9"/>
    <mergeCell ref="AK7:AK9"/>
    <mergeCell ref="H10:H19"/>
    <mergeCell ref="H20:H21"/>
    <mergeCell ref="H22:H31"/>
    <mergeCell ref="H5:P5"/>
    <mergeCell ref="D7:D9"/>
    <mergeCell ref="E7:E9"/>
    <mergeCell ref="F7:F9"/>
    <mergeCell ref="G7:G9"/>
    <mergeCell ref="AB8:AC8"/>
    <mergeCell ref="I7:I9"/>
    <mergeCell ref="H7:H9"/>
    <mergeCell ref="J7:AG7"/>
    <mergeCell ref="J8:K8"/>
    <mergeCell ref="L8:M8"/>
    <mergeCell ref="N8:O8"/>
    <mergeCell ref="P8:Q8"/>
    <mergeCell ref="AD8:AE8"/>
    <mergeCell ref="AF8:AG8"/>
    <mergeCell ref="AN7:AN9"/>
    <mergeCell ref="AO7:AO9"/>
    <mergeCell ref="H32:H38"/>
    <mergeCell ref="H39:H49"/>
    <mergeCell ref="A1:C2"/>
    <mergeCell ref="D1:AM1"/>
    <mergeCell ref="D2:AM2"/>
    <mergeCell ref="A7:A9"/>
    <mergeCell ref="B7:B9"/>
    <mergeCell ref="C7:C9"/>
    <mergeCell ref="H50:H55"/>
  </mergeCells>
  <dataValidations count="2">
    <dataValidation allowBlank="1" showInputMessage="1" showErrorMessage="1" prompt="Describir el alcance de la tarea. En este sentido se deben detallar  los principales aspectos que permitirán tener claro lo que deben realizar, los entregables y los resultados esperados. " sqref="E64923:F64923 E64913:F64914"/>
    <dataValidation allowBlank="1" showInputMessage="1" showErrorMessage="1" prompt="Son los hitos o grandes actividades a ejecutar en el plan de acción y que se pueden medir en tiempo de ejecución, producto o entregables._x000a__x000a_Nota: formular en infinitivo" sqref="D64923 D64913:D64914"/>
  </dataValidations>
  <printOptions horizontalCentered="1" verticalCentered="1"/>
  <pageMargins left="0.27" right="0.19685039370078741" top="0.19685039370078741" bottom="0.19685039370078741" header="0" footer="0"/>
  <pageSetup paperSize="198" scale="21" fitToHeight="2"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PAI 2022</vt:lpstr>
      <vt:lpstr>'PAI 2022'!Área_de_impresión</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Silvia Milena Patiño Leon</cp:lastModifiedBy>
  <cp:revision/>
  <dcterms:created xsi:type="dcterms:W3CDTF">2021-12-15T00:21:49Z</dcterms:created>
  <dcterms:modified xsi:type="dcterms:W3CDTF">2022-01-31T22:38:20Z</dcterms:modified>
</cp:coreProperties>
</file>