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PEI 2020 -2024" sheetId="1" r:id="rId1"/>
    <sheet name="Modificación de magnitudes" sheetId="2" state="hidden" r:id="rId2"/>
  </sheets>
  <definedNames>
    <definedName name="_xlnm._FilterDatabase" localSheetId="0" hidden="1">'PEI 2020 -2024'!$C$2:$M$31</definedName>
    <definedName name="_ftn1" localSheetId="0">'PEI 2020 -2024'!$F$6</definedName>
    <definedName name="_ftnref1" localSheetId="0">'PEI 2020 -2024'!$F$3</definedName>
    <definedName name="_Hlk62480447" localSheetId="0">'PEI 2020 -2024'!$F$3</definedName>
    <definedName name="_Hlk62480733" localSheetId="0">'PEI 2020 -2024'!$F$5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M12" i="1"/>
  <c r="M28" i="1" l="1"/>
  <c r="M4" i="1"/>
  <c r="M22" i="1" l="1"/>
  <c r="M21" i="1"/>
  <c r="M6" i="1"/>
  <c r="M23" i="1" l="1"/>
  <c r="M20" i="1"/>
  <c r="M19" i="1"/>
  <c r="M18" i="1"/>
  <c r="M17" i="1"/>
  <c r="M15" i="1"/>
  <c r="M14" i="1"/>
  <c r="M9" i="1"/>
  <c r="M8" i="1"/>
  <c r="M7" i="1"/>
  <c r="M5" i="1"/>
  <c r="M13" i="1"/>
  <c r="M3" i="1"/>
  <c r="C96" i="2" l="1"/>
  <c r="C59" i="2"/>
  <c r="C37" i="2"/>
  <c r="C23" i="2"/>
</calcChain>
</file>

<file path=xl/sharedStrings.xml><?xml version="1.0" encoding="utf-8"?>
<sst xmlns="http://schemas.openxmlformats.org/spreadsheetml/2006/main" count="187" uniqueCount="82">
  <si>
    <t>Meta PDD</t>
  </si>
  <si>
    <t>Indicador PDD</t>
  </si>
  <si>
    <t>Fortalecimiento del 100% de los espacios de atención diferenciada y participación para comunidades negras, afrocolombianas, raizales, palenqueros, pueblos indígenas y pueblo gitano, para promover el goce de los derechos de los grupos étnicos y mitigar afectaciones al tejido social.</t>
  </si>
  <si>
    <t>Porcentaje de espacios de atención diferenciada  y de participación para comunidades negras, afrocolombianas, raizales, palanqueros, pueblos indígenas y pueblo gitano fortalecidos</t>
  </si>
  <si>
    <t>Implementar 320 iniciativas ciudadanas juveniles para potenciar liderazgos sociales, causas ciudadanas e innovación social</t>
  </si>
  <si>
    <t>Número de iniciativas ciudadanas juveniles financiadas e implementadas</t>
  </si>
  <si>
    <t>Implementar 8 acuerdos de acción colectiva para la resolución de conflictos socialmente relevantes.</t>
  </si>
  <si>
    <t>Número de eventos de socialización y visibilización de intercambios de experiencias de mediación de conflictos realizados</t>
  </si>
  <si>
    <t>Implementar una (1) estrategia para la elección, formación y fortalecimiento del Consejo Distrital de Juventud que promueva nuevas ciudadanías y liderazgos activos.</t>
  </si>
  <si>
    <t>Número de acciones de fortalecimiento de capacidades organizacionales de Consejos Locales de Juventud</t>
  </si>
  <si>
    <t>Implementar una (1) estrategia para promover expresiones y acciones diversas e innovadoras de participación ciudadana y social para aportar a sujetos y procesos activos en la sostenibilidad del nuevo contrato social.</t>
  </si>
  <si>
    <t>Número de estrategias de comunicaciones implementadas</t>
  </si>
  <si>
    <t>Número de obras para el cuidado y la participación ciudadana realizadas</t>
  </si>
  <si>
    <t>Número de estrategias de articulación territorial implementadas</t>
  </si>
  <si>
    <t>Número de estrategias innovadoras de promoción a la participación implementadas</t>
  </si>
  <si>
    <t xml:space="preserve">Fortalecer los medios comunitarios y alternativos de comunicación. </t>
  </si>
  <si>
    <t>Número de políticas públicas de medios comunitarios formulada (bajo los lineamientos de la SDP)</t>
  </si>
  <si>
    <t>Organizaciones de medios comunitarios y alternativos fortalecidas</t>
  </si>
  <si>
    <t>Implementar el 100% del Observatorio de la Participación</t>
  </si>
  <si>
    <t>Porcentaje de implementación del observatorio de la participación</t>
  </si>
  <si>
    <t>Implementar la Escuela de Formación ciudadana Distrital</t>
  </si>
  <si>
    <t>Número de ciudadanos formados en capacidades democráticas</t>
  </si>
  <si>
    <t>Implementar un (1) Laboratorio de Innovación Social sobre Gobernabilidad Social, Derechos Humanos y Participación Ciudadana.</t>
  </si>
  <si>
    <t>Fortalecer un laboratorio de innovación social y participación</t>
  </si>
  <si>
    <t>Implementar una (1) estrategia para fortalecer a las organizaciones comunales, sociales, comunitarias, de propiedad horizontal e instancias de participación promocionando la inclusión y el liderazgo de nuevas ciudadanías</t>
  </si>
  <si>
    <t>Número de organizaciones sociales fortalecidas</t>
  </si>
  <si>
    <t>Número de acciones de fortalecimiento organizacional a instancias de participación</t>
  </si>
  <si>
    <t>Número de organizaciones comunales de 1er y 2do grado acompañados</t>
  </si>
  <si>
    <t>Número de copropiedades acompañadas</t>
  </si>
  <si>
    <t>Reformular la Política Pública de Participación Incidente</t>
  </si>
  <si>
    <t>Número de Políticas públicas de participación incidente formuladas en el marco de la metodología CONPES-D</t>
  </si>
  <si>
    <t>Implementar una (1) estrategia para fortalecer la capacidad operativa y de gestión administrativa del Sector Gobierno.</t>
  </si>
  <si>
    <t>Número de estrategia de fortalecimiento de la capacidad operativa y gestión administrativa del Sector Gobierno implementada</t>
  </si>
  <si>
    <t>Implementar una (1) estrategia para fortalecer y modernizar la capacidad tecnológica del Sector Gobierno.</t>
  </si>
  <si>
    <t>Número de estrategia de fortalecimiento y modernización de la capacidad tecnológica del Sector Gobierno implementada</t>
  </si>
  <si>
    <t>Implementar una (1) estrategia para la sostenibilidad y mejora de las dimensiones y políticas del MIPG en el Sector Gobierno</t>
  </si>
  <si>
    <t>Número de estrategias de sostenibilidad y mejora de las dimensiones y políticas del MIPG en el Sector  Gobierno implementada</t>
  </si>
  <si>
    <t>Implementar una (1) estrategia de asesoría y/o acompañamiento técnico orientada a las 20 alcaldías locales, a las instituciones del distrito y a la ciudadanía, en el proceso de planeación y presupuestos participativos.</t>
  </si>
  <si>
    <t>Estrategia de asesoría y/o acompañamiento técnico en procesos de planeación y presupuestos participativos implementada en las Alcaldías Locales</t>
  </si>
  <si>
    <t>Implementar 58 procesos de mediación de conflictos en el marco de la  estrategia de acciones diversas para la promoción de la participación</t>
  </si>
  <si>
    <t>Adecuar 100 %  la plataforma tecnológica de la participación de Organizaciones Comunales y de Propiedad Horizontal, ajustado a las nuevas necesidades de la entidad</t>
  </si>
  <si>
    <t>Formular 100 % el documento de política pública de Acción Comunal</t>
  </si>
  <si>
    <t>Programado 2021</t>
  </si>
  <si>
    <t>Reprogramación iniciativas juveniles para el cuatrienio</t>
  </si>
  <si>
    <t>Total</t>
  </si>
  <si>
    <t>Vigencia</t>
  </si>
  <si>
    <t>Magnitud reprogramada</t>
  </si>
  <si>
    <t>Reprogramación desarrollar 330 acciones e inciiativas juveniles</t>
  </si>
  <si>
    <t>Reprogramación acciones de fortalecimiento Consejos Locales de Juventud</t>
  </si>
  <si>
    <t>Reprogramación obras con saldo pedagógico</t>
  </si>
  <si>
    <r>
      <rPr>
        <b/>
        <sz val="11"/>
        <color theme="1"/>
        <rFont val="Calibri"/>
        <family val="2"/>
        <scheme val="minor"/>
      </rPr>
      <t>Justificación:</t>
    </r>
    <r>
      <rPr>
        <sz val="11"/>
        <color theme="1"/>
        <rFont val="Calibri"/>
        <family val="2"/>
        <scheme val="minor"/>
      </rPr>
      <t xml:space="preserve"> Ante la solicitud de partidos políticos, procesos y prácticas organizativas de juventudes y jóvenes independientes, en el marco de la Comisión Nacional para la Coordinación y Seguimiento de los Procesos Electorales, la Registraduría Nacional del Estado Civil y el Consejo Nacional Electoral tomaron la decisión de correr el calendario electoral de las elecciones de los Consejos Municipales y Locales de Juventud para garantizar que todos los sectores puedan inscribir listas hasta el domingo 5 de septiembre en la plataforma digital y sedes de la entidad en todo el país. En consecuencia, las autoridades electorales aplazaron una semana más las elecciones que estaban previstas para el 28 de noviembre; por tanto, los comicios a los Consejos Municipales y Locales de Juventud se realizarán el próximo 5 de diciembre de 2021.</t>
    </r>
  </si>
  <si>
    <t>Meta Cuatrienio</t>
  </si>
  <si>
    <t>Programado 2020</t>
  </si>
  <si>
    <t>Programado 2022</t>
  </si>
  <si>
    <t>Programado 2023</t>
  </si>
  <si>
    <t>Programado 2024</t>
  </si>
  <si>
    <t>Código Meta PDD</t>
  </si>
  <si>
    <t>PROPÓSITO</t>
  </si>
  <si>
    <t>PROGRAMA</t>
  </si>
  <si>
    <t>Nombre Proyecto de Inversión</t>
  </si>
  <si>
    <t>Objetivo estratégico institucional</t>
  </si>
  <si>
    <t xml:space="preserve">1. Hacer un nuevo contrato social con igualdad de oportunidades para la inclusión social, productiva y política. </t>
  </si>
  <si>
    <t xml:space="preserve">4. Prevención de la exclusión por razones étnicas, religiosas, sociales. políticas y de orientación sexual. </t>
  </si>
  <si>
    <t>7678 Fortalecimiento a espacios (instancias) de participación para los grupos étnicos en las 20 localidades de Bogotá</t>
  </si>
  <si>
    <t>3. Inspirar confianza y legitimidad para vivir sin miedo y ser epicentro de cultura ciudadana, paz y reconciliación.</t>
  </si>
  <si>
    <t>43. Cultura ciudadana para la confianza, la convivencia y la participación desde la vida cotidiana</t>
  </si>
  <si>
    <t xml:space="preserve"> 7796 Construcción de procesos para la convivencia y la participación ciudadana incidente en los asuntos públicos locales, distritales y regionales Bogotá
</t>
  </si>
  <si>
    <t>5. Construir Bogotá Región con gobierno abierto, transparente y ciudadanía consciente.</t>
  </si>
  <si>
    <t>51. Gobierno Abierto</t>
  </si>
  <si>
    <t xml:space="preserve"> 7687 Fortalecimiento a las organizaciones sociales y comunitarias para una participación ciudadana informada e incidente con enfoque diferencial en el Distrito Capital Bogotá</t>
  </si>
  <si>
    <t xml:space="preserve"> 7688 Fortalecimiento de las capacidades democráticas de la ciudadanía para la participación incidente y la gobernanza, con enfoque de innovación social, en Bogotá.
</t>
  </si>
  <si>
    <t>7729 Optimización de la participación ciudadana incidente para los asuntos públicos Bogotá</t>
  </si>
  <si>
    <t>7685 Modernización del modelo de gestión y tecnológico de las Organizaciones Comunales y de Propiedad Horizontal para el ejercicio de la democracia activa digital en el Siglo XXI. Bogotá</t>
  </si>
  <si>
    <t xml:space="preserve"> 7712 Fortalecimiento Institucional de la Gestión Administrativa del Instituto Distrital de la Participación y Acción Comunal Bogotá
</t>
  </si>
  <si>
    <t xml:space="preserve">7714 Proyecto Fortalecimiento de la capacidad tecnológica y administrativa del Instituto Distrital de la Participación y Acción Comunal - IDPAC. Bogotá
</t>
  </si>
  <si>
    <t xml:space="preserve"> 7723 Fortalecimiento de las capacidades de las Alcaldías Locales, instituciones del Distrito y ciudadanía en procesos de planeación y presupuestos participativos. Bogotá
</t>
  </si>
  <si>
    <t>1. Promover el empoderamiento  ciudadano, a través de estrategias innovadoras de fortalecimiento organizativo del tejido social, intervención territorial colaborativa y promoción de la participación ciudadana con el objeto de construir una gobernanza democrática del territorio local, distrital y regional</t>
  </si>
  <si>
    <t>2. Producir conocimiento sobre la participación ciudadana, sus actores y sus formas organizativas a través de una política de gestión del conocimiento institucional que contribuya al mejoramiento del diseño, ejecución e impacto de las políticas públicas de participación en las localidades, la ciudad y la región</t>
  </si>
  <si>
    <t>3. Implementar un modelo de gestión transparente mediante la aplicación de los principios y herramientas del gobierno abierto  para aumentar la incidencia ciudadana en la toma de decisiones, la confianza en las instituciones y el empoderamiento ciudadano en el control social a la gestión pública.</t>
  </si>
  <si>
    <t>4. Fortalecer la capacidad institucional, potenciando el desarrollo del talento humano, promoviendo procesos de innovación en la gestión y el uso de nuevas tecnologías para dar respuesta eficiente, efectiva y eficaz a las demandas sociales de participación.</t>
  </si>
  <si>
    <t>PLAN ESTRATÉGICO INSTITUCIONAL   PEI 2020 - 2024</t>
  </si>
  <si>
    <t>Realizar 98 asesorías técnicas entre Alcaldías Locales y Entidades del Distrito, en el proceso de planeación y presupuestos participativos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</si>
</sst>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1" fillId="4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9" fontId="2" fillId="0" borderId="1" xfId="0" applyNumberFormat="1" applyFont="1" applyBorder="1" applyAlignment="1">
      <alignment horizontal="center" vertical="center" wrapText="1" readingOrder="1"/>
    </xf>
    <xf numFmtId="9" fontId="6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justify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2" fontId="6" fillId="0" borderId="1" xfId="1" applyNumberFormat="1" applyFont="1" applyFill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1" defaultTableStyle="TableStyleMedium2" defaultPivotStyle="PivotStyleLight16">
    <tableStyle name="Invisible" pivot="0" table="0" count="0"/>
  </tableStyles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533399</xdr:colOff>
      <xdr:row>1</xdr:row>
      <xdr:rowOff>180974</xdr:rowOff>
    </xdr:from>
    <xdr:to>
      <xdr:col>19</xdr:col>
      <xdr:colOff>327419</xdr:colOff>
      <xdr:row>12</xdr:row>
      <xdr:rowOff>38099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9" y="371474"/>
          <a:ext cx="14529195" cy="19526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19</xdr:col>
      <xdr:colOff>415157</xdr:colOff>
      <xdr:row>27</xdr:row>
      <xdr:rowOff>104775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5086350"/>
          <a:ext cx="14388332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38</xdr:row>
      <xdr:rowOff>38100</xdr:rowOff>
    </xdr:from>
    <xdr:to>
      <xdr:col>18</xdr:col>
      <xdr:colOff>371475</xdr:colOff>
      <xdr:row>47</xdr:row>
      <xdr:rowOff>181235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1525" y="8391525"/>
          <a:ext cx="13573125" cy="185763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50</xdr:row>
      <xdr:rowOff>85725</xdr:rowOff>
    </xdr:from>
    <xdr:to>
      <xdr:col>17</xdr:col>
      <xdr:colOff>722696</xdr:colOff>
      <xdr:row>59</xdr:row>
      <xdr:rowOff>37801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5300" y="10725150"/>
          <a:ext cx="9628571" cy="23904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29</xdr:row>
      <xdr:rowOff>238125</xdr:rowOff>
    </xdr:from>
    <xdr:to>
      <xdr:col>13</xdr:col>
      <xdr:colOff>380167</xdr:colOff>
      <xdr:row>33</xdr:row>
      <xdr:rowOff>161764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6675" y="6276975"/>
          <a:ext cx="6666667" cy="12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13</xdr:row>
      <xdr:rowOff>28576</xdr:rowOff>
    </xdr:from>
    <xdr:to>
      <xdr:col>16</xdr:col>
      <xdr:colOff>647700</xdr:colOff>
      <xdr:row>22</xdr:row>
      <xdr:rowOff>27480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24300" y="2505076"/>
          <a:ext cx="9172575" cy="22277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17</xdr:col>
      <xdr:colOff>695325</xdr:colOff>
      <xdr:row>75</xdr:row>
      <xdr:rowOff>6274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0" y="14030325"/>
          <a:ext cx="13144500" cy="1720774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761999</xdr:colOff>
      <xdr:row>78</xdr:row>
      <xdr:rowOff>0</xdr:rowOff>
    </xdr:from>
    <xdr:to>
      <xdr:col>18</xdr:col>
      <xdr:colOff>607593</xdr:colOff>
      <xdr:row>84</xdr:row>
      <xdr:rowOff>114300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1999" y="16316325"/>
          <a:ext cx="13818769" cy="125730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81</xdr:row>
      <xdr:rowOff>133350</xdr:rowOff>
    </xdr:from>
    <xdr:to>
      <xdr:col>18</xdr:col>
      <xdr:colOff>571500</xdr:colOff>
      <xdr:row>83</xdr:row>
      <xdr:rowOff>28575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1076325" y="17021175"/>
          <a:ext cx="13468350" cy="276225"/>
        </a:xfrm>
        <a:prstGeom prst="rect">
          <a:avLst/>
        </a:prstGeom>
        <a:noFill/>
        <a:ln w="41275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70" zoomScaleNormal="70" workbookViewId="0">
      <pane ySplit="2" topLeftCell="A3" activePane="bottomLeft" state="frozen"/>
      <selection pane="bottomLeft" activeCell="G3" sqref="G3"/>
    </sheetView>
  </sheetViews>
  <sheetFormatPr baseColWidth="10" defaultColWidth="0" defaultRowHeight="15" zeroHeight="1" x14ac:dyDescent="0.25"/>
  <cols>
    <col min="1" max="1" width="21.85546875" customWidth="1"/>
    <col min="2" max="2" width="18.7109375" customWidth="1"/>
    <col min="3" max="3" width="11.42578125" customWidth="1"/>
    <col min="4" max="4" width="23.5703125" customWidth="1"/>
    <col min="5" max="6" width="27.5703125" customWidth="1"/>
    <col min="7" max="7" width="39.85546875" customWidth="1"/>
    <col min="8" max="8" width="15.5703125" customWidth="1"/>
    <col min="9" max="9" width="16.85546875" customWidth="1"/>
    <col min="10" max="10" width="15" customWidth="1"/>
    <col min="11" max="11" width="14.28515625" customWidth="1"/>
    <col min="12" max="12" width="16.42578125" customWidth="1"/>
    <col min="13" max="13" width="11.5703125" customWidth="1"/>
    <col min="14" max="16384" width="11.42578125" hidden="1"/>
  </cols>
  <sheetData>
    <row r="1" spans="1:13" ht="34.5" customHeight="1" x14ac:dyDescent="0.25">
      <c r="A1" s="32" t="s">
        <v>80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68.25" customHeight="1" x14ac:dyDescent="0.25">
      <c r="A2" s="16" t="s">
        <v>57</v>
      </c>
      <c r="B2" s="16" t="s">
        <v>58</v>
      </c>
      <c r="C2" s="16" t="s">
        <v>56</v>
      </c>
      <c r="D2" s="6" t="s">
        <v>0</v>
      </c>
      <c r="E2" s="6" t="s">
        <v>1</v>
      </c>
      <c r="F2" s="6" t="s">
        <v>60</v>
      </c>
      <c r="G2" s="6" t="s">
        <v>59</v>
      </c>
      <c r="H2" s="1" t="s">
        <v>52</v>
      </c>
      <c r="I2" s="8" t="s">
        <v>42</v>
      </c>
      <c r="J2" s="8" t="s">
        <v>53</v>
      </c>
      <c r="K2" s="8" t="s">
        <v>54</v>
      </c>
      <c r="L2" s="8" t="s">
        <v>55</v>
      </c>
      <c r="M2" s="7" t="s">
        <v>51</v>
      </c>
    </row>
    <row r="3" spans="1:13" ht="165.75" customHeight="1" x14ac:dyDescent="0.25">
      <c r="A3" s="25" t="s">
        <v>61</v>
      </c>
      <c r="B3" s="25" t="s">
        <v>62</v>
      </c>
      <c r="C3" s="10">
        <v>27</v>
      </c>
      <c r="D3" s="17" t="s">
        <v>2</v>
      </c>
      <c r="E3" s="18" t="s">
        <v>3</v>
      </c>
      <c r="F3" s="18" t="s">
        <v>76</v>
      </c>
      <c r="G3" s="26" t="s">
        <v>63</v>
      </c>
      <c r="H3" s="9">
        <v>0.1</v>
      </c>
      <c r="I3" s="19">
        <v>0.25</v>
      </c>
      <c r="J3" s="9">
        <v>0.25</v>
      </c>
      <c r="K3" s="9">
        <v>0.2</v>
      </c>
      <c r="L3" s="9">
        <v>0.2</v>
      </c>
      <c r="M3" s="27">
        <f t="shared" ref="M3:M9" si="0">+H3+I3+J3+K3+L3</f>
        <v>1</v>
      </c>
    </row>
    <row r="4" spans="1:13" ht="154.5" customHeight="1" x14ac:dyDescent="0.25">
      <c r="A4" s="25" t="s">
        <v>64</v>
      </c>
      <c r="B4" s="25" t="s">
        <v>65</v>
      </c>
      <c r="C4" s="10">
        <v>325</v>
      </c>
      <c r="D4" s="17" t="s">
        <v>4</v>
      </c>
      <c r="E4" s="18" t="s">
        <v>5</v>
      </c>
      <c r="F4" s="18" t="s">
        <v>76</v>
      </c>
      <c r="G4" s="26" t="s">
        <v>66</v>
      </c>
      <c r="H4" s="10">
        <v>15</v>
      </c>
      <c r="I4" s="18">
        <v>106</v>
      </c>
      <c r="J4" s="10">
        <v>67</v>
      </c>
      <c r="K4" s="10">
        <v>35</v>
      </c>
      <c r="L4" s="10">
        <v>27</v>
      </c>
      <c r="M4" s="28">
        <f t="shared" si="0"/>
        <v>250</v>
      </c>
    </row>
    <row r="5" spans="1:13" ht="153" x14ac:dyDescent="0.25">
      <c r="A5" s="25" t="s">
        <v>64</v>
      </c>
      <c r="B5" s="25" t="s">
        <v>65</v>
      </c>
      <c r="C5" s="10">
        <v>326</v>
      </c>
      <c r="D5" s="21" t="s">
        <v>6</v>
      </c>
      <c r="E5" s="22" t="s">
        <v>7</v>
      </c>
      <c r="F5" s="18" t="s">
        <v>77</v>
      </c>
      <c r="G5" s="26" t="s">
        <v>66</v>
      </c>
      <c r="H5" s="10">
        <v>4</v>
      </c>
      <c r="I5" s="22">
        <v>1</v>
      </c>
      <c r="J5" s="11">
        <v>1</v>
      </c>
      <c r="K5" s="11">
        <v>1</v>
      </c>
      <c r="L5" s="11">
        <v>1</v>
      </c>
      <c r="M5" s="28">
        <f t="shared" si="0"/>
        <v>8</v>
      </c>
    </row>
    <row r="6" spans="1:13" ht="153" x14ac:dyDescent="0.25">
      <c r="A6" s="25" t="s">
        <v>64</v>
      </c>
      <c r="B6" s="25" t="s">
        <v>65</v>
      </c>
      <c r="C6" s="10">
        <v>326</v>
      </c>
      <c r="D6" s="17" t="s">
        <v>6</v>
      </c>
      <c r="E6" s="18" t="s">
        <v>39</v>
      </c>
      <c r="F6" s="18" t="s">
        <v>77</v>
      </c>
      <c r="G6" s="26" t="s">
        <v>66</v>
      </c>
      <c r="H6" s="18">
        <v>4</v>
      </c>
      <c r="I6" s="18">
        <v>17</v>
      </c>
      <c r="J6" s="10">
        <v>14</v>
      </c>
      <c r="K6" s="10">
        <v>18</v>
      </c>
      <c r="L6" s="10">
        <v>5</v>
      </c>
      <c r="M6" s="28">
        <f t="shared" si="0"/>
        <v>58</v>
      </c>
    </row>
    <row r="7" spans="1:13" ht="176.25" customHeight="1" x14ac:dyDescent="0.25">
      <c r="A7" s="25" t="s">
        <v>64</v>
      </c>
      <c r="B7" s="25" t="s">
        <v>65</v>
      </c>
      <c r="C7" s="10">
        <v>328</v>
      </c>
      <c r="D7" s="17" t="s">
        <v>8</v>
      </c>
      <c r="E7" s="18" t="s">
        <v>9</v>
      </c>
      <c r="F7" s="18" t="s">
        <v>76</v>
      </c>
      <c r="G7" s="26" t="s">
        <v>66</v>
      </c>
      <c r="H7" s="10">
        <v>0</v>
      </c>
      <c r="I7" s="18">
        <v>0</v>
      </c>
      <c r="J7" s="10">
        <v>30</v>
      </c>
      <c r="K7" s="10">
        <v>30</v>
      </c>
      <c r="L7" s="10">
        <v>20</v>
      </c>
      <c r="M7" s="28">
        <f t="shared" si="0"/>
        <v>80</v>
      </c>
    </row>
    <row r="8" spans="1:13" ht="140.25" x14ac:dyDescent="0.25">
      <c r="A8" s="25" t="s">
        <v>64</v>
      </c>
      <c r="B8" s="25" t="s">
        <v>65</v>
      </c>
      <c r="C8" s="10">
        <v>329</v>
      </c>
      <c r="D8" s="21" t="s">
        <v>10</v>
      </c>
      <c r="E8" s="22" t="s">
        <v>11</v>
      </c>
      <c r="F8" s="22" t="s">
        <v>78</v>
      </c>
      <c r="G8" s="26" t="s">
        <v>66</v>
      </c>
      <c r="H8" s="10">
        <v>0.05</v>
      </c>
      <c r="I8" s="23">
        <v>0.25</v>
      </c>
      <c r="J8" s="10">
        <v>0.3</v>
      </c>
      <c r="K8" s="10">
        <v>0.25</v>
      </c>
      <c r="L8" s="10">
        <v>0.15</v>
      </c>
      <c r="M8" s="28">
        <f t="shared" si="0"/>
        <v>1</v>
      </c>
    </row>
    <row r="9" spans="1:13" ht="153" x14ac:dyDescent="0.25">
      <c r="A9" s="25" t="s">
        <v>64</v>
      </c>
      <c r="B9" s="25" t="s">
        <v>65</v>
      </c>
      <c r="C9" s="10">
        <v>329</v>
      </c>
      <c r="D9" s="21" t="s">
        <v>10</v>
      </c>
      <c r="E9" s="22" t="s">
        <v>12</v>
      </c>
      <c r="F9" s="18" t="s">
        <v>76</v>
      </c>
      <c r="G9" s="26" t="s">
        <v>66</v>
      </c>
      <c r="H9" s="10">
        <v>11</v>
      </c>
      <c r="I9" s="22">
        <v>63</v>
      </c>
      <c r="J9" s="10">
        <v>191</v>
      </c>
      <c r="K9" s="10">
        <v>15</v>
      </c>
      <c r="L9" s="10">
        <v>10</v>
      </c>
      <c r="M9" s="28">
        <f t="shared" si="0"/>
        <v>290</v>
      </c>
    </row>
    <row r="10" spans="1:13" ht="153" x14ac:dyDescent="0.25">
      <c r="A10" s="25" t="s">
        <v>64</v>
      </c>
      <c r="B10" s="25" t="s">
        <v>65</v>
      </c>
      <c r="C10" s="10">
        <v>329</v>
      </c>
      <c r="D10" s="17" t="s">
        <v>10</v>
      </c>
      <c r="E10" s="18" t="s">
        <v>13</v>
      </c>
      <c r="F10" s="18" t="s">
        <v>76</v>
      </c>
      <c r="G10" s="26" t="s">
        <v>66</v>
      </c>
      <c r="H10" s="10">
        <v>1</v>
      </c>
      <c r="I10" s="18">
        <v>1</v>
      </c>
      <c r="J10" s="10">
        <v>1</v>
      </c>
      <c r="K10" s="10">
        <v>1</v>
      </c>
      <c r="L10" s="10">
        <v>1</v>
      </c>
      <c r="M10" s="28">
        <v>1</v>
      </c>
    </row>
    <row r="11" spans="1:13" ht="153" x14ac:dyDescent="0.25">
      <c r="A11" s="25" t="s">
        <v>64</v>
      </c>
      <c r="B11" s="25" t="s">
        <v>65</v>
      </c>
      <c r="C11" s="10">
        <v>329</v>
      </c>
      <c r="D11" s="17" t="s">
        <v>10</v>
      </c>
      <c r="E11" s="18" t="s">
        <v>14</v>
      </c>
      <c r="F11" s="18" t="s">
        <v>76</v>
      </c>
      <c r="G11" s="26" t="s">
        <v>66</v>
      </c>
      <c r="H11" s="10">
        <v>1</v>
      </c>
      <c r="I11" s="18">
        <v>1</v>
      </c>
      <c r="J11" s="10">
        <v>1</v>
      </c>
      <c r="K11" s="10">
        <v>1</v>
      </c>
      <c r="L11" s="10">
        <v>1</v>
      </c>
      <c r="M11" s="28">
        <v>1</v>
      </c>
    </row>
    <row r="12" spans="1:13" ht="153" x14ac:dyDescent="0.25">
      <c r="A12" s="25" t="s">
        <v>67</v>
      </c>
      <c r="B12" s="25" t="s">
        <v>68</v>
      </c>
      <c r="C12" s="10">
        <v>415</v>
      </c>
      <c r="D12" s="17" t="s">
        <v>15</v>
      </c>
      <c r="E12" s="18" t="s">
        <v>16</v>
      </c>
      <c r="F12" s="18" t="s">
        <v>77</v>
      </c>
      <c r="G12" s="26" t="s">
        <v>69</v>
      </c>
      <c r="H12" s="10">
        <v>0.05</v>
      </c>
      <c r="I12" s="18">
        <v>0.4</v>
      </c>
      <c r="J12" s="10">
        <v>0.55000000000000004</v>
      </c>
      <c r="K12" s="10">
        <v>0</v>
      </c>
      <c r="L12" s="10">
        <v>0</v>
      </c>
      <c r="M12" s="29">
        <f>SUM(H12:L12)</f>
        <v>1</v>
      </c>
    </row>
    <row r="13" spans="1:13" ht="153" x14ac:dyDescent="0.25">
      <c r="A13" s="25" t="s">
        <v>67</v>
      </c>
      <c r="B13" s="25" t="s">
        <v>68</v>
      </c>
      <c r="C13" s="10">
        <v>415</v>
      </c>
      <c r="D13" s="21" t="s">
        <v>15</v>
      </c>
      <c r="E13" s="18" t="s">
        <v>17</v>
      </c>
      <c r="F13" s="18" t="s">
        <v>77</v>
      </c>
      <c r="G13" s="26" t="s">
        <v>69</v>
      </c>
      <c r="H13" s="10">
        <v>15</v>
      </c>
      <c r="I13" s="22">
        <v>33</v>
      </c>
      <c r="J13" s="10">
        <v>77</v>
      </c>
      <c r="K13" s="10">
        <v>130</v>
      </c>
      <c r="L13" s="10">
        <v>55</v>
      </c>
      <c r="M13" s="28">
        <f>+H13+I13+J13+K13+L13</f>
        <v>310</v>
      </c>
    </row>
    <row r="14" spans="1:13" ht="153" x14ac:dyDescent="0.25">
      <c r="A14" s="25" t="s">
        <v>67</v>
      </c>
      <c r="B14" s="25" t="s">
        <v>68</v>
      </c>
      <c r="C14" s="10">
        <v>420</v>
      </c>
      <c r="D14" s="21" t="s">
        <v>18</v>
      </c>
      <c r="E14" s="22" t="s">
        <v>19</v>
      </c>
      <c r="F14" s="18" t="s">
        <v>77</v>
      </c>
      <c r="G14" s="26" t="s">
        <v>69</v>
      </c>
      <c r="H14" s="12">
        <v>0.05</v>
      </c>
      <c r="I14" s="20">
        <v>0.3</v>
      </c>
      <c r="J14" s="12">
        <v>0.3</v>
      </c>
      <c r="K14" s="12">
        <v>0.3</v>
      </c>
      <c r="L14" s="12">
        <v>0.05</v>
      </c>
      <c r="M14" s="27">
        <f>+H14+I14+J14+K14+L14</f>
        <v>1</v>
      </c>
    </row>
    <row r="15" spans="1:13" ht="153" x14ac:dyDescent="0.25">
      <c r="A15" s="25" t="s">
        <v>67</v>
      </c>
      <c r="B15" s="25" t="s">
        <v>68</v>
      </c>
      <c r="C15" s="10">
        <v>422</v>
      </c>
      <c r="D15" s="21" t="s">
        <v>20</v>
      </c>
      <c r="E15" s="22" t="s">
        <v>21</v>
      </c>
      <c r="F15" s="18" t="s">
        <v>77</v>
      </c>
      <c r="G15" s="26" t="s">
        <v>70</v>
      </c>
      <c r="H15" s="13">
        <v>29150</v>
      </c>
      <c r="I15" s="24">
        <v>30297</v>
      </c>
      <c r="J15" s="13">
        <v>20639</v>
      </c>
      <c r="K15" s="13">
        <v>13778</v>
      </c>
      <c r="L15" s="13">
        <f>7089-953</f>
        <v>6136</v>
      </c>
      <c r="M15" s="30">
        <f>+H15+I15+J15+K15+L15</f>
        <v>100000</v>
      </c>
    </row>
    <row r="16" spans="1:13" ht="153" x14ac:dyDescent="0.25">
      <c r="A16" s="25" t="s">
        <v>67</v>
      </c>
      <c r="B16" s="25" t="s">
        <v>68</v>
      </c>
      <c r="C16" s="10">
        <v>423</v>
      </c>
      <c r="D16" s="17" t="s">
        <v>22</v>
      </c>
      <c r="E16" s="18" t="s">
        <v>23</v>
      </c>
      <c r="F16" s="18" t="s">
        <v>77</v>
      </c>
      <c r="G16" s="26" t="s">
        <v>70</v>
      </c>
      <c r="H16" s="13">
        <v>1</v>
      </c>
      <c r="I16" s="18">
        <v>1</v>
      </c>
      <c r="J16" s="13">
        <v>1</v>
      </c>
      <c r="K16" s="13">
        <v>1</v>
      </c>
      <c r="L16" s="13">
        <v>1</v>
      </c>
      <c r="M16" s="28">
        <v>1</v>
      </c>
    </row>
    <row r="17" spans="1:13" ht="153" x14ac:dyDescent="0.25">
      <c r="A17" s="25" t="s">
        <v>67</v>
      </c>
      <c r="B17" s="25" t="s">
        <v>68</v>
      </c>
      <c r="C17" s="10">
        <v>424</v>
      </c>
      <c r="D17" s="21" t="s">
        <v>24</v>
      </c>
      <c r="E17" s="22" t="s">
        <v>25</v>
      </c>
      <c r="F17" s="18" t="s">
        <v>76</v>
      </c>
      <c r="G17" s="26" t="s">
        <v>69</v>
      </c>
      <c r="H17" s="10">
        <v>50</v>
      </c>
      <c r="I17" s="22">
        <v>138</v>
      </c>
      <c r="J17" s="10">
        <v>237</v>
      </c>
      <c r="K17" s="10">
        <v>183</v>
      </c>
      <c r="L17" s="10">
        <v>67</v>
      </c>
      <c r="M17" s="28">
        <f t="shared" ref="M17:M23" si="1">+H17+I17+J17+K17+L17</f>
        <v>675</v>
      </c>
    </row>
    <row r="18" spans="1:13" ht="153" x14ac:dyDescent="0.25">
      <c r="A18" s="25" t="s">
        <v>67</v>
      </c>
      <c r="B18" s="25" t="s">
        <v>68</v>
      </c>
      <c r="C18" s="10">
        <v>424</v>
      </c>
      <c r="D18" s="17" t="s">
        <v>24</v>
      </c>
      <c r="E18" s="18" t="s">
        <v>26</v>
      </c>
      <c r="F18" s="18" t="s">
        <v>76</v>
      </c>
      <c r="G18" s="26" t="s">
        <v>71</v>
      </c>
      <c r="H18" s="10">
        <v>50</v>
      </c>
      <c r="I18" s="18">
        <v>150</v>
      </c>
      <c r="J18" s="10">
        <v>150</v>
      </c>
      <c r="K18" s="10">
        <v>150</v>
      </c>
      <c r="L18" s="10">
        <v>50</v>
      </c>
      <c r="M18" s="28">
        <f t="shared" si="1"/>
        <v>550</v>
      </c>
    </row>
    <row r="19" spans="1:13" ht="123.75" customHeight="1" x14ac:dyDescent="0.25">
      <c r="A19" s="25" t="s">
        <v>67</v>
      </c>
      <c r="B19" s="25" t="s">
        <v>68</v>
      </c>
      <c r="C19" s="10">
        <v>424</v>
      </c>
      <c r="D19" s="21" t="s">
        <v>24</v>
      </c>
      <c r="E19" s="22" t="s">
        <v>27</v>
      </c>
      <c r="F19" s="18" t="s">
        <v>76</v>
      </c>
      <c r="G19" s="26" t="s">
        <v>72</v>
      </c>
      <c r="H19" s="10">
        <v>111</v>
      </c>
      <c r="I19" s="22">
        <v>221</v>
      </c>
      <c r="J19" s="14">
        <v>224</v>
      </c>
      <c r="K19" s="14">
        <v>224</v>
      </c>
      <c r="L19" s="14">
        <v>104</v>
      </c>
      <c r="M19" s="28">
        <f t="shared" si="1"/>
        <v>884</v>
      </c>
    </row>
    <row r="20" spans="1:13" ht="108.75" customHeight="1" x14ac:dyDescent="0.25">
      <c r="A20" s="25" t="s">
        <v>67</v>
      </c>
      <c r="B20" s="25" t="s">
        <v>68</v>
      </c>
      <c r="C20" s="10">
        <v>424</v>
      </c>
      <c r="D20" s="21" t="s">
        <v>24</v>
      </c>
      <c r="E20" s="22" t="s">
        <v>28</v>
      </c>
      <c r="F20" s="18" t="s">
        <v>76</v>
      </c>
      <c r="G20" s="26" t="s">
        <v>72</v>
      </c>
      <c r="H20" s="10">
        <v>600</v>
      </c>
      <c r="I20" s="24">
        <v>1819</v>
      </c>
      <c r="J20" s="24">
        <v>1845</v>
      </c>
      <c r="K20" s="24">
        <v>1845</v>
      </c>
      <c r="L20" s="24">
        <v>891</v>
      </c>
      <c r="M20" s="31">
        <f t="shared" si="1"/>
        <v>7000</v>
      </c>
    </row>
    <row r="21" spans="1:13" ht="134.25" customHeight="1" x14ac:dyDescent="0.25">
      <c r="A21" s="25" t="s">
        <v>67</v>
      </c>
      <c r="B21" s="25" t="s">
        <v>68</v>
      </c>
      <c r="C21" s="10">
        <v>424</v>
      </c>
      <c r="D21" s="21" t="s">
        <v>24</v>
      </c>
      <c r="E21" s="22" t="s">
        <v>40</v>
      </c>
      <c r="F21" s="18" t="s">
        <v>77</v>
      </c>
      <c r="G21" s="26" t="s">
        <v>72</v>
      </c>
      <c r="H21" s="20">
        <v>0.2</v>
      </c>
      <c r="I21" s="20">
        <v>0.3</v>
      </c>
      <c r="J21" s="15">
        <v>0.5</v>
      </c>
      <c r="K21" s="15">
        <v>0</v>
      </c>
      <c r="L21" s="12">
        <v>0</v>
      </c>
      <c r="M21" s="27">
        <f t="shared" si="1"/>
        <v>1</v>
      </c>
    </row>
    <row r="22" spans="1:13" ht="117.75" customHeight="1" x14ac:dyDescent="0.25">
      <c r="A22" s="25" t="s">
        <v>67</v>
      </c>
      <c r="B22" s="25" t="s">
        <v>68</v>
      </c>
      <c r="C22" s="10">
        <v>424</v>
      </c>
      <c r="D22" s="21" t="s">
        <v>24</v>
      </c>
      <c r="E22" s="22" t="s">
        <v>41</v>
      </c>
      <c r="F22" s="18" t="s">
        <v>77</v>
      </c>
      <c r="G22" s="26" t="s">
        <v>72</v>
      </c>
      <c r="H22" s="20">
        <v>0.1</v>
      </c>
      <c r="I22" s="20">
        <v>0.2</v>
      </c>
      <c r="J22" s="12">
        <v>0.7</v>
      </c>
      <c r="K22" s="12">
        <v>0</v>
      </c>
      <c r="L22" s="12">
        <v>0</v>
      </c>
      <c r="M22" s="27">
        <f t="shared" si="1"/>
        <v>1</v>
      </c>
    </row>
    <row r="23" spans="1:13" ht="153" x14ac:dyDescent="0.25">
      <c r="A23" s="25" t="s">
        <v>67</v>
      </c>
      <c r="B23" s="25" t="s">
        <v>68</v>
      </c>
      <c r="C23" s="10">
        <v>432</v>
      </c>
      <c r="D23" s="17" t="s">
        <v>29</v>
      </c>
      <c r="E23" s="18" t="s">
        <v>30</v>
      </c>
      <c r="F23" s="18" t="s">
        <v>77</v>
      </c>
      <c r="G23" s="26" t="s">
        <v>71</v>
      </c>
      <c r="H23" s="10">
        <v>0.24</v>
      </c>
      <c r="I23" s="18">
        <v>0.5</v>
      </c>
      <c r="J23" s="10">
        <v>0.26</v>
      </c>
      <c r="K23" s="10">
        <v>0</v>
      </c>
      <c r="L23" s="10">
        <v>0</v>
      </c>
      <c r="M23" s="27">
        <f t="shared" si="1"/>
        <v>1</v>
      </c>
    </row>
    <row r="24" spans="1:13" ht="114.75" x14ac:dyDescent="0.25">
      <c r="A24" s="25" t="s">
        <v>67</v>
      </c>
      <c r="B24" s="25" t="s">
        <v>68</v>
      </c>
      <c r="C24" s="10">
        <v>526</v>
      </c>
      <c r="D24" s="21" t="s">
        <v>31</v>
      </c>
      <c r="E24" s="22" t="s">
        <v>32</v>
      </c>
      <c r="F24" s="18" t="s">
        <v>79</v>
      </c>
      <c r="G24" s="26" t="s">
        <v>73</v>
      </c>
      <c r="H24" s="10">
        <v>1</v>
      </c>
      <c r="I24" s="22">
        <v>1</v>
      </c>
      <c r="J24" s="10">
        <v>1</v>
      </c>
      <c r="K24" s="10">
        <v>1</v>
      </c>
      <c r="L24" s="10">
        <v>1</v>
      </c>
      <c r="M24" s="28">
        <v>1</v>
      </c>
    </row>
    <row r="25" spans="1:13" ht="132.75" customHeight="1" x14ac:dyDescent="0.25">
      <c r="A25" s="25" t="s">
        <v>67</v>
      </c>
      <c r="B25" s="25" t="s">
        <v>68</v>
      </c>
      <c r="C25" s="10">
        <v>527</v>
      </c>
      <c r="D25" s="21" t="s">
        <v>33</v>
      </c>
      <c r="E25" s="22" t="s">
        <v>34</v>
      </c>
      <c r="F25" s="18" t="s">
        <v>79</v>
      </c>
      <c r="G25" s="26" t="s">
        <v>74</v>
      </c>
      <c r="H25" s="10">
        <v>1</v>
      </c>
      <c r="I25" s="22">
        <v>1</v>
      </c>
      <c r="J25" s="10">
        <v>1</v>
      </c>
      <c r="K25" s="10">
        <v>1</v>
      </c>
      <c r="L25" s="10">
        <v>1</v>
      </c>
      <c r="M25" s="28">
        <v>1</v>
      </c>
    </row>
    <row r="26" spans="1:13" ht="140.25" x14ac:dyDescent="0.25">
      <c r="A26" s="25" t="s">
        <v>67</v>
      </c>
      <c r="B26" s="25" t="s">
        <v>68</v>
      </c>
      <c r="C26" s="10">
        <v>528</v>
      </c>
      <c r="D26" s="17" t="s">
        <v>35</v>
      </c>
      <c r="E26" s="18" t="s">
        <v>36</v>
      </c>
      <c r="F26" s="22" t="s">
        <v>78</v>
      </c>
      <c r="G26" s="26" t="s">
        <v>73</v>
      </c>
      <c r="H26" s="10">
        <v>1</v>
      </c>
      <c r="I26" s="18">
        <v>1</v>
      </c>
      <c r="J26" s="10">
        <v>1</v>
      </c>
      <c r="K26" s="10">
        <v>1</v>
      </c>
      <c r="L26" s="10">
        <v>1</v>
      </c>
      <c r="M26" s="28">
        <v>1</v>
      </c>
    </row>
    <row r="27" spans="1:13" ht="153" x14ac:dyDescent="0.25">
      <c r="A27" s="25" t="s">
        <v>67</v>
      </c>
      <c r="B27" s="25" t="s">
        <v>68</v>
      </c>
      <c r="C27" s="10">
        <v>550</v>
      </c>
      <c r="D27" s="17" t="s">
        <v>37</v>
      </c>
      <c r="E27" s="18" t="s">
        <v>38</v>
      </c>
      <c r="F27" s="18" t="s">
        <v>76</v>
      </c>
      <c r="G27" s="26" t="s">
        <v>75</v>
      </c>
      <c r="H27" s="10">
        <v>1</v>
      </c>
      <c r="I27" s="18">
        <v>1</v>
      </c>
      <c r="J27" s="10">
        <v>1</v>
      </c>
      <c r="K27" s="10">
        <v>1</v>
      </c>
      <c r="L27" s="10">
        <v>1</v>
      </c>
      <c r="M27" s="28">
        <v>1</v>
      </c>
    </row>
    <row r="28" spans="1:13" ht="192" customHeight="1" x14ac:dyDescent="0.25">
      <c r="A28" s="25" t="s">
        <v>67</v>
      </c>
      <c r="B28" s="25" t="s">
        <v>68</v>
      </c>
      <c r="C28" s="10">
        <v>550</v>
      </c>
      <c r="D28" s="21" t="s">
        <v>37</v>
      </c>
      <c r="E28" s="22" t="s">
        <v>81</v>
      </c>
      <c r="F28" s="18" t="s">
        <v>76</v>
      </c>
      <c r="G28" s="26" t="s">
        <v>75</v>
      </c>
      <c r="H28" s="22">
        <v>5</v>
      </c>
      <c r="I28" s="22">
        <v>24</v>
      </c>
      <c r="J28" s="10">
        <v>24</v>
      </c>
      <c r="K28" s="10">
        <v>24</v>
      </c>
      <c r="L28" s="10">
        <v>21</v>
      </c>
      <c r="M28" s="28">
        <f>+H28+I28+J28+K28+L28</f>
        <v>98</v>
      </c>
    </row>
  </sheetData>
  <autoFilter ref="C2:M31"/>
  <mergeCells count="1">
    <mergeCell ref="A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Q96"/>
  <sheetViews>
    <sheetView topLeftCell="A82" workbookViewId="0">
      <selection activeCell="C91" sqref="C91"/>
    </sheetView>
  </sheetViews>
  <sheetFormatPr baseColWidth="10" defaultRowHeight="15" x14ac:dyDescent="0.25"/>
  <cols>
    <col min="3" max="3" width="15.28515625" customWidth="1"/>
  </cols>
  <sheetData>
    <row r="16" spans="2:3" ht="40.5" customHeight="1" x14ac:dyDescent="0.25">
      <c r="B16" s="33" t="s">
        <v>43</v>
      </c>
      <c r="C16" s="34"/>
    </row>
    <row r="17" spans="2:3" ht="29.1" x14ac:dyDescent="0.35">
      <c r="B17" s="3" t="s">
        <v>45</v>
      </c>
      <c r="C17" s="3" t="s">
        <v>46</v>
      </c>
    </row>
    <row r="18" spans="2:3" ht="14.45" x14ac:dyDescent="0.35">
      <c r="B18" s="2">
        <v>2020</v>
      </c>
      <c r="C18" s="2">
        <v>15</v>
      </c>
    </row>
    <row r="19" spans="2:3" ht="14.45" x14ac:dyDescent="0.35">
      <c r="B19" s="2">
        <v>2021</v>
      </c>
      <c r="C19" s="2">
        <v>106</v>
      </c>
    </row>
    <row r="20" spans="2:3" ht="14.45" x14ac:dyDescent="0.35">
      <c r="B20" s="2">
        <v>2022</v>
      </c>
      <c r="C20" s="2">
        <v>67</v>
      </c>
    </row>
    <row r="21" spans="2:3" ht="14.45" x14ac:dyDescent="0.35">
      <c r="B21" s="2">
        <v>2023</v>
      </c>
      <c r="C21" s="2">
        <v>50</v>
      </c>
    </row>
    <row r="22" spans="2:3" ht="14.45" x14ac:dyDescent="0.35">
      <c r="B22" s="2">
        <v>2024</v>
      </c>
      <c r="C22" s="2">
        <v>12</v>
      </c>
    </row>
    <row r="23" spans="2:3" ht="14.45" x14ac:dyDescent="0.35">
      <c r="B23" s="4" t="s">
        <v>44</v>
      </c>
      <c r="C23" s="5">
        <f>SUM(C18:C22)</f>
        <v>250</v>
      </c>
    </row>
    <row r="30" spans="2:3" ht="47.25" customHeight="1" x14ac:dyDescent="0.25">
      <c r="B30" s="33" t="s">
        <v>47</v>
      </c>
      <c r="C30" s="34"/>
    </row>
    <row r="31" spans="2:3" ht="29.1" x14ac:dyDescent="0.35">
      <c r="B31" s="3" t="s">
        <v>45</v>
      </c>
      <c r="C31" s="3" t="s">
        <v>46</v>
      </c>
    </row>
    <row r="32" spans="2:3" ht="14.45" x14ac:dyDescent="0.35">
      <c r="B32" s="2">
        <v>2020</v>
      </c>
      <c r="C32" s="2">
        <v>15</v>
      </c>
    </row>
    <row r="33" spans="2:3" ht="14.45" x14ac:dyDescent="0.35">
      <c r="B33" s="2">
        <v>2021</v>
      </c>
      <c r="C33" s="2">
        <v>106</v>
      </c>
    </row>
    <row r="34" spans="2:3" ht="14.45" x14ac:dyDescent="0.35">
      <c r="B34" s="2">
        <v>2022</v>
      </c>
      <c r="C34" s="2">
        <v>97</v>
      </c>
    </row>
    <row r="35" spans="2:3" ht="14.45" x14ac:dyDescent="0.35">
      <c r="B35" s="2">
        <v>2023</v>
      </c>
      <c r="C35" s="2">
        <v>80</v>
      </c>
    </row>
    <row r="36" spans="2:3" ht="14.45" x14ac:dyDescent="0.35">
      <c r="B36" s="2">
        <v>2024</v>
      </c>
      <c r="C36" s="2">
        <v>32</v>
      </c>
    </row>
    <row r="37" spans="2:3" ht="14.45" x14ac:dyDescent="0.35">
      <c r="B37" s="4" t="s">
        <v>44</v>
      </c>
      <c r="C37" s="5">
        <f>SUM(C32:C36)</f>
        <v>330</v>
      </c>
    </row>
    <row r="52" spans="2:17" ht="57" customHeight="1" x14ac:dyDescent="0.25">
      <c r="B52" s="33" t="s">
        <v>48</v>
      </c>
      <c r="C52" s="34"/>
    </row>
    <row r="53" spans="2:17" ht="29.1" x14ac:dyDescent="0.35">
      <c r="B53" s="3" t="s">
        <v>45</v>
      </c>
      <c r="C53" s="3" t="s">
        <v>46</v>
      </c>
    </row>
    <row r="54" spans="2:17" ht="14.45" x14ac:dyDescent="0.35">
      <c r="B54" s="2">
        <v>2020</v>
      </c>
      <c r="C54" s="2">
        <v>0</v>
      </c>
    </row>
    <row r="55" spans="2:17" ht="14.45" x14ac:dyDescent="0.35">
      <c r="B55" s="2">
        <v>2021</v>
      </c>
      <c r="C55" s="2">
        <v>0</v>
      </c>
    </row>
    <row r="56" spans="2:17" ht="14.45" x14ac:dyDescent="0.35">
      <c r="B56" s="2">
        <v>2022</v>
      </c>
      <c r="C56" s="2">
        <v>30</v>
      </c>
    </row>
    <row r="57" spans="2:17" ht="14.45" x14ac:dyDescent="0.35">
      <c r="B57" s="2">
        <v>2023</v>
      </c>
      <c r="C57" s="2">
        <v>30</v>
      </c>
    </row>
    <row r="58" spans="2:17" ht="14.45" x14ac:dyDescent="0.35">
      <c r="B58" s="2">
        <v>2024</v>
      </c>
      <c r="C58" s="2">
        <v>20</v>
      </c>
    </row>
    <row r="59" spans="2:17" ht="14.45" x14ac:dyDescent="0.35">
      <c r="B59" s="4" t="s">
        <v>44</v>
      </c>
      <c r="C59" s="5">
        <f>SUM(C54:C58)</f>
        <v>80</v>
      </c>
    </row>
    <row r="62" spans="2:17" ht="82.5" customHeight="1" x14ac:dyDescent="0.25">
      <c r="C62" s="35" t="s">
        <v>50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89" spans="2:3" ht="55.5" customHeight="1" x14ac:dyDescent="0.25">
      <c r="B89" s="33" t="s">
        <v>49</v>
      </c>
      <c r="C89" s="34"/>
    </row>
    <row r="90" spans="2:3" ht="29.1" x14ac:dyDescent="0.35">
      <c r="B90" s="3" t="s">
        <v>45</v>
      </c>
      <c r="C90" s="3" t="s">
        <v>46</v>
      </c>
    </row>
    <row r="91" spans="2:3" ht="14.45" x14ac:dyDescent="0.35">
      <c r="B91" s="2">
        <v>2020</v>
      </c>
      <c r="C91" s="2">
        <v>11</v>
      </c>
    </row>
    <row r="92" spans="2:3" ht="14.45" x14ac:dyDescent="0.35">
      <c r="B92" s="2">
        <v>2021</v>
      </c>
      <c r="C92" s="2">
        <v>65</v>
      </c>
    </row>
    <row r="93" spans="2:3" ht="14.45" x14ac:dyDescent="0.35">
      <c r="B93" s="2">
        <v>2022</v>
      </c>
      <c r="C93" s="2">
        <v>105</v>
      </c>
    </row>
    <row r="94" spans="2:3" ht="14.45" x14ac:dyDescent="0.35">
      <c r="B94" s="2">
        <v>2023</v>
      </c>
      <c r="C94" s="2">
        <v>45</v>
      </c>
    </row>
    <row r="95" spans="2:3" ht="14.45" x14ac:dyDescent="0.35">
      <c r="B95" s="2">
        <v>2024</v>
      </c>
      <c r="C95" s="2">
        <v>26</v>
      </c>
    </row>
    <row r="96" spans="2:3" ht="14.45" x14ac:dyDescent="0.35">
      <c r="B96" s="4" t="s">
        <v>44</v>
      </c>
      <c r="C96" s="5">
        <f>SUM(C91:C95)</f>
        <v>252</v>
      </c>
    </row>
  </sheetData>
  <mergeCells count="5">
    <mergeCell ref="B16:C16"/>
    <mergeCell ref="B30:C30"/>
    <mergeCell ref="B52:C52"/>
    <mergeCell ref="B89:C89"/>
    <mergeCell ref="C62:Q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PEI 2020 -2024</vt:lpstr>
      <vt:lpstr>Modificación de magnitudes</vt:lpstr>
      <vt:lpstr>'PEI 2020 -2024'!_ftn1</vt:lpstr>
      <vt:lpstr>'PEI 2020 -2024'!_ftnref1</vt:lpstr>
      <vt:lpstr>'PEI 2020 -2024'!_Hlk62480447</vt:lpstr>
      <vt:lpstr>'PEI 2020 -2024'!_Hlk62480733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Milena Patiño Leon</dc:creator>
  <cp:lastModifiedBy>Silvia Milena Patiño Leon</cp:lastModifiedBy>
  <dcterms:created xsi:type="dcterms:W3CDTF">2021-10-14T03:04:42Z</dcterms:created>
  <dcterms:modified xsi:type="dcterms:W3CDTF">2022-12-29T16:24:58Z</dcterms:modified>
</cp:coreProperties>
</file>