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ROLINA\OneDrive - Participacion Bogota\2023\Seguimiento PAAC\31 AGOSTO 2023\"/>
    </mc:Choice>
  </mc:AlternateContent>
  <bookViews>
    <workbookView xWindow="-120" yWindow="-120" windowWidth="24240" windowHeight="13740"/>
  </bookViews>
  <sheets>
    <sheet name="PAAC 2023" sheetId="2" r:id="rId1"/>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'PAAC 2023'!$A$9:$DC$9</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'PAAC 2023'!$A$1:$AX$81</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8" i="2" l="1"/>
  <c r="I19" i="2" l="1"/>
  <c r="I10" i="2"/>
  <c r="AH74" i="2" l="1"/>
  <c r="AH14" i="2" l="1"/>
  <c r="AH28" i="2"/>
  <c r="AH22" i="2"/>
  <c r="I75" i="2" l="1"/>
  <c r="AH73" i="2"/>
  <c r="AH72" i="2"/>
  <c r="AH71" i="2"/>
  <c r="AH70" i="2"/>
  <c r="AH69" i="2"/>
  <c r="AH68" i="2"/>
  <c r="AH67" i="2"/>
  <c r="I67" i="2"/>
  <c r="AH66" i="2"/>
  <c r="AH65" i="2"/>
  <c r="I65" i="2"/>
  <c r="AH64" i="2"/>
  <c r="AH63" i="2"/>
  <c r="AH62" i="2"/>
  <c r="AH61" i="2"/>
  <c r="AH60" i="2"/>
  <c r="AH59" i="2"/>
  <c r="AH58" i="2"/>
  <c r="AH57" i="2"/>
  <c r="AH56" i="2"/>
  <c r="AH55" i="2"/>
  <c r="AH54" i="2"/>
  <c r="AH53" i="2"/>
  <c r="AH52" i="2"/>
  <c r="AH51" i="2"/>
  <c r="I51" i="2"/>
  <c r="AH50" i="2"/>
  <c r="AH49" i="2"/>
  <c r="I49" i="2"/>
  <c r="AH48" i="2"/>
  <c r="AH47" i="2"/>
  <c r="AH46" i="2"/>
  <c r="AH45" i="2"/>
  <c r="AH44" i="2"/>
  <c r="AH43" i="2"/>
  <c r="AH42" i="2"/>
  <c r="AH41" i="2"/>
  <c r="AH40" i="2"/>
  <c r="AH39" i="2"/>
  <c r="AH37" i="2"/>
  <c r="AH36" i="2"/>
  <c r="AH35" i="2"/>
  <c r="AH34" i="2"/>
  <c r="AH33" i="2"/>
  <c r="AH32" i="2"/>
  <c r="AH31" i="2"/>
  <c r="I31" i="2"/>
  <c r="AH30" i="2"/>
  <c r="AH29" i="2"/>
  <c r="AH27" i="2"/>
  <c r="AH26" i="2"/>
  <c r="AH24" i="2"/>
  <c r="AH23" i="2"/>
  <c r="AH21" i="2"/>
  <c r="AH20" i="2"/>
  <c r="AH19" i="2"/>
  <c r="AH18" i="2"/>
  <c r="AH17" i="2"/>
  <c r="AH16" i="2"/>
  <c r="AH15" i="2"/>
  <c r="AH13" i="2"/>
  <c r="AH12" i="2"/>
  <c r="AH11" i="2"/>
  <c r="AH10" i="2"/>
</calcChain>
</file>

<file path=xl/comments1.xml><?xml version="1.0" encoding="utf-8"?>
<comments xmlns="http://schemas.openxmlformats.org/spreadsheetml/2006/main">
  <authors>
    <author>tc={3A307B91-B785-4D69-B07E-FBFDAE09DB20}</author>
  </authors>
  <commentList>
    <comment ref="I7" authorId="0" shape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List>
</comments>
</file>

<file path=xl/sharedStrings.xml><?xml version="1.0" encoding="utf-8"?>
<sst xmlns="http://schemas.openxmlformats.org/spreadsheetml/2006/main" count="1347" uniqueCount="479">
  <si>
    <t>PLANEACIÓN ESTRATÉGICA</t>
  </si>
  <si>
    <t>Código: IDPAC-PE-FT-14
Versión: 06
Página 1 de 1
01/12/2022</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</si>
  <si>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</si>
  <si>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</si>
  <si>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</si>
  <si>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</si>
  <si>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</si>
  <si>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</si>
  <si>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</si>
  <si>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</si>
  <si>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</si>
  <si>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</si>
  <si>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r>
      <t xml:space="preserve">Categoría - Producto
</t>
    </r>
    <r>
      <rPr>
        <sz val="12"/>
        <color theme="0"/>
        <rFont val="Arial"/>
        <family val="2"/>
      </rPr>
      <t>(Conjunto de características y atributos tangibles que le apuntan al cumplimiento del plan - Actividad principal)</t>
    </r>
  </si>
  <si>
    <t>Actividades - Tarea
(Sumatoria de acciones que permiten cumplir la categoría - producto)</t>
  </si>
  <si>
    <t>Peso de la tarea en porcentaje</t>
  </si>
  <si>
    <r>
      <t xml:space="preserve">Peso de la categoría - producto </t>
    </r>
    <r>
      <rPr>
        <sz val="12"/>
        <color theme="0"/>
        <rFont val="Arial"/>
        <family val="2"/>
      </rPr>
      <t>(Corresponde a la Sumatoria de los pesos de las tareas)</t>
    </r>
  </si>
  <si>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</si>
  <si>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</si>
  <si>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</si>
  <si>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</si>
  <si>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</si>
  <si>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</si>
  <si>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</si>
  <si>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</si>
  <si>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</si>
  <si>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</si>
  <si>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</si>
  <si>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</si>
  <si>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</si>
  <si>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</si>
  <si>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</si>
  <si>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</si>
  <si>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</si>
  <si>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</si>
  <si>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</si>
  <si>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</si>
  <si>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</si>
  <si>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</si>
  <si>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</si>
  <si>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</si>
  <si>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</si>
  <si>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t>Secretaría General</t>
  </si>
  <si>
    <t>María Angélica Castro Corredor</t>
  </si>
  <si>
    <t>Pablo César Pacheco Rodríguez</t>
  </si>
  <si>
    <t>Oficina Asesora de Planeación</t>
  </si>
  <si>
    <t>Silvia Milena Patiño León </t>
  </si>
  <si>
    <t>Ana Silvia Olano Aponte</t>
  </si>
  <si>
    <t>N/A</t>
  </si>
  <si>
    <t>Johana Hurtado Rubio</t>
  </si>
  <si>
    <t>Secretaría General - Proceso de Gestión de Talento Humano</t>
  </si>
  <si>
    <t>Luz Angela Buitrago</t>
  </si>
  <si>
    <t>Presentación de la sesión del Comité Institucional de Gestión y Desempeño</t>
  </si>
  <si>
    <t> </t>
  </si>
  <si>
    <t>Oficina Asesora de Comunicaciones</t>
  </si>
  <si>
    <t>Lina Paola Bernal Loaiza</t>
  </si>
  <si>
    <t>Omaira Morales Arboleda</t>
  </si>
  <si>
    <t xml:space="preserve">Diana Marcela Zarabanda </t>
  </si>
  <si>
    <t>51 Gobierno Abierto</t>
  </si>
  <si>
    <t>Cecilia González González</t>
  </si>
  <si>
    <t>Gerencia de Etnias</t>
  </si>
  <si>
    <t>Marcela Tinoco Depablos</t>
  </si>
  <si>
    <t>David Jair Angulo Cabezas</t>
  </si>
  <si>
    <t>Gerencia de Juventud</t>
  </si>
  <si>
    <t>María Johanna Ñañez Padilla</t>
  </si>
  <si>
    <t>Subdirección de Promoción de la Participación</t>
  </si>
  <si>
    <t>Gerencia de Escuela de la Participación</t>
  </si>
  <si>
    <t>Gerencia de Instancias y Mecanismos de Participación</t>
  </si>
  <si>
    <t>Carlos Andrés Orejuela Parra</t>
  </si>
  <si>
    <t>Gerencia de Proyectos</t>
  </si>
  <si>
    <t>Subdirección de Asuntos Comunales</t>
  </si>
  <si>
    <t>Eduar David Martínez Segura</t>
  </si>
  <si>
    <t>Subdirección de Fortalecimiento de la Organización Social</t>
  </si>
  <si>
    <t xml:space="preserve">Jhon Jairo Ruiz Bulla </t>
  </si>
  <si>
    <t>Zabrina Delgado Plata</t>
  </si>
  <si>
    <t>Divulgar periódicamente de manera interna y externa la Política de Administración de Riesgos</t>
  </si>
  <si>
    <t>Piezas de divulgación por los diferentes canales de comunicación interna y externa</t>
  </si>
  <si>
    <t xml:space="preserve">Silvia Milena Patiño León </t>
  </si>
  <si>
    <t>Identificar los riesgos institucionales y de corrupción para la vigencia 2024</t>
  </si>
  <si>
    <t>Matriz de mapa de riesgos de corrupción
Matriz de mapa de riesgos de gestión</t>
  </si>
  <si>
    <t>Someter a consulta pública el mapa de riesgos de corrupción actualizado para la vigencia 2023</t>
  </si>
  <si>
    <t>Pantallazo, link de consulta pública del mapa de riesgos de corrupción ubicado en la página web de la entidad</t>
  </si>
  <si>
    <t>Socializar mapa de riesgos de la Entidad 2023</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</si>
  <si>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</si>
  <si>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</si>
  <si>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</si>
  <si>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</si>
  <si>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</si>
  <si>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</si>
  <si>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</si>
  <si>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</si>
  <si>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t>Hacer el informe de seguimiento del estado  de denuncias de corrupción que recibe la entidad</t>
  </si>
  <si>
    <t>Informe del estado de las denuncias y/o quejas por actos de corrupción que llegan a la entidad por los diferentes canales habilitados y las acciones adelantadas</t>
  </si>
  <si>
    <t xml:space="preserve">Oficina de Control Disciplinario Interno </t>
  </si>
  <si>
    <t xml:space="preserve">Aplicar el Test de percepción sobre integridad de la Función Pública a los servidores del IDPAC 2023 </t>
  </si>
  <si>
    <t>Informe consolidado con los resultados de la aplicación del test de percepción sobre integridad</t>
  </si>
  <si>
    <t>Evidencias audiovisuales</t>
  </si>
  <si>
    <t>Plan de Trabajo Gestión de Integridad 2022</t>
  </si>
  <si>
    <t>Realizar seguimiento trimestral al cumplimiento de la ejecución del  plan de trabajo de la política de gestión de integridad.</t>
  </si>
  <si>
    <t>Informe de seguimiento trimestral del cumplimiento a la ejecución del Plan de trabajo de la política de gestión de integridad.</t>
  </si>
  <si>
    <t xml:space="preserve">Presentar al Comité Institucional de Gestión y Desempeño los resultados de la caracterización  de los ciudadanos y grupos de interés </t>
  </si>
  <si>
    <t>Jenny Paola González Gil</t>
  </si>
  <si>
    <t xml:space="preserve">Posicionar los canales de atención al ciudadano a través de la publicación de una pieza comunicativa semestral. </t>
  </si>
  <si>
    <t>Piezas comunicacionales (2)</t>
  </si>
  <si>
    <t>Realizar informe trimestral de PQRSD con recomendaciones para la mejora en la prestación de los servicios de la Entidad.</t>
  </si>
  <si>
    <t>Informe Trimestral de PQRSD</t>
  </si>
  <si>
    <t>Elaborar  dos (2) piezas comunicacionales informativas sobre la responsabilidad de los servidores públicos frente a las peticiones ciudadanas.</t>
  </si>
  <si>
    <t>Elaborar un formato de recopilación de información de atención al ciudadano y grupos de valor.</t>
  </si>
  <si>
    <t>Formato de recopilación de información de atención al ciudadano y grupos de valor formalizado</t>
  </si>
  <si>
    <t>Diligenciar y remitir mensualmente al proceso de Servicio a la Ciudadanía el formato de recopilación de información de atención al ciudadano y grupos de valor.</t>
  </si>
  <si>
    <t>Correo electrónico
Formato de recopilación de información de atención al ciudadano y grupos de valor diligenciado</t>
  </si>
  <si>
    <t>Implementar una estrategia de comunicación para la rendición de cuentas institucional (Difusión de encuesta de consulta ciudadana y publicación de respuestas) 2022 - 2023</t>
  </si>
  <si>
    <t>Cronograma de actividades  y monitoreo de medios sobre la Rendición de Cuentas que incluya la difusión de la encuesta realizada en redes.</t>
  </si>
  <si>
    <t>Monitoreo de medios sobre Audiencia Pública de Rendición de Cuentas</t>
  </si>
  <si>
    <t>Apoyar la transmisión de las acciones de diálogo con la ciudadanía y las organizaciones comunales, sociales, comunitarias, de propiedad horizontal e instancias de participación</t>
  </si>
  <si>
    <t>Monitoreo de medios sobre diálogos con la ciudadanía</t>
  </si>
  <si>
    <t>Elaborar y publicar el informe de gestión del IDPAC de la vigencia 2022</t>
  </si>
  <si>
    <t>Informe de gestión del IDPAC publicado en el link de transparencia y en el micrositio de Rendición de Cuentas</t>
  </si>
  <si>
    <t>Divulgar acciones desarrolladas en el marco de las convocatorias de participación ciudadana, a través de los diferentes canales de comunicación.</t>
  </si>
  <si>
    <t>Piezas comunicacionales y registros de convocatorias publicadas</t>
  </si>
  <si>
    <t>Realizar la caracterización de los grupos de valor e identificar necesidades de información y dialogo</t>
  </si>
  <si>
    <t>Documento de caracterización de los grupos de valor</t>
  </si>
  <si>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</si>
  <si>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</si>
  <si>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t>Realizar jornada de Audiencia Pública de Rendición de Cuentas</t>
  </si>
  <si>
    <t xml:space="preserve">Capacitar y/o sensibilizar a los servidores públicos de la entidad para fortalecer sus competencias en rendición de cuentas </t>
  </si>
  <si>
    <t>Presentaciones y Listados de asistencias</t>
  </si>
  <si>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</si>
  <si>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</si>
  <si>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2022, adicionando el monitoreo de respuesta a los temas propuestos en la audiencia de Rendición de Cuenta. </t>
  </si>
  <si>
    <t>Documento de informe de la implementación de la estrategia de Rendición de Cuentas</t>
  </si>
  <si>
    <t xml:space="preserve">Presentación de informe de Atención a la ciudadanía </t>
  </si>
  <si>
    <t>Elaborar informe trimestral sobre la percepción ciudadana respecto de la atención recibida, con base en la encuesta de percepción.</t>
  </si>
  <si>
    <t>Documento de informe de evaluación de la percepción de la ciudadanía</t>
  </si>
  <si>
    <t>Actualizar el manual de Servicio a la Ciudadanía</t>
  </si>
  <si>
    <t>Manual de Servicio a la Ciudanía implementado</t>
  </si>
  <si>
    <t>Actualizar el portafolio de trámites y Servicios</t>
  </si>
  <si>
    <t>Portafolio de trámites y Servicios actualizado</t>
  </si>
  <si>
    <t>Incluir en el botón de atención a la ciudadanía un mecanismo para el agendamiento de cita para la atención presencial.</t>
  </si>
  <si>
    <t>Informe de implementación del mecanismo de agendamiento de citas</t>
  </si>
  <si>
    <t>Coordinar jornadas de capacitación a los servidores de la Entidad  en Servicio a la Ciudadanía, normatividad relativa a la atención de SDQS y herramientas informáticas para el trámite de requerimientos ciudadanos.</t>
  </si>
  <si>
    <t>Presentaciones y/o Listados de asistencias</t>
  </si>
  <si>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</si>
  <si>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</si>
  <si>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</si>
  <si>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</si>
  <si>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</si>
  <si>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 xml:space="preserve">Actualizar y publicar el Índice de Información Clasificada y Reservada </t>
  </si>
  <si>
    <t>Índice de Información Clasificada y Reservada  publicado en link de transparencia</t>
  </si>
  <si>
    <t>Realizar y divulgar información en diferentes lenguas étnicas de la población atendida por el IDPAC, promoviendo la participación ciudadana</t>
  </si>
  <si>
    <t>Link publicados con información accesible en lenguas a población étnica</t>
  </si>
  <si>
    <t>Publicar la información solicitada por las dependencias, de acuerdo a las especificaciones (en tiempo y ubicación) en la página web, Link de Transparencia y Acceso a la Información Pública.</t>
  </si>
  <si>
    <t>Reportes de la mesa de ayuda - GLPI</t>
  </si>
  <si>
    <t>Verificar de manera permanente que la información publicada en el link de transparencia de la página web, se encuentre completa, actualizada y es consistente, de conformidad con lo dispuesto en la Ley de Transparencia, dejando registro mensual de la verificación efectuada como responsabilidad de cada dependencia</t>
  </si>
  <si>
    <t>Informes de verificación de la información publicada en link de transparencia</t>
  </si>
  <si>
    <t>Informe consolidado de la información publicada en link de transparencia</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</si>
  <si>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Subdirectora de Fortalecimiento de la Organización Social del IDPAC.</t>
  </si>
  <si>
    <t>Pantallazos de los registros de apertura de agenda cargados en el aplicativo disponible en el portal  web de Gobierno Abierto de Bogotá, en el menú destacado  "Transparencia"</t>
  </si>
  <si>
    <t>María Victoria Sánchez</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</si>
  <si>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Subdirectora de Promoción de la Participación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</si>
  <si>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Subdirector de Asuntos Comunales del IDPAC.</t>
  </si>
  <si>
    <t>Ginna Marcela Moreno Fandiño</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</si>
  <si>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Gerenta de Escuela de la Participación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</si>
  <si>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Gerenta de Instancias y Mecanismos de Participación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</si>
  <si>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Gerente de Proyectos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</si>
  <si>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Gerenta de Mujer y Género del IDPAC.</t>
  </si>
  <si>
    <t>Gerencia de Mujer y Género</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</si>
  <si>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Gerente de Juventud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</si>
  <si>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Gerente de Etnias del IDPAC.</t>
  </si>
  <si>
    <t>Implementar señales accesibles en lugares estratégicos de la sede principal del Instituto</t>
  </si>
  <si>
    <t>Registro fotográfico de la señales accesibles en braille implementadas</t>
  </si>
  <si>
    <t>Realizar ejercicios de aprovechamiento de datos abiertos que contribuyan a mejorar productos o servicios, fortalecer la rendición de cuentas, mejorar la participación ciudadana y fomentar la innovación pública por parte de la entidad y del Distrito en general.</t>
  </si>
  <si>
    <t>1. Actas
2. Listados de asistencia</t>
  </si>
  <si>
    <t>Implementar un servicio de interpretación en línea para personas con discapacidad auditiva</t>
  </si>
  <si>
    <t>Minuta contractual</t>
  </si>
  <si>
    <r>
      <rPr>
        <b/>
        <sz val="12"/>
        <rFont val="Arial"/>
        <family val="2"/>
      </rPr>
      <t xml:space="preserve">PAAC-2023 </t>
    </r>
    <r>
      <rPr>
        <b/>
        <u/>
        <sz val="12"/>
        <rFont val="Arial"/>
        <family val="2"/>
      </rPr>
      <t>Componente 8</t>
    </r>
    <r>
      <rPr>
        <sz val="12"/>
        <rFont val="Arial"/>
        <family val="2"/>
      </rPr>
      <t xml:space="preserve"> Gestión de Riesgo de Corrupción - Mapas de riesgo</t>
    </r>
    <r>
      <rPr>
        <b/>
        <sz val="12"/>
        <rFont val="Arial"/>
        <family val="2"/>
      </rPr>
      <t xml:space="preserve">
Subcomponente 3. </t>
    </r>
    <r>
      <rPr>
        <sz val="12"/>
        <rFont val="Arial"/>
        <family val="2"/>
      </rPr>
      <t>Consulta y divulgación</t>
    </r>
  </si>
  <si>
    <r>
      <rPr>
        <b/>
        <sz val="12"/>
        <rFont val="Arial"/>
        <family val="2"/>
      </rPr>
      <t xml:space="preserve">PAAC-2023 </t>
    </r>
    <r>
      <rPr>
        <b/>
        <u/>
        <sz val="12"/>
        <rFont val="Arial"/>
        <family val="2"/>
      </rPr>
      <t>Componente 8</t>
    </r>
    <r>
      <rPr>
        <sz val="12"/>
        <rFont val="Arial"/>
        <family val="2"/>
      </rPr>
      <t xml:space="preserve"> Gestión de Riesgo de Corrupción - Mapas de riesgo
</t>
    </r>
    <r>
      <rPr>
        <b/>
        <sz val="12"/>
        <rFont val="Arial"/>
        <family val="2"/>
      </rPr>
      <t>Subcomponente 2</t>
    </r>
    <r>
      <rPr>
        <sz val="12"/>
        <rFont val="Arial"/>
        <family val="2"/>
      </rPr>
      <t>. Construcción del mapa de riesgo anticorrupción</t>
    </r>
  </si>
  <si>
    <r>
      <rPr>
        <b/>
        <sz val="12"/>
        <rFont val="Arial"/>
        <family val="2"/>
      </rPr>
      <t xml:space="preserve">PAAC-2023 </t>
    </r>
    <r>
      <rPr>
        <b/>
        <u/>
        <sz val="12"/>
        <rFont val="Arial"/>
        <family val="2"/>
      </rPr>
      <t>Componente 8</t>
    </r>
    <r>
      <rPr>
        <sz val="12"/>
        <rFont val="Arial"/>
        <family val="2"/>
      </rPr>
      <t xml:space="preserve"> Gestión de Riesgo de Corrupción - Mapas de riesgo
</t>
    </r>
    <r>
      <rPr>
        <b/>
        <sz val="12"/>
        <rFont val="Arial"/>
        <family val="2"/>
      </rPr>
      <t>Subcomponente 5.</t>
    </r>
    <r>
      <rPr>
        <sz val="12"/>
        <rFont val="Arial"/>
        <family val="2"/>
      </rPr>
      <t xml:space="preserve"> Seguimiento</t>
    </r>
  </si>
  <si>
    <r>
      <rPr>
        <b/>
        <sz val="12"/>
        <rFont val="Arial"/>
        <family val="2"/>
      </rPr>
      <t xml:space="preserve">PAAC-2023 </t>
    </r>
    <r>
      <rPr>
        <b/>
        <u/>
        <sz val="12"/>
        <rFont val="Arial"/>
        <family val="2"/>
      </rPr>
      <t>Componente 8</t>
    </r>
    <r>
      <rPr>
        <sz val="12"/>
        <rFont val="Arial"/>
        <family val="2"/>
      </rPr>
      <t xml:space="preserve"> Gestión de Riesgo de Corrupción - Mapas de riesgo
</t>
    </r>
    <r>
      <rPr>
        <b/>
        <sz val="12"/>
        <rFont val="Arial"/>
        <family val="2"/>
      </rPr>
      <t>Subcomponente 4</t>
    </r>
    <r>
      <rPr>
        <sz val="12"/>
        <rFont val="Arial"/>
        <family val="2"/>
      </rPr>
      <t>. Monitoreo y revisión</t>
    </r>
  </si>
  <si>
    <r>
      <rPr>
        <b/>
        <sz val="12"/>
        <rFont val="Arial"/>
        <family val="2"/>
      </rPr>
      <t xml:space="preserve">PAAC-2023 Componente 7: </t>
    </r>
    <r>
      <rPr>
        <sz val="12"/>
        <rFont val="Arial"/>
        <family val="2"/>
      </rPr>
      <t>Promoción de la integridad y la ética pública</t>
    </r>
    <r>
      <rPr>
        <b/>
        <sz val="12"/>
        <rFont val="Arial"/>
        <family val="2"/>
      </rPr>
      <t xml:space="preserve">
Subcomponente 1. </t>
    </r>
    <r>
      <rPr>
        <sz val="12"/>
        <rFont val="Arial"/>
        <family val="2"/>
      </rPr>
      <t>Programas Gestión de Integridad</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</si>
  <si>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2</t>
    </r>
    <r>
      <rPr>
        <sz val="12"/>
        <rFont val="Arial"/>
        <family val="2"/>
      </rPr>
      <t>. Fortalecimiento de los canales de atención</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</si>
  <si>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4</t>
    </r>
    <r>
      <rPr>
        <sz val="12"/>
        <rFont val="Arial"/>
        <family val="2"/>
      </rPr>
      <t>. Normativos y procedimental</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</si>
  <si>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4</t>
    </r>
    <r>
      <rPr>
        <sz val="12"/>
        <rFont val="Arial"/>
        <family val="2"/>
      </rPr>
      <t>. Evaluación y retroalimentación a la gestión institucional</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</si>
  <si>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1</t>
    </r>
    <r>
      <rPr>
        <sz val="12"/>
        <rFont val="Arial"/>
        <family val="2"/>
      </rPr>
      <t>. Información de calidad y en lenguaje comprensible</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</si>
  <si>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2</t>
    </r>
    <r>
      <rPr>
        <sz val="12"/>
        <rFont val="Arial"/>
        <family val="2"/>
      </rPr>
      <t>. Diálogo en doble vía con la ciudadanía y sus organizaciones</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</si>
  <si>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1</t>
    </r>
    <r>
      <rPr>
        <sz val="12"/>
        <rFont val="Arial"/>
        <family val="2"/>
      </rPr>
      <t>. Estructura administrativa y direccionamiento estratégico</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</si>
  <si>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6</t>
    </r>
    <r>
      <rPr>
        <sz val="12"/>
        <rFont val="Arial"/>
        <family val="2"/>
      </rPr>
      <t>. Articulación institucional a los nodos de rendición de cuentas</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</si>
  <si>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3</t>
    </r>
    <r>
      <rPr>
        <sz val="12"/>
        <rFont val="Arial"/>
        <family val="2"/>
      </rPr>
      <t>. Responsabilidad en la cultura de la rendición y petición de cuentas</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</si>
  <si>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5</t>
    </r>
    <r>
      <rPr>
        <sz val="12"/>
        <rFont val="Arial"/>
        <family val="2"/>
      </rPr>
      <t>. Relacionamiento con el ciudadano</t>
    </r>
  </si>
  <si>
    <r>
      <t xml:space="preserve">PAAC-2023 Componente 4: </t>
    </r>
    <r>
      <rPr>
        <sz val="12"/>
        <rFont val="Arial"/>
        <family val="2"/>
      </rPr>
      <t>Racionalización de trámites.</t>
    </r>
    <r>
      <rPr>
        <b/>
        <sz val="12"/>
        <rFont val="Arial"/>
        <family val="2"/>
      </rPr>
      <t xml:space="preserve">
Subcomponente 1. </t>
    </r>
    <r>
      <rPr>
        <sz val="12"/>
        <rFont val="Arial"/>
        <family val="2"/>
      </rPr>
      <t>Racionalización de trámites.</t>
    </r>
  </si>
  <si>
    <r>
      <t xml:space="preserve">PAAC-2023 Componente 1: </t>
    </r>
    <r>
      <rPr>
        <sz val="12"/>
        <rFont val="Arial"/>
        <family val="2"/>
      </rPr>
      <t>Mecanismos para la transparencia y acceso a la información</t>
    </r>
    <r>
      <rPr>
        <b/>
        <sz val="12"/>
        <rFont val="Arial"/>
        <family val="2"/>
      </rPr>
      <t xml:space="preserve">
Subcomponente 4. </t>
    </r>
    <r>
      <rPr>
        <sz val="12"/>
        <rFont val="Arial"/>
        <family val="2"/>
      </rPr>
      <t>Criterio diferencial de accesibilidad</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</si>
  <si>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3</t>
    </r>
    <r>
      <rPr>
        <sz val="12"/>
        <rFont val="Arial"/>
        <family val="2"/>
      </rPr>
      <t>. Talento humano</t>
    </r>
  </si>
  <si>
    <r>
      <t xml:space="preserve">PAAC-2023 Componente 1: </t>
    </r>
    <r>
      <rPr>
        <sz val="12"/>
        <rFont val="Arial"/>
        <family val="2"/>
      </rPr>
      <t>Mecanismos para la transparencia y acceso a la información</t>
    </r>
    <r>
      <rPr>
        <b/>
        <sz val="12"/>
        <rFont val="Arial"/>
        <family val="2"/>
      </rPr>
      <t xml:space="preserve">
Subcomponente 5. </t>
    </r>
    <r>
      <rPr>
        <sz val="12"/>
        <rFont val="Arial"/>
        <family val="2"/>
      </rPr>
      <t>Monitoreo de acceso a la información pública</t>
    </r>
  </si>
  <si>
    <r>
      <t xml:space="preserve">PAAC-2023 Componente 5: </t>
    </r>
    <r>
      <rPr>
        <sz val="12"/>
        <rFont val="Arial"/>
        <family val="2"/>
      </rPr>
      <t>Apertura de información y datos abiertos</t>
    </r>
    <r>
      <rPr>
        <b/>
        <sz val="12"/>
        <rFont val="Arial"/>
        <family val="2"/>
      </rPr>
      <t xml:space="preserve">
Subcomponente 2. </t>
    </r>
    <r>
      <rPr>
        <sz val="12"/>
        <rFont val="Arial"/>
        <family val="2"/>
      </rPr>
      <t>Entrega de información en lenguaje sencillo que de cuenta de la gestión institucional</t>
    </r>
  </si>
  <si>
    <r>
      <rPr>
        <b/>
        <sz val="12"/>
        <rFont val="Arial"/>
        <family val="2"/>
      </rPr>
      <t xml:space="preserve">PAAC-2023 </t>
    </r>
    <r>
      <rPr>
        <b/>
        <u/>
        <sz val="12"/>
        <rFont val="Arial"/>
        <family val="2"/>
      </rPr>
      <t xml:space="preserve">Componente 5: </t>
    </r>
    <r>
      <rPr>
        <sz val="12"/>
        <rFont val="Arial"/>
        <family val="2"/>
      </rPr>
      <t xml:space="preserve">Apertura de información y datos abiertos
</t>
    </r>
    <r>
      <rPr>
        <b/>
        <sz val="12"/>
        <rFont val="Arial"/>
        <family val="2"/>
      </rPr>
      <t xml:space="preserve">Subcomponente 1. </t>
    </r>
    <r>
      <rPr>
        <sz val="12"/>
        <rFont val="Arial"/>
        <family val="2"/>
      </rPr>
      <t>Apertura de datos para los ciudadanos y grupos de interés</t>
    </r>
  </si>
  <si>
    <t xml:space="preserve"> Apoyar el diseño y la transmisión de la jornada de Audiencia Pública de Rendición de Cuentas 2022-2023</t>
  </si>
  <si>
    <t>Generar documento de seguimiento a la apertura de documentos y links publicados en la página web según lo solicitado por los centros de gestión, de acuerdo con la Ley de Transparencia.</t>
  </si>
  <si>
    <t>Elaborar el Plan de Trabajo 2023, para la política de gestión de integridad.</t>
  </si>
  <si>
    <t xml:space="preserve">Realizar reuniones de trabajo con los gestores de integridad para el seguimiento y coordinación para las acciones del Plan de Gestión de Integridad 2023. </t>
  </si>
  <si>
    <t>Coordinar jornadas de capacitación a los servidores de la entidad en el uso de las  herramientas de accesibilidad de documentos y lenguaje Claro.</t>
  </si>
  <si>
    <t>Presentar en tres (3) sesiones del Comité Institucional de Gestión y Desempeño en la que se informe temas de servicio a la ciudadanía.</t>
  </si>
  <si>
    <r>
      <t xml:space="preserve">PAAC-2023 Componente 1: </t>
    </r>
    <r>
      <rPr>
        <sz val="12"/>
        <rFont val="Arial"/>
        <family val="2"/>
      </rPr>
      <t>Mecanismos para la transparencia y acceso a la información</t>
    </r>
    <r>
      <rPr>
        <b/>
        <sz val="12"/>
        <rFont val="Arial"/>
        <family val="2"/>
      </rPr>
      <t xml:space="preserve">
Subcomponente 1. </t>
    </r>
    <r>
      <rPr>
        <sz val="12"/>
        <rFont val="Arial"/>
        <family val="2"/>
      </rPr>
      <t>Lineamiento de transparencia activa</t>
    </r>
  </si>
  <si>
    <r>
      <t xml:space="preserve">PAAC-2023 Componente 1: </t>
    </r>
    <r>
      <rPr>
        <sz val="12"/>
        <rFont val="Arial"/>
        <family val="2"/>
      </rPr>
      <t>Mecanismos para la transparencia y acceso a la información</t>
    </r>
    <r>
      <rPr>
        <b/>
        <sz val="12"/>
        <rFont val="Arial"/>
        <family val="2"/>
      </rPr>
      <t xml:space="preserve">
Subcomponente 2. </t>
    </r>
    <r>
      <rPr>
        <sz val="12"/>
        <rFont val="Arial"/>
        <family val="2"/>
      </rPr>
      <t>Lineamiento de transparencia pasiva</t>
    </r>
  </si>
  <si>
    <t>Establecer los parámetros de contenido y oportunidad de respuesta a solicitudes de acceso a la información</t>
  </si>
  <si>
    <r>
      <t xml:space="preserve">PAAC-2023 Componente 1: </t>
    </r>
    <r>
      <rPr>
        <sz val="12"/>
        <rFont val="Arial"/>
        <family val="2"/>
      </rPr>
      <t>Mecanismos para la transparencia y acceso a la información</t>
    </r>
    <r>
      <rPr>
        <b/>
        <sz val="12"/>
        <rFont val="Arial"/>
        <family val="2"/>
      </rPr>
      <t xml:space="preserve">
Subcomponente 3. </t>
    </r>
    <r>
      <rPr>
        <sz val="12"/>
        <rFont val="Arial"/>
        <family val="2"/>
      </rPr>
      <t xml:space="preserve">Elaboración de instrumentos de gestión de información </t>
    </r>
  </si>
  <si>
    <r>
      <t xml:space="preserve">PAAC-2023 Componente 4: </t>
    </r>
    <r>
      <rPr>
        <sz val="12"/>
        <rFont val="Arial"/>
        <family val="2"/>
      </rPr>
      <t>Racionalización de trámites.</t>
    </r>
    <r>
      <rPr>
        <b/>
        <sz val="12"/>
        <rFont val="Arial"/>
        <family val="2"/>
      </rPr>
      <t xml:space="preserve">
Subcomponente 2. </t>
    </r>
    <r>
      <rPr>
        <sz val="12"/>
        <rFont val="Arial"/>
        <family val="2"/>
      </rPr>
      <t xml:space="preserve">Consulta ciudadana para la mejora de experiencias de los usuarios </t>
    </r>
  </si>
  <si>
    <t>Aplicar una encuesta a los usuarios de los trámites y servicios ofertados por el IDPAC</t>
  </si>
  <si>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5</t>
    </r>
    <r>
      <rPr>
        <sz val="12"/>
        <rFont val="Arial"/>
        <family val="2"/>
      </rPr>
      <t>. Rendición de cuentas focalizada</t>
    </r>
  </si>
  <si>
    <t>Realizar facebook live con los grupos de valor.</t>
  </si>
  <si>
    <t>Registrar en el SUIT la estrategia de racionalización del trámite "Inscripción excepcional de un afiliado a una Organización Comunal de primer grado"</t>
  </si>
  <si>
    <r>
      <rPr>
        <b/>
        <sz val="12"/>
        <rFont val="Arial"/>
        <family val="2"/>
      </rPr>
      <t xml:space="preserve">PAAC-2022 </t>
    </r>
    <r>
      <rPr>
        <b/>
        <u/>
        <sz val="12"/>
        <rFont val="Arial"/>
        <family val="2"/>
      </rPr>
      <t>Componente 5</t>
    </r>
    <r>
      <rPr>
        <sz val="12"/>
        <rFont val="Arial"/>
        <family val="2"/>
      </rPr>
      <t xml:space="preserve">: Apertura de información y datos abiertos de Cuentas. </t>
    </r>
    <r>
      <rPr>
        <b/>
        <sz val="12"/>
        <rFont val="Arial"/>
        <family val="2"/>
      </rPr>
      <t xml:space="preserve">Subcomponente 2. </t>
    </r>
    <r>
      <rPr>
        <sz val="12"/>
        <rFont val="Arial"/>
        <family val="2"/>
      </rPr>
      <t>Entrega de información en lenguaje sencillo que de cuenta de la gestión institucional.</t>
    </r>
  </si>
  <si>
    <r>
      <rPr>
        <b/>
        <sz val="12"/>
        <rFont val="Arial"/>
        <family val="2"/>
      </rPr>
      <t xml:space="preserve">PAAC-2022 </t>
    </r>
    <r>
      <rPr>
        <b/>
        <u/>
        <sz val="12"/>
        <rFont val="Arial"/>
        <family val="2"/>
      </rPr>
      <t>Componente 5</t>
    </r>
    <r>
      <rPr>
        <sz val="12"/>
        <rFont val="Arial"/>
        <family val="2"/>
      </rPr>
      <t xml:space="preserve">: Apertura de información y datos abiertos de Cuentas. </t>
    </r>
    <r>
      <rPr>
        <b/>
        <sz val="12"/>
        <rFont val="Arial"/>
        <family val="2"/>
      </rPr>
      <t xml:space="preserve">Subcomponente 3. </t>
    </r>
    <r>
      <rPr>
        <sz val="12"/>
        <rFont val="Arial"/>
        <family val="2"/>
      </rPr>
      <t>Apertura de la información presupuestal institucional y de resultados</t>
    </r>
  </si>
  <si>
    <r>
      <rPr>
        <b/>
        <sz val="12"/>
        <rFont val="Arial"/>
        <family val="2"/>
      </rPr>
      <t xml:space="preserve">PAAC-2022 </t>
    </r>
    <r>
      <rPr>
        <b/>
        <u/>
        <sz val="12"/>
        <rFont val="Arial"/>
        <family val="2"/>
      </rPr>
      <t>Componente 5</t>
    </r>
    <r>
      <rPr>
        <sz val="12"/>
        <rFont val="Arial"/>
        <family val="2"/>
      </rPr>
      <t xml:space="preserve">: Apertura de información y datos abiertos de Cuentas. </t>
    </r>
    <r>
      <rPr>
        <b/>
        <sz val="12"/>
        <rFont val="Arial"/>
        <family val="2"/>
      </rPr>
      <t xml:space="preserve">Subcomponente 4. </t>
    </r>
    <r>
      <rPr>
        <sz val="12"/>
        <rFont val="Arial"/>
        <family val="2"/>
      </rPr>
      <t xml:space="preserve">Estandarización de datos abiertos para intercambio de información </t>
    </r>
  </si>
  <si>
    <r>
      <rPr>
        <b/>
        <sz val="12"/>
        <rFont val="Arial"/>
        <family val="2"/>
      </rPr>
      <t xml:space="preserve">PAAC-2022 </t>
    </r>
    <r>
      <rPr>
        <b/>
        <u/>
        <sz val="12"/>
        <rFont val="Arial"/>
        <family val="2"/>
      </rPr>
      <t>Componente 6</t>
    </r>
    <r>
      <rPr>
        <sz val="12"/>
        <rFont val="Arial"/>
        <family val="2"/>
      </rPr>
      <t xml:space="preserve">: Participación e Innovación en la Gestión Pública
</t>
    </r>
    <r>
      <rPr>
        <b/>
        <sz val="12"/>
        <rFont val="Arial"/>
        <family val="2"/>
      </rPr>
      <t xml:space="preserve">Subcomponente 2. </t>
    </r>
    <r>
      <rPr>
        <sz val="12"/>
        <rFont val="Arial"/>
        <family val="2"/>
      </rPr>
      <t>Iniciativas de innovación por articulación institucional</t>
    </r>
  </si>
  <si>
    <r>
      <rPr>
        <b/>
        <sz val="12"/>
        <rFont val="Arial"/>
        <family val="2"/>
      </rPr>
      <t xml:space="preserve">PAAC-2022 </t>
    </r>
    <r>
      <rPr>
        <b/>
        <u/>
        <sz val="12"/>
        <rFont val="Arial"/>
        <family val="2"/>
      </rPr>
      <t>Componente 6</t>
    </r>
    <r>
      <rPr>
        <sz val="12"/>
        <rFont val="Arial"/>
        <family val="2"/>
      </rPr>
      <t xml:space="preserve">: Participación e Innovación en la Gestión Pública
</t>
    </r>
    <r>
      <rPr>
        <b/>
        <sz val="12"/>
        <rFont val="Arial"/>
        <family val="2"/>
      </rPr>
      <t xml:space="preserve">Subcomponente 3. </t>
    </r>
    <r>
      <rPr>
        <sz val="12"/>
        <rFont val="Arial"/>
        <family val="2"/>
      </rPr>
      <t>Redes de innovación Pública</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</si>
  <si>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2. </t>
    </r>
    <r>
      <rPr>
        <sz val="12"/>
        <rFont val="Arial"/>
        <family val="2"/>
      </rPr>
      <t>Promoción de la integridad en las instituciones y grupos de interés</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</si>
  <si>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3. </t>
    </r>
    <r>
      <rPr>
        <sz val="12"/>
        <rFont val="Arial"/>
        <family val="2"/>
      </rPr>
      <t>Participación en las estrategias distritales de Integridad</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</si>
  <si>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4. </t>
    </r>
    <r>
      <rPr>
        <sz val="12"/>
        <rFont val="Arial"/>
        <family val="2"/>
      </rPr>
      <t xml:space="preserve">Gestión preventiva de conflicto de interés
</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</si>
  <si>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5. </t>
    </r>
    <r>
      <rPr>
        <sz val="12"/>
        <rFont val="Arial"/>
        <family val="2"/>
      </rPr>
      <t>Gestión prácticas Antisoborno, Antifraude</t>
    </r>
  </si>
  <si>
    <r>
      <rPr>
        <b/>
        <sz val="12"/>
        <rFont val="Arial"/>
        <family val="2"/>
      </rPr>
      <t xml:space="preserve">PAAC-2023 </t>
    </r>
    <r>
      <rPr>
        <b/>
        <u/>
        <sz val="12"/>
        <rFont val="Arial"/>
        <family val="2"/>
      </rPr>
      <t>Componente 8</t>
    </r>
    <r>
      <rPr>
        <sz val="12"/>
        <rFont val="Arial"/>
        <family val="2"/>
      </rPr>
      <t xml:space="preserve"> Gestión de Riesgo de Corrupción - Mapas de riesgo</t>
    </r>
    <r>
      <rPr>
        <b/>
        <sz val="12"/>
        <rFont val="Arial"/>
        <family val="2"/>
      </rPr>
      <t xml:space="preserve">
Subcomponente 1. </t>
    </r>
    <r>
      <rPr>
        <sz val="12"/>
        <rFont val="Arial"/>
        <family val="2"/>
      </rPr>
      <t>Política de administración de riesgos</t>
    </r>
  </si>
  <si>
    <t>Realizar la publicación de la información presupuestal en el portal web - link de transparencia y acceso a la información pública</t>
  </si>
  <si>
    <t>Recopilar prácticas exitosas de la entidad para fortalecer el proceso de gestión del conocimiento institucional.</t>
  </si>
  <si>
    <t>Producir información para la red de observatorio distrital</t>
  </si>
  <si>
    <t>Gestionar una (1) capacitación sobre prácticas antisoborno y antifraude.</t>
  </si>
  <si>
    <t>Participar en las estrategias de integridad convocadas por el Distrito</t>
  </si>
  <si>
    <t>Divulgar el código de integridad institucional a nivel interno y externo</t>
  </si>
  <si>
    <t>Secretaría General - Proceso de Comunicación Estratégica y Nuevas Tecnologías</t>
  </si>
  <si>
    <t>Subdirecciones y Gerencias</t>
  </si>
  <si>
    <t>Todos los Procesos</t>
  </si>
  <si>
    <t>Jefe de la dependencia</t>
  </si>
  <si>
    <t>Secretaria General - Proceso de Servicio al Ciudadano</t>
  </si>
  <si>
    <t>Alexandra Castillo Ardila</t>
  </si>
  <si>
    <t>Anyi Mildred Rivera Vargas</t>
  </si>
  <si>
    <t>Briyith Alejandra Castellanos Herrera</t>
  </si>
  <si>
    <t>Yanneth Katerine Hernández Infante</t>
  </si>
  <si>
    <t>Edisson Ferney Coba Ramírez</t>
  </si>
  <si>
    <t>Paula Fernanda Sánchez Mosquera</t>
  </si>
  <si>
    <t>Diana Marcela Ortiz Duque</t>
  </si>
  <si>
    <t xml:space="preserve">Marialejandra Esguerra Forero </t>
  </si>
  <si>
    <t>Subdirectores y Gerentes</t>
  </si>
  <si>
    <t>Enlaces</t>
  </si>
  <si>
    <t>Realizar la revisión y actualización de la información publicada en el SUIT, cuando corresponda</t>
  </si>
  <si>
    <t>Formatos integrados de trámites y OPAS</t>
  </si>
  <si>
    <t>Circular</t>
  </si>
  <si>
    <t>Secretaria General - Gestión Documental</t>
  </si>
  <si>
    <t>Actas de reunión
Listados de asistencia</t>
  </si>
  <si>
    <t>Facebook Live
Piezas comunicativas</t>
  </si>
  <si>
    <t>Estrategia de racionalización de trámites</t>
  </si>
  <si>
    <t>Informe de procesamiento de la información recolectada en las encuestas</t>
  </si>
  <si>
    <t xml:space="preserve">Publicaciones link de transparencia </t>
  </si>
  <si>
    <t>Secretaría General - Gestión Financiera</t>
  </si>
  <si>
    <t>Erika Castro</t>
  </si>
  <si>
    <t>Mantener la certificación de la estandarización de datos abiertos para el intercambio de información</t>
  </si>
  <si>
    <t>Sello de excelencia para el nivel 1 de la categoría Gobierno Abierto - Datos abiertos</t>
  </si>
  <si>
    <t>Documento de prácticas exitosas - Gestión del Conocimiento</t>
  </si>
  <si>
    <t xml:space="preserve">Documentos </t>
  </si>
  <si>
    <t>Piezas comunicacionales
Matriz de monitoreo de medios</t>
  </si>
  <si>
    <t xml:space="preserve">Actas de reunión
Listados de asistencia
Evidencias de participación </t>
  </si>
  <si>
    <t>Piezas comunicacional</t>
  </si>
  <si>
    <t>Presentación 
Listado de asistencia</t>
  </si>
  <si>
    <t>Julián Rivera Ochoa</t>
  </si>
  <si>
    <t>Juana María Garzón Vega</t>
  </si>
  <si>
    <t>Articular los instrumentos de gestión de información como inventario de activos de información, esquema de publicación de la información e  Índice de información clasificada y reservada con los lineamientos del Programa de Gestión Documental</t>
  </si>
  <si>
    <r>
      <rPr>
        <b/>
        <sz val="12"/>
        <rFont val="Arial"/>
        <family val="2"/>
      </rPr>
      <t xml:space="preserve">PAAC-2023 </t>
    </r>
    <r>
      <rPr>
        <b/>
        <u/>
        <sz val="12"/>
        <rFont val="Arial"/>
        <family val="2"/>
      </rPr>
      <t xml:space="preserve">Componente 3: </t>
    </r>
    <r>
      <rPr>
        <u/>
        <sz val="12"/>
        <rFont val="Arial"/>
        <family val="2"/>
      </rPr>
      <t>M</t>
    </r>
    <r>
      <rPr>
        <sz val="12"/>
        <rFont val="Arial"/>
        <family val="2"/>
      </rPr>
      <t xml:space="preserve">ecanismos para mejorar la atención al ciudadano
</t>
    </r>
    <r>
      <rPr>
        <b/>
        <sz val="12"/>
        <rFont val="Arial"/>
        <family val="2"/>
      </rPr>
      <t>Subcomponente 6.</t>
    </r>
    <r>
      <rPr>
        <sz val="12"/>
        <rFont val="Arial"/>
        <family val="2"/>
      </rPr>
      <t xml:space="preserve"> Análisis de la información de las denuncias de corrupción (enfoque de género)</t>
    </r>
  </si>
  <si>
    <t>Elaborar una pieza comunicativa de prevención frente al conflicto de interés</t>
  </si>
  <si>
    <t xml:space="preserve">Plan Anticorrupción y Atención a la Ciudadanía </t>
  </si>
  <si>
    <t>Astrid Lorena Castañeda Peña</t>
  </si>
  <si>
    <t>Presentar con corte trimestral al Comité Institucional de Gestión y Desempeño, la recopilación de las sugerencias ciudadanas allegadas al Instituto.</t>
  </si>
  <si>
    <t>Miller Fajardo Lozano</t>
  </si>
  <si>
    <t>Sady Luz Casilla Urango</t>
  </si>
  <si>
    <t>Darwin Faruth Hoyos Palacio</t>
  </si>
  <si>
    <t>Zaira Vanessa Roa Rodríguez</t>
  </si>
  <si>
    <t>Reporte del Proceso en Aplicativo SIGPARTICIPO</t>
  </si>
  <si>
    <t>PRIMER Seguimiento OCI
Corte a 30 de abril de 2023</t>
  </si>
  <si>
    <t>Nivel de Cumplimiento</t>
  </si>
  <si>
    <t>10/04/2023:
Con corte a 31 de marzo de 2023 se realizó la actualización de los siguientes trámites en la plataforma SUIT
Apertura y registro de libros
Inscripción de dignatarios
Inscripción excepcional.</t>
  </si>
  <si>
    <t>Nivel Satisfactorio - 
Sigue En Ejecución</t>
  </si>
  <si>
    <r>
      <t xml:space="preserve">Se efectuó la verificación en el aplicativo del SIGPARTICIPO, evidenciando que las siguientes Dependencias (Procesos) registraron los avances encaminados a dar cumplimiento a la actividad programada:
- Aprende para la mejora
- Capacidades Democráticas para la Participación
- Comunicación Estratégica y Nuevas Tecnologías (CE)
- Comunicación Estratégica y Nuevas Tecnologías (TI)
- Control Disciplinario Interno
- Direccionamiento Estratégico
- Evaluación Independiente </t>
    </r>
    <r>
      <rPr>
        <sz val="10"/>
        <color rgb="FFFF0000"/>
        <rFont val="Arial"/>
        <family val="2"/>
      </rPr>
      <t xml:space="preserve">
</t>
    </r>
    <r>
      <rPr>
        <sz val="10"/>
        <rFont val="Arial"/>
        <family val="2"/>
      </rPr>
      <t>- Fortalecimiento de Organizaciones Sociales, Medios Comunitarios, Comunales e Instancias de Participación
- Gestión Contractual
- Gestión de Bienes, Servicios e Infraestructura
- Gestión del Conocimiento Institucional
- Gestión del Talento Humano
- Gestión Documental
- Gestión Financiera
- Gestión Jurídica
- Producción de Información para la Participación
- Promoción e Innovación de la Participación Ciudadana Incidente
- Servicio a la ciudadanía
- Gerencia de Etnias</t>
    </r>
    <r>
      <rPr>
        <b/>
        <u/>
        <sz val="10"/>
        <color rgb="FFFF0000"/>
        <rFont val="Arial"/>
        <family val="2"/>
      </rPr>
      <t xml:space="preserve">
</t>
    </r>
    <r>
      <rPr>
        <sz val="10"/>
        <rFont val="Arial"/>
        <family val="2"/>
      </rPr>
      <t xml:space="preserve">- Gerencia de Juventud
- Gerencia de Mujer y Género
- Gerencia de Instancias y Mecanismos de Participación
- Gerencia de Proyectos
- Relacionamiento Institucional
No obstante, en el registro realizado para los meses de marzo y abril por el proceso Inspección, Vigilancia y Control se indica </t>
    </r>
    <r>
      <rPr>
        <b/>
        <sz val="10"/>
        <color rgb="FFFF0000"/>
        <rFont val="Arial"/>
        <family val="2"/>
      </rPr>
      <t>"Durante el mes de Marzo no se realizaron verificaciones"</t>
    </r>
    <r>
      <rPr>
        <sz val="10"/>
        <rFont val="Arial"/>
        <family val="2"/>
      </rPr>
      <t xml:space="preserve"> y </t>
    </r>
    <r>
      <rPr>
        <b/>
        <sz val="10"/>
        <color rgb="FFFF0000"/>
        <rFont val="Arial"/>
        <family val="2"/>
      </rPr>
      <t xml:space="preserve">"Durante el mes de Abril no se realizaron verificaciones". </t>
    </r>
    <r>
      <rPr>
        <sz val="10"/>
        <rFont val="Arial"/>
        <family val="2"/>
      </rPr>
      <t xml:space="preserve">De acuerdo con lo anterior, la actividad no se esta cumpliendo. Por lo que se recomienda tomar las medidas necesarias para dar cumplimiento de manera inmediata a la actividad.
La actividad continúa </t>
    </r>
    <r>
      <rPr>
        <b/>
        <sz val="10"/>
        <color rgb="FFFF0000"/>
        <rFont val="Arial"/>
        <family val="2"/>
      </rPr>
      <t xml:space="preserve">en ejecución </t>
    </r>
    <r>
      <rPr>
        <sz val="10"/>
        <rFont val="Arial"/>
        <family val="2"/>
      </rPr>
      <t>y en los próximos seguimientos se verificarán los registros de los avances.</t>
    </r>
  </si>
  <si>
    <t>05/05/2023:
Se realiza informe de seguimiento con las actividades realizadas en el link de Transparencia y Acceso a la Información Pública.</t>
  </si>
  <si>
    <r>
      <t xml:space="preserve">Realizada la verificación en el aplicativo SIGPARTICIPO, se observó la evidencia del seguimiento a la implementación de la Ley 1712 de 2014 y la Resolución 1519 de 2020 reportada por parte de la Oficina Asesora de Planeación, mediante los siguientes documentos:
- Informe Seguimiento ITA
- Solicitud incluir información OAC 
- Solicitud incluir información Secretaría General 
- Solicitud incluir información web master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</si>
  <si>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r>
      <t xml:space="preserve">Se realizó la verificación a través del aplicativo SIG PARTICIPO de las evidencias aportadas por la Oficina Asesora de Comunicaciones observando las evidencias correspondientes a los reportes de los avances de los meses de enero, febrero, marzo y abril de 2023 como se detalla a continuación:
- 4 Informes de publicaciones en la página web, link de transparencia correspondientes a los meses de enero, febrero, marzo y abril por medio de la mesa de ayuda GLPI.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</si>
  <si>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Actividad programada para iniciar su ejecución en el mes de mayo.</t>
  </si>
  <si>
    <t>01/03/2023:
La Oficina Asesora de Comunicaciones divulgo 7 publicaciones en lenguas étnicas por medio de las redes sociales.</t>
  </si>
  <si>
    <t>08/04/2023: 
La Oficina Asesora de Comunicaciones ha realizados 16 transmisiones donde la ciudadanía participa en temas como rendición de cuentas, educación, chikaná, día internacional de los derechos de la mujer, programa de miradas, entre otros.</t>
  </si>
  <si>
    <r>
      <t xml:space="preserve">Conforme con la verificación de los soportes aportados por el proceso en el aplicativo SIG PARTICIPO, se observó el siguiente documento como evidencia del cumplimiento a la actividad programada:
- Monitoreo de medios transmisiones marzo
Del anterior documento, se evidencian los links de divulgación de 14 publicaciones (transmisiones) de acciones de diálogo con la ciudadanía y las organizaciones durante el mes de marzo por medio de la página de Facebook y YouTube.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</si>
  <si>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10/04/2023:
Se convoca al equipo Coordinador RdC IDPAC  a participar en la sesión de Fortalecimiento de Capacidades en Rendición de Cuentas realizada por la Veeduría Distrital el 23/02/2023 como evidencia se adjunta:
Correo con la Convocatoria 
Listado de asistencia a la jornada
Presentación en PowerPoint</t>
  </si>
  <si>
    <r>
      <t xml:space="preserve">Al realizar la verificación en el aplicativo SIG PARTICIPO, se evidenció el registro del avance orientado a dar cumplimiento de la actividad establecida del cual se observaron las siguientes evidencias:
- Presentación de la sesión de fortalecimiento de capacidades en rendición de cuentas
- Listado de asistencia a la sesión de fortalecimiento de capacidades RDC
- Convocatoria a la sesión de fortalecimiento de capacidades
La evidencia anterior soporta la jornada de capacitación realizada el 23 de febrero de 2023 que realizó la Veeduría Distrital, dirigida al sector gobierno, gestión pública y gestión jurídica.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</si>
  <si>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
- La Subdirección de Fortalecimiento de la organización Social, a la fecha de la verificación por parte de la OCI (09/05/2023) no ha realizado el reporte de la actividad en el aplicativo SIG PARTICIPO para el mes de abril.
- La Gerencia de Etnias, a la fecha de la verificación por parte de la OCI (09/05/2023) no ha realizado el reporte de la actividad en el aplicativo SIG PARTICIPO para los meses de febrero, marzo y abril.
- Gerencia de Proyectos: a la fecha de la verificación por parte de la OCI (09/05/2023) no ha realizado el reporte de la actividad en el aplicativo SIG PARTICIPO para el mes de abril.
De lo anterior, se recomienda a las subdirecciones y gerencias que se realicen los reportes de la actividad en el aplicativo SIG PARTICIPO de manera completa y oportuna. De igual forma, se recomienda a la SAC tener en cuenta la evidencia establecida en el presente plan toda vez que la registrada no corresponde con la misma.
De igual forma, se observó que las siguientes subdirecciones y gerencias no han establecido compromisos para los meses de enero a abril del presente año:
- Subdirección de Fortalecimiento de la Organización Social - Gerencia de Mujer y Género - Gerencia de Instancias y Mecanismos de Participación - Gerencia de Escuela - Gerencia de Proyectos.
La actividad continúa </t>
    </r>
    <r>
      <rPr>
        <b/>
        <sz val="12"/>
        <color rgb="FFFF0000"/>
        <rFont val="Museo sans"/>
      </rPr>
      <t>en ejecución</t>
    </r>
    <r>
      <rPr>
        <sz val="12"/>
        <rFont val="Museo sans"/>
      </rPr>
      <t xml:space="preserve"> y en los próximos seguimientos se rectificará los registros de los avances. </t>
    </r>
  </si>
  <si>
    <t>11/04/2023:
Durante el primer trimestre de la vigencia 2023  ingresaron únicamente 2 peticiones durante el mes de marzo, catalogadas como sugerencias, las cuales en los dos casos  corresponden a asuntos de no competencia de la entidad. El informe donde se obtienen estos datos se descarga trimestralmente del Sistema Distrital para la Gestión de Peticiones Ciudadanas Bogotá te escucha. Por tal razón los anteriores datos se presentarán al comité Institucional de Gestión y Desempeño en el próximo comité a realizarse en el mes de abril.</t>
  </si>
  <si>
    <r>
      <t xml:space="preserve">Conforme con la verificación de los soportes aportados por el proceso en el aplicativo SIG PARTICIPO, se observó el siguiente documento como evidencia del cumplimiento a la actividad programada:
- Monitoreo de medios transmisiones marzo
Del anterior documento, se evidencian los links de divulgación de 14 publicaciones (transmisiones) de acciones de diálogo con la ciudadanía y las organizaciones durante el mes de marzo por medio de la página de Facebook y YouTube. 
No obstante, no se observó la evidencia de las piezas comunicacionales como lo establece el PAAC, por lo que se recomienda que se verifique y registre la evidencia establecida.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</si>
  <si>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11/05/2023:
El IDPAC, fue convocado a participar de diferentes espacios para llevar a cabo la Rendición de cuentas de la Alcalde Mayor de Bogotá. En este sentido asistió de manera permanente a las sesiones donde se trataba todo lo referente a la Rendición de Cuentas de la vigencia 2022 que fue realizada el día 23 de marzo de 2023. </t>
  </si>
  <si>
    <r>
      <t xml:space="preserve">A la fecha de la verificación (09/05/2023) el proceso aún no ha realizado el reporte en el aplicativo SIG PARTICIPO. No obstante,  la OCI realizó la solicitud de la evidencia del cumplimiento de la actividad por medio de correo electrónico a la Oficina Asesora de Planeación el 09/05/2023 de lo cual la OAP responde que el día 11/05/2023 fue realizado el reporte.
De lo anterior, se observó los documentos listados de asistencia y las actas de reunión para la RdC de la Alcaldía que dan cumplimiento al avance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y el cumplimiento de la misma. </t>
    </r>
  </si>
  <si>
    <t>01/03/2023:
Se adjunta la evidencia del correo enviado desde Secretaria General a todas las dependencias, donde se solicita el diligenciamiento del  formato de caracterización de grupos de valor IDPAC-PE-FT-27., con respecto a la información de los grupos de valor o usuarios atendidos entre el 1 de enero y 31 de diciembre de 2022 en cada una de ellas.
02/05/2023:
Esta actividad se encuentra en desarrollo al interior del proceso de Servicio a la Ciudadanía.</t>
  </si>
  <si>
    <r>
      <t xml:space="preserve">Conforme con la verificación de los soportes aportados por el proceso en el aplicativo SIG PARTICIPO, se observó el siguiente documento como evidencia del avance de la actividad programada:
- "Correo 16 de febrero"
El documento anterior corresponde a un correo electrónico emitido por el Secretario General con la solicitud del diligenciamiento del formato IDPAC-PE-FT-27 que corresponde a la caracterización de los grupos de valor del IDPAC, a todas las dependencias del Instituto, el cual fue remitido el día 16/02/2023 con un término de respuesta para el día 01/03/2023 con el fin de que el proceso Servicio a la Ciudadanía iniciara con la respectiva consolidación. 
El último reporte en el aplicativo SIG PARTICIPO por parte del proceso, indica que a la fecha la actividad se encuentra en desarrollo
Por lo anterior, la actividad continúa </t>
    </r>
    <r>
      <rPr>
        <b/>
        <sz val="12"/>
        <color rgb="FFFF0000"/>
        <rFont val="Museo sans"/>
      </rPr>
      <t>en ejecución</t>
    </r>
    <r>
      <rPr>
        <sz val="12"/>
        <color rgb="FF000000"/>
        <rFont val="Museo sans"/>
      </rPr>
      <t xml:space="preserve"> y en los próximos seguimientos se rectificará los registros del cumplimiento. </t>
    </r>
  </si>
  <si>
    <t>11/04/2023:
No se han adelantado acciones para el desarrollo de esta actividad.</t>
  </si>
  <si>
    <r>
      <t>Acorde con la verificación de la información aportada por el proceso Servicio al Ciudadano y los registros del desarrollo de la actividad en el aplicativo SIG PARTICIPO, no se observa la evidencia del cumplimiento al avance programado.
El proceso registra en el mes de abril que a la fecha no han desarrollado acciones en cumplimiento de la actividad.
Se recomienda adelantar las acciones que sean procedentes con el fin de dar cumplimiento a la programación definida toda vez que para la actividad se establece como fecha final de ejecución el 31/05/2023.
La actividad continúa</t>
    </r>
    <r>
      <rPr>
        <b/>
        <sz val="12"/>
        <color rgb="FFFF0000"/>
        <rFont val="Arial"/>
        <family val="2"/>
      </rPr>
      <t xml:space="preserve"> en ejecución</t>
    </r>
    <r>
      <rPr>
        <sz val="12"/>
        <color rgb="FF000000"/>
        <rFont val="Arial"/>
        <family val="2"/>
      </rPr>
      <t xml:space="preserve"> y en el próximo seguimiento se verificará la actualización de las fechas de los avances.</t>
    </r>
  </si>
  <si>
    <t>11/04/2023:
Se encuentra pendiente por coordinar mesa de trabajo.</t>
  </si>
  <si>
    <r>
      <t>Acorde con la verificación de la información aportada por el proceso Servicio al Ciudadano y los registros del desarrollo de la actividad en el aplicativo SIG PARTICIPO, el proceso registra en el mes de abril que se encuentra pendiente por coordinar mesa de trabajo con cada una de las áreas del IDPAC que prestan servicios y/o trámites de cara a la ciudadanía y posteriormente proceder con el desarrollo del botón de agendamiento de atención presencial.
Se recomienda adelantar las acciones que sean procedentes con el fin de dar cumplimiento a la programación de los avances definida.
La actividad continúa</t>
    </r>
    <r>
      <rPr>
        <b/>
        <sz val="12"/>
        <color rgb="FFFF0000"/>
        <rFont val="Arial"/>
        <family val="2"/>
      </rPr>
      <t xml:space="preserve"> en ejecución</t>
    </r>
    <r>
      <rPr>
        <sz val="12"/>
        <color rgb="FF000000"/>
        <rFont val="Arial"/>
        <family val="2"/>
      </rPr>
      <t xml:space="preserve"> y en el próximo seguimiento se verificará la actualización de las fechas de los avances.</t>
    </r>
  </si>
  <si>
    <t>Actividad programada para iniciar su ejecución en el mes de junio.</t>
  </si>
  <si>
    <t>11/04/2023:
No se han realizado acciones para el desarrollo de esta actividad.</t>
  </si>
  <si>
    <r>
      <t>Acorde con la verificación de la información aportada por el proceso Servicio al Ciudadano y los registros del desarrollo de la actividad en el aplicativo SIG PARTICIPO, el proceso registra en el mes de abril que no se han realizado acciones para el desarrollo de esta actividad.
Se recomienda adelantar las acciones que sean procedentes con el fin de dar cumplimiento a la programación de los avances definida.
La actividad continúa</t>
    </r>
    <r>
      <rPr>
        <b/>
        <sz val="12"/>
        <color rgb="FFFF0000"/>
        <rFont val="Arial"/>
        <family val="2"/>
      </rPr>
      <t xml:space="preserve"> en ejecución</t>
    </r>
    <r>
      <rPr>
        <sz val="12"/>
        <color rgb="FF000000"/>
        <rFont val="Arial"/>
        <family val="2"/>
      </rPr>
      <t xml:space="preserve"> y en el próximo seguimiento se verificará la actualización de las fechas de los avances.</t>
    </r>
  </si>
  <si>
    <t>10/04/2023:
Se adjunta el informe de gestión trimestral correspondiente al primer trimestre del 2023.</t>
  </si>
  <si>
    <r>
      <t>Una vez verificadas las evidencias cargadas en el aplicativo SIG Participo, se observa que el proceso registró el informe trimestral correspondiente a los meses de enero, febrero y marzo de 2023 en donde se evidencia el número de peticiones recibidas en el Instituto por mes y por dependencia. De igual forma, el informe contiene el canal de mayor interacción que utiliza la ciudadanía, el tipo de peticiones recibidas, el número de peticiones cerradas durante el período, el número de peticiones vencidas por dependencia, los resultados de la encuesta de percepción ciudadana, entre otros aspectos.
La actividad continúa</t>
    </r>
    <r>
      <rPr>
        <b/>
        <sz val="12"/>
        <color rgb="FFFF0000"/>
        <rFont val="Museo sans"/>
      </rPr>
      <t xml:space="preserve"> en ejecución</t>
    </r>
    <r>
      <rPr>
        <sz val="12"/>
        <color rgb="FF000000"/>
        <rFont val="Museo sans"/>
      </rPr>
      <t xml:space="preserve"> y en los próximos seguimientos se verificarán los avances y el cumplimiento de la actividad. </t>
    </r>
  </si>
  <si>
    <t>08/05/2023:
Se adjunta comunicación por correo electrónico donde se solicita Información sobre Servicio de interpretación en línea para personas con discapacidad auditiva.</t>
  </si>
  <si>
    <t>11/04/2023:
Se adjuntan actas de capacitación</t>
  </si>
  <si>
    <t xml:space="preserve">01/03/2023:
No se han realizado acciones para el desarrollo de esta actividad. </t>
  </si>
  <si>
    <r>
      <t xml:space="preserve">Acorde con la verificación de la información aportada por el proceso Servicio al Ciudadano y los registros del desarrollo de la actividad en el aplicativo SIG PARTICIPO, no se observa la evidencia del cumplimiento al avance programado.
El proceso registra en el mes de marzo que a la fecha no han desarrollado acciones en cumplimiento de la actividad.
Se recomienda adelantar las acciones que sean procedentes con el fin de dar cumplimiento a la programación definida para la actividad.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</si>
  <si>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10/04/2023:
Durante el mes de marzo se realizaron capacitaciones por parte del proceso de Comunicación Estratégica y Nuevas Tecnologías en donde se aclararon dudas y se dieron directrices desde la Oficina Asesora de Planeación en cuanto a la publicación de información en el menú Participa y Link de Transparencia.</t>
  </si>
  <si>
    <r>
      <t xml:space="preserve">De acuerdo con lo reportado por parte de la OAP en cumplimiento de la actividad por medio del aplicativo SIGPARTICIPO, se observa que para el mes de marzo, se realizaron capacitaciones por parte del proceso de Comunicación Estratégica y Nuevas Tecnologías en las cuales asistieron funcionarios y contratistas de diferentes procesos de la Entidad. Los temas tratados fueron Menú Participa y Link de Transparencia.  
De lo anterior, se observa como evidencia los listados de asistencia a las capacitaciones de los días 21 y 27 de marzo de 2023, la convocatoria a la capacitación y la presentación.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</si>
  <si>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r>
      <t xml:space="preserve">Conforme con la revisión efectuada por la OCI a través del aplicativo SIG PARTICIPO, se observó que los siguientes procesos diligenciaron y remitieron en el mes de abril el formato de recopilación de información de atención al ciudadano y grupos de valor:
- Subdirección de Fortalecimiento de la Organización Social 
- Gerencia de Juventud
- Gerencia de Etnias
- Gerencia de Mujer y Género
- Subdirección de Asuntos Comunales
- Subdirección de Promoción 
- Gerencia de Instancias y Mecanismos de Participación
- Gerencia de Escuela
De igual forma se observa lo siguiente:
- A la fecha de la verificación realizada por parte de la OCI (09/05/2023) La Gerencia de Proyectos no realizó el respectivo reporte de la actividad para el mes de abril, por lo que se recomienda que se realice el reporte de inmediato y los próximos reportes sean realizados de manera oportuna.
La actividad continúa </t>
    </r>
    <r>
      <rPr>
        <b/>
        <sz val="12"/>
        <color rgb="FFFF0000"/>
        <rFont val="Museo sans"/>
      </rPr>
      <t>en ejecución</t>
    </r>
    <r>
      <rPr>
        <sz val="12"/>
        <rFont val="Museo sans"/>
      </rPr>
      <t xml:space="preserve"> y en los próximos seguimientos se verificarán los avances y el cumplimiento de la actividad. </t>
    </r>
  </si>
  <si>
    <t>11/04/2023:
Se adjunta el informe de gestión trimestral correspondiente al primer trimestre de 2023</t>
  </si>
  <si>
    <r>
      <t xml:space="preserve">Se realizó la verificación de la presentación ante el CIGD de los temas de servicio a la ciudadanía: informe de Atención al Ciudadano correspondiente al primer trimestre de 2023 mediante la revisión del correo electrónico de la convocatoria al CIGD remitida el 26/04/2023 en el cual se incluye el orden del día en cuyo numeral se indica "6. informe trimestral - servicio a la ciudadanía". (ver diapositivas 28 a la 36)
La actividad continúa en </t>
    </r>
    <r>
      <rPr>
        <b/>
        <sz val="12"/>
        <color rgb="FFFF0000"/>
        <rFont val="Museo sans"/>
      </rPr>
      <t>ejecución</t>
    </r>
    <r>
      <rPr>
        <sz val="12"/>
        <color rgb="FF000000"/>
        <rFont val="Museo sans"/>
      </rPr>
      <t xml:space="preserve"> y en el próximo seguimiento se verificará su avance y cumplimiento. </t>
    </r>
  </si>
  <si>
    <t>10/04/2023:
En el punto 13 del informe de gestión trimestral se encuentran en detalle la encuesta de percepción del servicio</t>
  </si>
  <si>
    <r>
      <t xml:space="preserve">Se realizó la verificación de la información registrada en el aplicativo SIG PARTICIPO, evidenciando que el proceso aportó el informe trimestral correspondiente al primer trimestre de 2023 "Informe de gestión primer trimestre 2023 proceso Servicio a la Ciudadanía PQRS" en el cual se incluyen los resultados de la encuesta de percepción del servicio (ver numeral 13. "encuesta de percepción del servicio").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</si>
  <si>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05/05/2023:
Se hizo el informe de seguimiento del estado de denuncias de corrupción que recibe la entidad, remitido mediante correo electrónico del 14 de abril de 2023 con destino a la Secretaría Jurídica Distrital - Dirección Distrital de Asuntos Disciplinarios, de conformidad con la Directiva 15 de 2015 y Directiva Conjunta 001 de 2021.</t>
  </si>
  <si>
    <r>
      <t xml:space="preserve">Se realizó la verificación de la información registrada en el aplicativo SIG PARTICIPO por parte de la Oficina de Control Disciplinario Interno, evidenciando que el proceso aportó los documentos: "120232030044571_00001", "Soporte de entrega - Evidencia envío informe de seguimiento del estado de denuncias de corrupción que recibe la entidad" y "Evidencia envío informe de seguimiento del estado de denuncias de corrupción que recibe la entidad" en los cuales e observa el informe de denuncias por posibles actos de corrupción, existencia de inhabilidades, incompatibilidades o conflictos de intereses, tramitados a través del Sistema Distrital para la Gestión de Peticiones Ciudadanas “Bogotá Te escucha” Directiva 15 de 2015 y Directiva Conjunta 001 de 2021 dirigido a la Secretaría Jurídica Distrital.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</si>
  <si>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Actividad programada para iniciar su ejecución en el mes de agosto.</t>
  </si>
  <si>
    <r>
      <t xml:space="preserve">Se realizó la verificación de la información registrada en el aplicativo SIG PARTICIPO por parte de la Subdirección de Fortalecimiento, evidenciando que el proceso aportó los documentos que soportan el cumplimiento de la actividad para los meses de enero a abril de 2023: las capturas de pantalla del registro de las reuniones a las que la Subdirectora asistió y/o convocó (7 reuniones en total)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</si>
  <si>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Promoción, evidenciando que el proceso aportó los documentos que soportan el cumplimiento de la actividad para los meses de enero a abril de 2023: las capturas de pantalla del registro de las reuniones a las que la Subdirectora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</si>
  <si>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Asuntos Comunales, evidenciando que el proceso aportó los documentos que soportan el cumplimiento de la actividad para los meses de enero a abril de 2023: las capturas de pantalla del registro de las reuniones a las que el Subdirector asistió y/o convocó en el aplicativo GAB (18 reuniones en total).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</si>
  <si>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Escuela, evidenciando que el proceso aportó los documentos que soportan el cumplimiento de la actividad para los meses de enero a abril de 2023: las capturas de pantalla del registro de las reuniones a las que la Gerente asistió y/o convocó en el aplicativo GAB (11 reuniones en total)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</si>
  <si>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Instancias, evidenciando que el proceso aportó los documentos que soportan el cumplimiento de la actividad para los meses de enero a abril de 2023: las capturas de pantalla del registro de las reuniones a las que la Gerenta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</si>
  <si>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Proyectos, evidenciando que el proceso aportó los documentos que soportan el cumplimiento de la actividad para los meses de enero a abril de 2023: las capturas de pantalla del registro de las reuniones a las que el Gerente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</si>
  <si>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Mujer y Género, evidenciando que el proceso aportó los documentos que soportan el cumplimiento de la actividad para los meses de enero a abril de 2023: las capturas de pantalla del registro de las reuniones a las que la Gerenta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</si>
  <si>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Juventud, evidenciando que el proceso aportó los documentos que soportan el cumplimiento de la actividad para los meses de enero a abril de 2023: las capturas de pantalla del registro de las reuniones a las que el Gerente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</si>
  <si>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Etnias, evidenciando que el proceso aportó los documentos que soportan el cumplimiento de la actividad para los meses de enero a abril de 2023: las capturas de pantalla del registro de las reuniones a las que el Gerente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</si>
  <si>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Actividad programada para iniciar su ejecución en el mes de octubre.</t>
  </si>
  <si>
    <t>11/04/2023:
Se  adjunta soporte como evidencia del monitoreo realizado.</t>
  </si>
  <si>
    <r>
      <t xml:space="preserve">Realizada la verificación en el aplicativo SIGPARTICIPO, se observó la evidencia de la publicación de la información presupuestal en el link de transparencia de la Entidad reportada por parte del proceso Gestión Financiera, mediante los siguientes documentos correspondientes al mes de abril:
- Evidencias link transparencia GLPI.
- Registro Link de Transparencia 2023
De acuerdo con lo anterior, la OCI realizó la verificación de la publicación de la información presupuestal en el link de transparencia de la cual se observó en el numeral 4.2 "ejecución presupuestal - 2023" la información publicada. 
La actividad continúa </t>
    </r>
    <r>
      <rPr>
        <b/>
        <sz val="12"/>
        <color rgb="FFFF0000"/>
        <rFont val="Arial"/>
        <family val="2"/>
      </rPr>
      <t xml:space="preserve">en ejecución </t>
    </r>
    <r>
      <rPr>
        <sz val="12"/>
        <color rgb="FF000000"/>
        <rFont val="Arial"/>
        <family val="2"/>
      </rPr>
      <t>y en los próximos seguimientos se verificarán los registros de los avances y el cumplimiento de la actividad.</t>
    </r>
  </si>
  <si>
    <t>Actividad programada para iniciar su ejecución en el mes de diciembre.</t>
  </si>
  <si>
    <t>Actividad programada para iniciar su ejecución en el mes de julio.</t>
  </si>
  <si>
    <t>28/02/2023:
Se remite el listado de asistencia y el acta de reunión realizada con los gestores de integridad  en el marco del Plan de Integridad en el mes de febrero.
28/04/2023:
Se remite el acta de reunión realizada con los gestores de integridad  en el marco del Plan de Integridad en el mes de abril.</t>
  </si>
  <si>
    <r>
      <t xml:space="preserve">Se efectuó la verificación de la información aportada por el proceso a través del aplicativo SIG PARTICIPO evidenciando las actas de reunión llevadas a cabo por los gestores de integridad los días 14/02/2023 y 25/04/2023, los listados de asistencia y las convocatorias de estas reuniones.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</si>
  <si>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29/03/2023:
Se realiza el informe de seguimiento trimestral (enero a marzo) del cumplimiento a la ejecución del Plan de trabajo de la política de gestión de integridad.</t>
  </si>
  <si>
    <r>
      <t xml:space="preserve">Se efectuó la verificación de la información aportada por el proceso a través del aplicativo SIG PARTICIPO evidenciando el informe trimestral correspondiente al periodo de enero a marzo con el seguimiento al cumplimiento de la ejecución del plan de trabajo de la política de integridad.
De lo anterior, se observó el documento "TH Informe seguimiento Plan de Integridad, Gestores de Integridad 26-3-23" como evidencia del cumplimiento del avance de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</si>
  <si>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28/04/2023:
Se realiza la divulgación del  código de Integridad institucional a nivel interno y externo con la respectiva pieza comunicativa.</t>
  </si>
  <si>
    <r>
      <t xml:space="preserve">Se efectuó la verificación de la información aportada por el proceso a través del aplicativo SIG PARTICIPO evidenciando la pieza de comunicación del código de integridad divulgada en la intranet el 22/03/2023 y el correo electronico remitido por parte de comunicaciones IDPAC a todo el personal de la entidad el día 23/03/2023.
De igual forma, se observó el documento Excel "Matriz de monitoreo medios" en el cual se registra el monitoreo del alcance de las piezas divulgadas.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</si>
  <si>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30/03/2023:
Dentro de las estrategias de integridad convocadas por el Distrito, se encuentra la realización del curso de integridad por parte de los Gestores de Integridad de las entidades públicas, razón por la cual se adjuntan los certificados de aprobación del curso por parte de este equipo. También se realiza una reunión sobre el índice de transparencia de Bogotá (estrategia formulada por la Alcaldía Mayor de Bogotá y que tiene resorte en las entidades distritales), la cual fue convocada por la oficina de planeación de la entidad y de la cual se atendieron  temas de la cultura ética, integridad y anticorrupción.</t>
  </si>
  <si>
    <r>
      <t xml:space="preserve">Se efectuó la verificación de la información aportada por el proceso Gestión de Talento Humano a través del aplicativo SIG PARTICIPO para el mes de marzo, evidenciando los certificados de los cursos de integridad por parte de 5 (cinco) gestores de integridad de la Entidad. De igual forma se observa la captura de pantalla de la reunión virtual llevada a cabo el día miércoles 29/03/2023 convocada por parte de la Secretaría General de la Alcaldía Mayor de Bogotá sobre cultura de ética, integridad y anticorrupción.
De acuerdo con lo anterior,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</si>
  <si>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 xml:space="preserve">27/02/2023:
Se envía correo institucional dando a conocer la Política de Administración de Riesgo a todos los funcionarios y contratistas del IDPAC. </t>
  </si>
  <si>
    <t>Actividad programada para iniciar su ejecución en el mes de noviembre.</t>
  </si>
  <si>
    <t>Al ingresar al aplicativo SIG PARTICIPO se realizó la verificación de los registros y los soportes de las evidencias del monitoreo a los controles de los riesgos para los meses de enero, febrero, marzo y abril de 2023 los cuales fueron aportados por los siguientes procesos:
- Aprende para la Mejora
- Capacidades Democráticas para la Participación
- Comunicación Estratégica y Nuevas Tecnologías (OAP y TI)
- Control Disciplinario Interno
- Direccionamiento Estratégico
- Evaluación Independiente
- Gestión Contractual
- Gestión de Bienes, Servicios e Infraestructura
- Gestión del Talento Humano
- Gestión Documental
- Gestión Financiera
- Gestión Jurídica
- Promoción e Innovación de la Participación Ciudadana Incidente
- Producción de Información para la Participación
- Servicio a la ciudadanía
- Gerencia de Juventud
- Gerencia de Mujer y Género
- Gerencia de Proyectos</t>
  </si>
  <si>
    <r>
      <t>No obstante, de acuerdo con verificación de la información registrada en SIG PARTICIPO, se observó que se presentaron las siguientes novedades:
- Fortalecimiento de Organizaciones Sociales, Medios Comunitarios, Comunales e Instancias de Participación: No se observa el cumplimiento del avance la actividad. El proceso reporta que no se tenía contratada la persona para desarrollar la labor y aún no tienen los riesgos definidos por lo que ajuntan un acta de reunión con la OAP en la cual relacionan que se encuentran en la labor de documentación de los riesgos para el proceso. .
- El proceso Gestión del Conocimiento Institucional para el cuatrimestre objeto de revisión, no cuenta con riesgos documentados.
- De acuerdo con lo reportado por el proceso de Inspección, Vigilancia y Control, mencionan que a la fecha los riesgos asociados al proceso no han sido revisados y aprobados por la OAP.
- Gerencia de Etnias reporta que hasta el mes de marzo no cuentan con riesgos por lo cual no se realizó monitoreos ni revisión.
- Gerencia de Instancias y Mecanismos de Participación reporta que a la fecha, por parte de la OAP no se ha realizado la revisión y actualización de los riesgos para el proceso por lo que no ha sido posible el desarrollo de la actividad.
La actividad continúa</t>
    </r>
    <r>
      <rPr>
        <b/>
        <sz val="12"/>
        <color rgb="FFFF0000"/>
        <rFont val="Arial"/>
        <family val="2"/>
      </rPr>
      <t xml:space="preserve"> en ejecución</t>
    </r>
    <r>
      <rPr>
        <sz val="12"/>
        <color rgb="FF000000"/>
        <rFont val="Arial"/>
        <family val="2"/>
      </rPr>
      <t xml:space="preserve"> y en el próximo seguimientos se verificará su avance y cumplimiento. </t>
    </r>
  </si>
  <si>
    <t xml:space="preserve">10/05/2023:
Se realiza seguimiento a través del reporte realizado a los controles que permiten la gestión de los riesgos institucionales por parte de cada uno de los gestores a través del aplicativo SIG PARTICIPO y se consolida el primer monitoreo para su publicación en el link de Transparencia. </t>
  </si>
  <si>
    <t xml:space="preserve">11/05/2023:
Para la presente actividad se registra un reporte sobre la información registrada en la página web de la Entidad y en el Portal Institucional de Datos Abiertos. </t>
  </si>
  <si>
    <t>08/04/2023:
Con el fin de apoyar el diseño y transmisión de rendición de cuentas se realizo mesa de trabajo entre la Oficina Asesora de Comunicaciones y la Oficina Asesora de Planeación. En la misma se establecieron actividades para cada una de los  procesos.</t>
  </si>
  <si>
    <t>Nivel satisfactorio</t>
  </si>
  <si>
    <t>03/02/2023:
La Oficina Asesora de Planeación realizó el Informe de Gestión de la vigencia 2022, este informe consolida los resultados de la gestión en cuanto al cumplimiento de las metas del Plan de Desarrollo Distrital, Plan Sectorial y Proyectos de Inversión, realizado con base a la información registrada en el sistema integrado de gestión SIGPARTICIPO, el cual fue aprobado por el Director General y esta dispuso en el link de transparencia para consulta de la ciudadanía y los diferentes grupos de valor desde el día 31/01/2023.</t>
  </si>
  <si>
    <r>
      <t xml:space="preserve">Se efectuó la verificación de la evidencia registrada en el aplicativo SIGPARTICIPO por parte de la OAP de la cual se observó el documento Informe de Gestión Institucional Vigencia 2022.
Asimismo, se verificó en el link de transparencia del IDPAC la publicación del documento informe de gestión vigencia 2022 https://www.participacionbogota.gov.co/transparencia/informes-de-gestion-2023 el cual fue publicado el día 31/01/2023.De igual forma, se verificó en el micrositio de Rendición de Cuentas de la página web de la entidad y el documento se encuentra publicado.
De acuerdo con lo anterior, la actividad se determina como </t>
    </r>
    <r>
      <rPr>
        <b/>
        <u/>
        <sz val="12"/>
        <color rgb="FFFF0000"/>
        <rFont val="Arial"/>
        <family val="2"/>
      </rPr>
      <t>Cumplida</t>
    </r>
    <r>
      <rPr>
        <sz val="12"/>
        <color rgb="FF000000"/>
        <rFont val="Arial"/>
        <family val="2"/>
      </rPr>
      <t>.</t>
    </r>
  </si>
  <si>
    <r>
      <t xml:space="preserve">A la fecha de la verificación (08/05/2023) el proceso aún no ha realizado el reporte en el aplicativo SIG PARTICIPO. No obstante,  la OCI realizó la solicitud de la evidencia del cumplimiento de la actividad por medio de correo electrónico a la Oficina Asesora de Comunicaciones el 09/05/2023 el cual fue respondido el mismo día e informado que para el comité de CIGD que se celebró el 28 de febrero del presente año se solicitó el cambio de fecha de la actividad "Realizar jornada de Audiencia Pública de Rendición de Cuentas". De lo anterior, la OAC aportó los documentos: "Documento en pdf del correo y una foto del correo, lo anterior se da porque teniendo en cuenta que al guardar el correo como documento no se evidenciaban bien las actividades y Acta del CIGD provisional"
De acuerdo con la información dada por la OAP, la actividad corresponde a la Jornada que se llevará a cabo para el cierre de gestión de la actual administración, motivo por el cual, fue solicitada el cambio de fechas. 
La actividad continúa </t>
    </r>
    <r>
      <rPr>
        <b/>
        <sz val="12"/>
        <color rgb="FFFF0000"/>
        <rFont val="Arial"/>
        <family val="2"/>
      </rPr>
      <t>en ejecución</t>
    </r>
    <r>
      <rPr>
        <sz val="12"/>
        <color rgb="FF000000"/>
        <rFont val="Arial"/>
        <family val="2"/>
      </rPr>
      <t xml:space="preserve"> y en el próximo seguimiento se verificará la actualización de las fechas de los avances.</t>
    </r>
  </si>
  <si>
    <t>01/02/2023:
Durante el mes de febrero se realizó mesa de trabajo entre la Oficina Asesora de Comunicaciones y la Oficina Asesora de Planeación con el fin de plantear las actividades ha desarrollar y las fechas de las mismas.</t>
  </si>
  <si>
    <t>10/04/2023:
Se evidencia que ya e encuentra publicado en el SIG PARTICIPO, el formato de REGISTRO DE  ATENCIÓN A LA CIUDADANÍA O GRUPOS DE VALOR código IDPAC-SC-FT-02, fecha 31/03/2023.</t>
  </si>
  <si>
    <t>01/01/2023:
Durante el mes de enero de 2023: se realizó el registro de la estrategia de racionalización del trámite Inscripción excepcional de un afiliado a una Organización Comunal de primer grado. El cual se encuentra publicado en el Link TRANSPARENCIA Y ACCESO A LA INFORMACIÓN PÚBLICA numeral 5.5 Estrategia de Racionalización de Trámites.</t>
  </si>
  <si>
    <r>
      <t xml:space="preserve">Acorde con la verificación de la información aportada por la Subdirección de Asuntos Comunales (registro del desarrollo de la actividad en el aplicativo SIG Participo), se observa la captura de pantalla del registro de la estrategia de racionalización de trámites desde el aplicativo SUIT realizado el 31/01/2023 "Inscripción excepcional de un afiliado a una organización comunal de primer grado".
De igual forma se verificó el link de transparencia de la entidad, numeral 5.5 "estrategia de racionalización de trámites" en el cual se observa el documento "estrategia_de_racionalizacion_de_tramites" publicado el 31/01/2023 generado por el Departamento Administrativo de la Función Pública.
De acuerdo con lo anterior, la actividad se determina como </t>
    </r>
    <r>
      <rPr>
        <b/>
        <u/>
        <sz val="12"/>
        <color rgb="FFFF0000"/>
        <rFont val="Arial"/>
        <family val="2"/>
      </rPr>
      <t>Cumplida</t>
    </r>
    <r>
      <rPr>
        <sz val="12"/>
        <color rgb="FF000000"/>
        <rFont val="Arial"/>
        <family val="2"/>
      </rPr>
      <t>.</t>
    </r>
  </si>
  <si>
    <t>Nivel Satisfactorio</t>
  </si>
  <si>
    <t>28/04/2023:
Se realiza el informe consolidado con los resultados del diagnóstico de apropiación del Código de Integridad IDPAC 2023, el cual fue elaborado con base en la herramienta generada por la Función pública.</t>
  </si>
  <si>
    <t>28/02/2023:
Se elabora el Plan de Trabajo para la política de Gestión de Integridad el cual cuenta con el cronograma de actividades como anexo al documento principal.</t>
  </si>
  <si>
    <r>
      <t xml:space="preserve">Se verificó la información aportada por el proceso Gestión de Talento Humano a través del aplicativo SIG PARTICIPO evidenciando el documento "Plan de Gestión de Integridad 2023" elaborado en el mes de febrero de 2023 y registrado en el aplicativo el 28/02/2023. De igual forma se observa el documento "Cronograma Plan de Integridad IDPAC 2023" cuyo objetivo es "Sensibilizar a los funcionarios y contratistas del IDPAC y grupos de valor, en la apropiación de los valores institucionales mediante el desarrollo del Plan de gestión de integridad de la vigencia; que contribuya al fortalecimiento de la transparencia y la lucha contra la corrupción" en el cual se documentan las actividades a desarrollar para la vigencia 2023.
Por lo anterior, la actividad  se encuentra </t>
    </r>
    <r>
      <rPr>
        <b/>
        <u/>
        <sz val="12"/>
        <color rgb="FFFF0000"/>
        <rFont val="Arial"/>
        <family val="2"/>
      </rPr>
      <t>Cumplida</t>
    </r>
    <r>
      <rPr>
        <sz val="12"/>
        <color rgb="FF000000"/>
        <rFont val="Arial"/>
        <family val="2"/>
      </rPr>
      <t>.</t>
    </r>
  </si>
  <si>
    <t>03/02/2023:
La Oficina Asesora de Planeación publicó a consulta de la ciudadanía el Mapa de Riesgos de Corrupción a través del Link de Transparencia en el Numeral 9.5 Gestión del riesgo institucional que se puede verificar en el siguiente enlace https://www.participacionbogota.gov.co/transparencia/gestion-del-riesgo-institucional</t>
  </si>
  <si>
    <t>03/03/2023:
La Oficina Asesora de Planeación realizó la divulgación del mapa de riesgos a través de los canales internos y externos realizada en el mes de enero, igualmente realizó una socialización y capacitación de manera específica con la Secretaría General sobre la Gestión del Riesgo, en este espacio participó el líder del proceso y sus colaboradores para adelantar mesa de trabajo en la que se revista y actualizan los riesgos como mejora a partir de los resultados de la vigencia anterior. 
El mapa de Riesgos se publica en la página web de la entidad, menú "Participa" en el enlace https://www.participacionbogota.gov.co/transparencia/gestion-del-riesgo-institucional</t>
  </si>
  <si>
    <r>
      <t xml:space="preserve">Teniendo en cuenta que a la fecha de verificación del cumplimiento de la actividad por parte de la OCI, el acta de reunión de la sesión No. 4 del CIDG se encuentra en elaboración, se realizó la revisión del correo electrónico de la convocatoria al CIGD remitida el 26/04/2023 en el cual se incluye el orden del día en cuyo numeral se indica "6. informe trimestral - servicio a la ciudadanía". De igual forma, se observa adjunto el documento "1. Presentación GIGD 2704023", el cual contiene en el slide 36 "sugerencias recibidas" la información relacionada con las sugerencias recibidas.
La actividad continúa </t>
    </r>
    <r>
      <rPr>
        <b/>
        <sz val="12"/>
        <color rgb="FFFF0000"/>
        <rFont val="Arial"/>
        <family val="2"/>
      </rPr>
      <t>en ejecución</t>
    </r>
    <r>
      <rPr>
        <sz val="12"/>
        <color rgb="FF000000"/>
        <rFont val="Arial"/>
        <family val="2"/>
      </rPr>
      <t xml:space="preserve"> y en los próximos seguimientos se rectificará los registros de los avances y el cumplimiento de la misma. </t>
    </r>
  </si>
  <si>
    <r>
      <t xml:space="preserve">Esta actividad se determinó como </t>
    </r>
    <r>
      <rPr>
        <b/>
        <u/>
        <sz val="12"/>
        <color rgb="FFFF0000"/>
        <rFont val="Museo sans"/>
      </rPr>
      <t>cumplida</t>
    </r>
    <r>
      <rPr>
        <sz val="12"/>
        <color rgb="FF000000"/>
        <rFont val="Museo sans"/>
      </rPr>
      <t xml:space="preserve"> por la Oficina de Control Interno, en el primer seguimiento realizado al Plan Anticorrupción y de Atención al Ciudadano. </t>
    </r>
  </si>
  <si>
    <t>04/07/2023:
Se adjunta formatos Integrados de los trámites y Opas  actualizados en la plataforma SUIT 2 trámites con fecha a 14 de Abril de 2023 y la OPA Certificado Medios de Comunicación Comunitaria del 12 de Mayo de 2023.</t>
  </si>
  <si>
    <t>03/08/2023: 
Se realiza informe de seguimiento con las actividades realizadas sobre el link de Transparencia y Acceso a la Información Pública</t>
  </si>
  <si>
    <r>
      <t xml:space="preserve">Realizada la verificación en el aplicativo SIGPARTICIPO, se observó la evidencia del seguimiento a la implementación de la Ley 1712 de 2014 y la Resolución 1519 de 2020 reportada por parte de la Oficina Asesora de Planeación, mediante los siguientes documentos:
- Informe Seguimiento ITA Julio 2023 en el cual se observa el seguimiento realizado por la OAP.
Correos de solicitudes (gestiones realizadas por pa OAP para efectuar el seguimiento)
- Solicitud - Secretaría General.pdf
- Solicitud ajustes - Transparencia.pdf
- Solicitud arreglo - Página web.pdf
- Solicitud de actualización Instancias.pdf
- Solicitud Menú Entérate.pdf
- Solicitud Nuevas Tecnologías 26062023.pdf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</si>
  <si>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r>
      <t xml:space="preserve">Se realizó la verificación a través del aplicativo SIG PARTICIPO de las evidencias aportadas por la Oficina Asesora de Comunicaciones observando las evidencias correspondientes a los reportes de los avances de los meses de mayo, junio, julio y agosto de 2023 como se detalla a continuación:
- 4 Informes de publicaciones en la página web, link de transparencia correspondientes a los meses de mayo, junio, julio y agosto por medio de la mesa de ayuda GLPI.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</si>
  <si>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Realizada la verificación en el aplicativo SIGPARTICIPO, se observó la evidencia reportada por parte de la Oficina Asesora de Planeación que corresponde al proyecto (borrador) de la circular con los parámetros de contenido y oportunidad de respuesta a solicitudes de acceso a la información.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</si>
  <si>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t>05/09/2023:
Se trabaja en borrador de Circular propuesta.</t>
  </si>
  <si>
    <t xml:space="preserve">04/08/2023:  El proceso de gestión documental proyecta los ajustes a la actualización del programa de gestión documental, el cual incluye la información correspondiente a los instrumentos de gestión de información publica y demás aspectos documentales en la Entidad. </t>
  </si>
  <si>
    <t xml:space="preserve">01/03/2023:
La Oficina Asesora de Comunicaciones divulgo 2 publicaciones en lenguas étnicas por medio de las redes sociales </t>
  </si>
  <si>
    <t>05/06/2023:
Se genera documento se seguimiento de lo publicado por los procesos de acuerdo con la Ley de Transparencia.</t>
  </si>
  <si>
    <r>
      <t xml:space="preserve">Realizada la verificación en el aplicativo SIGPARTICIPO, se observó la evidencia reportada por parte de la Oficina Asesora de Planeación que corresponde una carpeta comprimida con la evidencia del registro de lo publicado por los procesos en el link de transparencia de la entidad,  no obstante, no se observa el "documento de seguimiento" que el proceso indica en el reporte.
La actividad continúa </t>
    </r>
    <r>
      <rPr>
        <b/>
        <sz val="12"/>
        <color rgb="FFFF0000"/>
        <rFont val="Arial"/>
        <family val="2"/>
      </rPr>
      <t xml:space="preserve">en ejecución </t>
    </r>
    <r>
      <rPr>
        <sz val="12"/>
        <color rgb="FF000000"/>
        <rFont val="Arial"/>
        <family val="2"/>
      </rPr>
      <t>y en el próximo seguimiento se verificarán los registros del cumplimiento de la misma toda vez que, culmina en el mes de septiembre.</t>
    </r>
  </si>
  <si>
    <t xml:space="preserve">15/08/2023:
OAP: Una vez revisadas los documentos que evidencias la ejecución de la actividad, en el mismo se muestra cual es el análisis de datos abiertos publicados por parte de la Subdirección, razón por la cual se desaprueba la actividad y se devuelve con el fin de complementar el informe presentado y que se indique claramente el análisis solicitado en la presente actividad. </t>
  </si>
  <si>
    <t>06/07/2023: 
La Oficina Asesora de Comunicaciones ha realizados 22 transmisiones donde la ciudadanía participa en temas como rendición de cuentas, fondo chikaná, presupuestos participativos, conversatorios y encuentros locales de instancias</t>
  </si>
  <si>
    <r>
      <t xml:space="preserve">Conforme con la verificación de los soportes aportados por la Oficina Asesora de Comunicaciones en el aplicativo SIG PARTICIPO, se observó el siguiente documento como evidencia del cumplimiento a la actividad programada:
- Matriz de Monitoreo de Medios junio 2023 - Entérate-IDPACRindeCuentas-DiálogosCiudadanos-IDPACEscucha.xlsx
Del anterior documento, se evidencian los links de divulgación de 22 publicaciones (transmisiones) de acciones de diálogo con la ciudadanía y las organizaciones durante el mes de junio por medio de la página de Facebook y YouTube.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</si>
  <si>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 la fecha de la verificación (08/09/2023) el proceso aún no ha realizado el reporte en el aplicativo SIG PARTICIPO. No obstante, en el seguimiento del primer cuatrimestre al presente Plan, la OCI realizó la solicitud de la evidencia del cumplimiento de la actividad por medio de correo electrónico a la Oficina Asesora de Comunicaciones el 09/05/2023 el cual fue respondido el mismo día e informado que para el comité de CIGD que se celebró el 28 de febrero del presente año se solicitó el cambio de fecha de la actividad "Realizar jornada de Audiencia Pública de Rendición de Cuentas". De lo anterior, la OAC aportó los documentos: "Documento en pdf del correo y una foto del correo, lo anterior se da porque teniendo en cuenta que al guardar el correo como documento no se evidenciaban bien las actividades y Acta del CIGD provisional"
De acuerdo con la información dada por la OAP, la actividad corresponde a la Jornada que se llevará a cabo para el cierre de gestión de la actual administración, motivo por el cual, fue solicitada el cambio de fechas. 
No obstante lo anterior, a la fecha, no han sido modificadas las fechas de ejecución de la actividad. 
La actividad continúa </t>
    </r>
    <r>
      <rPr>
        <b/>
        <sz val="12"/>
        <color rgb="FFFF0000"/>
        <rFont val="Arial"/>
        <family val="2"/>
      </rPr>
      <t>en ejecución</t>
    </r>
    <r>
      <rPr>
        <sz val="12"/>
        <color rgb="FF000000"/>
        <rFont val="Arial"/>
        <family val="2"/>
      </rPr>
      <t xml:space="preserve"> y en el próximo seguimiento se verificará la actualización de las fechas de los avances.</t>
    </r>
  </si>
  <si>
    <t>05/09/2023:
Se coordinó y realizó capacitación dirigida a los servidores y contratistas del IDPAC impartida por la Veeduría Distrital en Temas de Rendición de Cuentas.
Se adjunta la Presentación en Power Point y el Listado de Asistencia a la Capacitación</t>
  </si>
  <si>
    <t xml:space="preserve">05/06/2023:
Se actualiza el Informe de Gestión para la Audiencia de Rendición de Cuentas el cual incluye un capítulo con los resultados de los diálogos ciudadanos donde se dan las respuestas a las preguntas de la ciudadanía y los resultados de la encuesta que se dispuso a participación ciudadana para indagar acerca de las temáticas que se querían profundizar en este evento. </t>
  </si>
  <si>
    <r>
      <t xml:space="preserve">Al realizar la verificación en el aplicativo SIG PARTICIPO, se observó el registro de la evidencia orientada a dar cumplimiento a la actividad establecida, mediante los siguientes documentos aportados por la OAP:
- Informe de RdC vigencia 2022.docx
La evidencia anterior corresponde al informe del proceso de rendición de cuentas de la vigencia 2022 y la verificación de las respuestas a los temas propuestos en la audiencia de rendición de cuentas, no obstante, el documento no se encuentra suscrito por lo que la OCI recomienda que los informes realizados producto del cumplimiento de las actividades definidas en el PAAC o de los avances programados para las mismas sean formalizados y firmados por quién lo elabore y lo apruebe con el fin de garantizar la confiabilidad de la información
De acuerdo con lo anterior, la actividad se determina como </t>
    </r>
    <r>
      <rPr>
        <b/>
        <u/>
        <sz val="12"/>
        <color rgb="FFFF0000"/>
        <rFont val="Museo sans"/>
      </rPr>
      <t>Cumplida.</t>
    </r>
  </si>
  <si>
    <r>
      <t xml:space="preserve">Conforme con la verificación de los soportes aportados por la Oficina Asesora de Comunicaciones en el aplicativo SIG PARTICIPO, se observó los siguientes documentos como evidencia del cumplimiento a la actividad programada:
- Monitoreo de Medios abril y mayo Facebook Live.xlsx
- Matriz de Monitoreo de Medios junio 2023 - Facebook Live.xlsx
De los anteriores documentos, se evidencian los links  de una transmisión por Facebook Live sobre Rendición de cuentas Gerencia de Mujer y Género y 19 transmisiones para los meses de abril y mayo de acciones de diálogo con la ciudadanía y las organizaciones por medio de la página de Facebook. 
Asimismo, se observaron las piezas comunicacionales publicadas (post) en Facebook Participación Bogotá y Twitter @BogotaParticipa con la información de las transmisiones realizadas.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</si>
  <si>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05/09/2023:
 Durante este período la entidad no ha sido convocada a participar en jornadas de rendición de cuentas por parte de otras entidades distritales. </t>
  </si>
  <si>
    <r>
      <t xml:space="preserve">De acuerdo con la verificación realizada en el aplicativo SIGPARTICIPO, se observa que la Oficina Asesora de Planeación registró el reporte en el cual indica que para el periodo (de abril a agosto) la entidad no ha sido convocada a participar en jornadas de rendición de cuentas por parte de otras entidades distritales.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y el cumplimiento de la misma. </t>
    </r>
  </si>
  <si>
    <t xml:space="preserve">31/05/2023:
Se adjunta el documento CARACTERIZACIÓN DE USUARIOS Y GRUPOS DE VALOR DEL IDPAC 2022 y la evidencia de la solicitud de publicación en la página de transparencia. </t>
  </si>
  <si>
    <t>17/05/2023:
Se adjunta la solicitud de publicación del Portafolio de Servicios IDPAC  2023.</t>
  </si>
  <si>
    <r>
      <t>Acorde con la verificación de la información aportada por el proceso Servicio a la Ciudadanía y los registros del desarrollo de la actividad en el aplicativo SIG PARTICIPO, el proceso registra en el mes de junio que se estableció realizar una presentación en PowerPoint para proyectarla ante la Dirección sobre el tema "pida una cita" de lo cual se adjuntó la evidencia.
De lo anterior, se recomienda adelantar las acciones que sean procedentes con el fin de dar cumplimiento a la programación de los avances definidos toda vez que la actividad culmina en el mes de septiembre.
La actividad continúa</t>
    </r>
    <r>
      <rPr>
        <b/>
        <sz val="12"/>
        <color rgb="FFFF0000"/>
        <rFont val="Arial"/>
        <family val="2"/>
      </rPr>
      <t xml:space="preserve"> en ejecución</t>
    </r>
    <r>
      <rPr>
        <sz val="12"/>
        <color rgb="FF000000"/>
        <rFont val="Arial"/>
        <family val="2"/>
      </rPr>
      <t xml:space="preserve"> y en el próximo seguimiento se verificará el cumplimiento de la actividad.</t>
    </r>
  </si>
  <si>
    <t xml:space="preserve">26/06/2023:
Se adjunta el informe de la publicación de pieza comunicativa correspondiente al primer semestre 2023. </t>
  </si>
  <si>
    <t>05/07/2023:
Se adjunta el informe de gestión trimestral correspondiente al segundo trimestre del 2023.</t>
  </si>
  <si>
    <r>
      <t>Una vez verificadas las evidencias cargadas en el aplicativo SIG Participo, se observa que el proceso registró el informe trimestral correspondiente a los meses de abril, mayo y junio de 2023 en donde se evidencia el número de peticiones recibidas en el Instituto por mes y por dependencia. De igual forma, el informe contiene los canales de interacción que utiliza la ciudadanía, el tipo de peticiones recibidas, el número de peticiones cerradas durante el período, el número de peticiones vencidas por dependencia, los resultados de la encuesta de percepción ciudadana, entre otros aspectos.
La actividad continúa</t>
    </r>
    <r>
      <rPr>
        <b/>
        <sz val="12"/>
        <color rgb="FFFF0000"/>
        <rFont val="Museo sans"/>
      </rPr>
      <t xml:space="preserve"> en ejecución</t>
    </r>
    <r>
      <rPr>
        <sz val="12"/>
        <color rgb="FF000000"/>
        <rFont val="Museo sans"/>
      </rPr>
      <t xml:space="preserve"> y en los próximos seguimientos se verificarán los avances y el cumplimiento de la actividad. </t>
    </r>
  </si>
  <si>
    <t xml:space="preserve">21/06/2023:
Se adjuntan comunicaciones va correo electrónico, donde se evidencia la gestión realizada por la Secretaria General junto con el área de Comunicaciones. </t>
  </si>
  <si>
    <r>
      <t>Acorde con la verificación de la información aportada por el proceso Servicio a la Ciudadanía y los registros del desarrollo de la actividad en el aplicativo SIG PARTICIPO, el proceso registra en el mes de junio el correo electrónico en el cual se observa la gestión realizada con la OAC para la implementación de señales accesibles.
De lo anterior, se recomienda adelantar las acciones que sean procedentes con el fin de dar cumplimiento a la programación de los avances definidos toda vez que la actividad culmina en el mes de septiembre.
La actividad continúa</t>
    </r>
    <r>
      <rPr>
        <b/>
        <sz val="12"/>
        <color rgb="FFFF0000"/>
        <rFont val="Arial"/>
        <family val="2"/>
      </rPr>
      <t xml:space="preserve"> en ejecución</t>
    </r>
    <r>
      <rPr>
        <sz val="12"/>
        <color rgb="FF000000"/>
        <rFont val="Arial"/>
        <family val="2"/>
      </rPr>
      <t xml:space="preserve"> y en el próximo seguimiento se verificará el cumplimiento de la actividad.</t>
    </r>
  </si>
  <si>
    <t>24/07/2023: 
Se adjunta correo dirigido a Fenascol solicitando información sobre el servicio de interpretación en línea para personas con discapacidad auditiva prestado por ellos. No se ha tenido otros oferentes .</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</si>
  <si>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fenascol.pdf
- caracterizacion.pdf
- Lenguaje Claro correo.pdf
- Correo a Fenascol.pdf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</si>
  <si>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19/05/2023:
 Se adjuntan  las actas de las reuniones virtuales realizadas a las dependencias,  debido a que no se cuenta con  presentaciones y listados de asistencia, ya que las sesiones de capacitación  se realizan directamente en el Sistema Bogotá te escucha con casos específicos y reales de cada área, para lo cual se diligencia el formato Acta de Reunión virtual IDPAC-CE-FT-03 Versión: 03  el cual no requiere firma de los asistentes. De igual forma se adjuntan los  manuales del Sistema los cuales son compartidos a los funcionarios en estas capacitaciones para conocimiento y manejo de mismo.</t>
  </si>
  <si>
    <r>
      <t xml:space="preserve">Al ingresar al aplicativo SIG PARTICIPO, se observó el reporte por parte del proceso Servicio a la Ciudadanía del listado de asistencia de la jornada de Capacitación funcional Sistema Distrital para la gestión de peticiones ciudadanas Bogotá te escucha ofrecida por la Dirección del Sistema Distrital de Servicio a la Ciudadanía, llevada a cabo el día 10/08/2023 y el listado de asistencia a la jornada de Criterios de calidad y los diferentes eventos utilizados en el manejo de Bogotá te escucha ofrecida por la Dirección Distrital de Calidad del Servicio y la Dirección del Sistema Distrital de Servicio a la Ciudadanía, llevada a cabo el día 4/09/2023.
De acuerdo con lo anterior, la actividad se determina como </t>
    </r>
    <r>
      <rPr>
        <b/>
        <u/>
        <sz val="12"/>
        <color rgb="FFFF0000"/>
        <rFont val="Arial"/>
        <family val="2"/>
      </rPr>
      <t>Cumplida.</t>
    </r>
  </si>
  <si>
    <r>
      <t xml:space="preserve">Acorde con la verificación de la información aportada por el proceso Servicio al Ciudadano y los registros del desarrollo de la actividad en el aplicativo SIG PARTICIPO, se observan los siguientes documentos:
- Invitación_ Taller LC- ¿Cómo escribir en lenguaje claro_ Básico-IDPAC mar 15 de ago de 2023 9am - 10am (COT) (jgil@participacionbogota.gov.co)_ Jenny Paola Gonzalez Gil - Outlook.pdf
- Capacitación Lenguaje Claro_ Jenny Paola Gonzalez Gil - Outlook.pdf
- Asistencia Taller LC (2).pdf
Los anteriores documentos, corresponden a la invitación al taller y el listado de asistencia de la jornada que se llevo a cabo el día 15/08/2023 sobre ¿Cómo escribir en lenguaje claro? Básico con el objetivo de Dar a conocer fundamentos del lenguaje claro a las y los servidores públicos y demás personas interesadas para usar el lenguaje claro en las comunicaciones entre el Estado y la ciudadanía.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</si>
  <si>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 xml:space="preserve">03/08/2023:
Se envió correo con la solicitud de capacitación para el IDPAC en temas de Transparencia y lucha contra la corrupción a la Veeduría Distrital y la Secretaría de Transparencia de la Presidencia de la República. </t>
  </si>
  <si>
    <r>
      <t xml:space="preserve">De acuerdo con lo reportado por parte de la OAP en cumplimiento de la actividad por medio del aplicativo SIGPARTICIPO, se observa que en el mes de julio se realizó dos solicitudes para llevar a cabo capacitaciones al Instituto en temas de transparencia a la Veeduría y a la Secretaría de Transparencia de la Presidencia de la República, solicitudes que a la fecha no han sido respondidas.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</si>
  <si>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31/05/2023:
Se adjunta la evidencia correspondiente a la solicitud de la pieza comunicacional. 
15/06/2023:
Se adjuntan correos electrónicos donde se evidencia la gestión realizada con respecto a la solicitud de la pieza comunicacional requerida.</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</si>
  <si>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Correos piezas informativas peticiones ciudadanas.pdf
- thumbnail_1668_correo masivo .jpg
- 1668-tv.jpg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</si>
  <si>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revisión efectuada por la OCI a través del aplicativo SIG PARTICIPO, se observó que los siguientes procesos diligenciaron y remitieron en el mes de abril el formato de recopilación de información de atención al ciudadano y grupos de valor:
- Gerencia de Juventud
- Gerencia de Etnias
- Gerencia de Mujer y Género
- Subdirección de Asuntos Comunales
- Subdirección de Promoción 
- Gerencia de Instancias y Mecanismos de Participación
- Gerencia de Escuela
- Gerencia de Proyectos
De igual forma se observa lo siguiente:
- La SFOS para el cuatrimestre en revisión, no realizó el reporte de esta actividad, por lo que se recomienda que se realice el reporte de inmediato y los próximos reportes sean realizados de manera oportuna.
La actividad continúa </t>
    </r>
    <r>
      <rPr>
        <b/>
        <sz val="12"/>
        <color rgb="FFFF0000"/>
        <rFont val="Museo sans"/>
      </rPr>
      <t>en ejecución</t>
    </r>
    <r>
      <rPr>
        <sz val="12"/>
        <rFont val="Museo sans"/>
      </rPr>
      <t xml:space="preserve"> y en los próximos seguimientos se verificarán los avances y el cumplimiento de la actividad. </t>
    </r>
  </si>
  <si>
    <t xml:space="preserve">08/08/2023:
Se adjunta la presentación al COMITÉ INSTITUCIONAL DE GESTIÓN Y DESEMPEÑO N° 7, a la fecha el acta se encuentra en elaboración. </t>
  </si>
  <si>
    <t>08/08/2023:
En el punto 13 del informe de gestión trimestral se encuentran en detalle la encuesta de percepción del servicio</t>
  </si>
  <si>
    <t>01/09/2023:
Se realizo la actualización del manual de servicio a la ciudadanía</t>
  </si>
  <si>
    <r>
      <t xml:space="preserve">De acuerdo con los avances programados en el presente Plan, no se tenía programado el reporte de avance de la actividad para el cuatrimestre en revisión. 
</t>
    </r>
    <r>
      <rPr>
        <sz val="12"/>
        <rFont val="Museo sans"/>
      </rPr>
      <t xml:space="preserve">La actividad continúa </t>
    </r>
    <r>
      <rPr>
        <b/>
        <sz val="12"/>
        <color rgb="FFFF0000"/>
        <rFont val="Museo sans"/>
      </rPr>
      <t>en ejecución</t>
    </r>
    <r>
      <rPr>
        <sz val="12"/>
        <rFont val="Museo sans"/>
      </rPr>
      <t xml:space="preserve"> y en el próximo seguimiento se verificará el cumplimiento de la actividad.</t>
    </r>
  </si>
  <si>
    <r>
      <t xml:space="preserve">A la fecha de la verificación (09/09/2023) el proceso no ha realizado reporte de información y evidencia que de cumplimiento al avance programado del 50% de la actividad para el mes de agosto.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</si>
  <si>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05/07/2023:
En el mes de junio se realizó la sensibilización de la herramienta de VOTEC para los procesos de Cultura y DRAFE</t>
  </si>
  <si>
    <r>
      <t xml:space="preserve">Al ingresar al aplicativo SIG PARTICIPO, se observó el reporte por parte del proceso Servicio a la Ciudadanía del documento IDPAC-SC-MA-01 Manual de Servicio a la Ciudadanía.docx, versión 4 del 31 de agosto de 2023. De igual forma, la OCI ingresó al módulo de documentos del aplicativo SIGPARTICIPO en el cual se observa el documento en mención registrado con fecha del 31/08/2023.
De acuerdo con lo anterior, la actividad se determina como </t>
    </r>
    <r>
      <rPr>
        <b/>
        <u/>
        <sz val="12"/>
        <color rgb="FFFF0000"/>
        <rFont val="Arial"/>
        <family val="2"/>
      </rPr>
      <t>Cumplida.</t>
    </r>
  </si>
  <si>
    <r>
      <t xml:space="preserve">Se realizó la verificación de la información registrada en el aplicativo SIG PARTICIPO, evidenciando que el proceso aportó la "Presentación Votec - Datos Tecnología (2).pptx" de la jornada de sensibilización de la herramienta VOTEC que se llevó a cabo en el mes de junio para los procesos de Cultura y DRAFE, no obstante, la evidencia aportada no da cumplimiento a la actividad toda vez que los soportes determinados en el presente Plan, son las actas de reunión y los listados de asistencia por lo que con la presentación no se logra observar la fecha en la que se realizó la jornada y el público que asistió.
Se recomienda que sea tenida en cuenta la evidencia determinada en el PAAC para el cumplimiento de la actividad y sea la que se reporte y registre por parte del proceso.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</si>
  <si>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Fortalecimiento, evidenciando que el proceso aportó los documentos que soportan el cumplimiento de la actividad para los meses de mayo a julio de 2023: las capturas de pantalla del registro de las reuniones a las que la Subdirectora asistió y/o convocó (11 reuniones en total) en el aplicativo GAB.
No obstante, para el mes de agosto, la SFOS reportó que se presentaron novedades respecto al cambio de persona que registra en el aplicativo GAB las reuniones de la Subdirectora y el retiro de la Subdirectora el día 17 de agosto por lo que para este mes no se reportó el cumplimiento de la actividad.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</si>
  <si>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Escuela, evidenciando que el proceso aportó los documentos que soportan el cumplimiento de la actividad para los meses de  mayo a agosto de 2023: las capturas de pantalla del registro de las reuniones a las que la Gerente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</si>
  <si>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Asuntos Comunales, evidenciando que el proceso aportó los documentos que soportan el cumplimiento de la actividad para los meses de  mayo a agosto de 2023: las capturas de pantalla del registro de las reuniones a las que el Subdirector asistió y/o convocó (16 reuniones en total)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</si>
  <si>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Promoción, evidenciando que el proceso aportó los documentos que soportan el cumplimiento de la actividad para los meses de  mayo a julio de 2023: las capturas de pantalla del registro de las reuniones a las que la Subdirectora asistió y/o convocó (3 reuniones en total) en el aplicativo GAB.
Para el mes de agosto, no se observó el reporte del avance del cumplimiento de la actividad por parte de la SPP.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</si>
  <si>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Proyectos, evidenciando que el proceso aportó los documentos que soportan el cumplimiento de la actividad para los meses de mayo a agosto de 2023: las capturas de pantalla del registro de las reuniones a las que el Gerente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</si>
  <si>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Etnias, evidenciando que el proceso aportó los documentos que soportan el cumplimiento de la actividad para los meses de mayo, junio y agosto de 2023: las capturas de pantalla del registro de las reuniones a las que el Gerente asistió y/o convocó en el aplicativo GAB.
Para el mes de julio, no se observó el reporte del avance del cumplimiento de la actividad por parte de la Gerencia de Etnias.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</si>
  <si>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Juventud, evidenciando que el proceso aportó los documentos que soportan el cumplimiento de la actividad para los meses de mayo y agosto de 2023: las capturas de pantalla del registro de las reuniones a las que el Gerente asistió y/o convocó en el aplicativo GAB.
Para los mes de junio y julio, no se observó el reporte del avance del cumplimiento de la actividad por parte de la Gerencia de Juventud.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</si>
  <si>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05/09/2023:
Para el Instituto Distrital de la Participación y Acción Comunal, las prácticas exitosas son practicas documentadas en la entidad que agrega valor al cumplimiento de las obligaciones misionales, a través, de la innovación y le permiten al IDPAC obtener resultados verificables y susceptibles de medición, generar efectos y mejoras significativas para la entidad y los usuarios, además de lograr sentido de pertenencia en los interlocutores y con esto sustentabilidad en el tiempo.</t>
  </si>
  <si>
    <r>
      <t xml:space="preserve">A la fecha de la verificación (09/09/2023) el proceso no ha realizado reporte de información y evidencia que de cumplimiento al avance programado del 50% de la actividad para el mes de julio.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</si>
  <si>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30/06/2023:
Se remite el acta de reunión y listado de asistencia realizada con los gestores de integridad  en el marco del Plan de Integridad.
04/09/2023:
Se remite el acta de reunión realizada con los gestores de integridad  en el marco del Plan de Integridad en el mes de agosto.</t>
  </si>
  <si>
    <r>
      <t xml:space="preserve">Se efectuó la verificación de la información aportada por el proceso a través del aplicativo SIG PARTICIPO evidenciando las actas de reunión llevadas a cabo por los gestores de integridad los días 118/05/2023 y 31/08/2023 y los listados de asistencia de estas reuniones.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</si>
  <si>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30/06/2023:
Se realiza el informe de seguimiento trimestral (abril a junio) del cumplimiento a la ejecución del Plan de trabajo de la política de gestión de integridad.</t>
  </si>
  <si>
    <r>
      <t xml:space="preserve">Se efectuó la verificación de la información aportada por el proceso a través del aplicativo SIG PARTICIPO evidenciando el documento "TH 28-6-23 Informe seguimiento Plan de Integridad.pdf" que corresponde al informe de seguimiento a las actividades del plan de integridad del primer semestre de 2023 realizado el 26/06/2023.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</si>
  <si>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30/08/2023:
Se realiza la divulgación del  código de Integridad institucional a nivel interno y externo con las respectivas piezas comunicativas.</t>
  </si>
  <si>
    <t>30/06/2023:
Dentro de las estrategias de integridad convocadas por el Distrito se encuentra la actividad de Senda de integridad y el diligenciamiento del FURAG. Para esto, se adjunta la invitación recibida por parte de la Alcaldía Mayor de Bogotá para hacer parte de la actividad "senda de Integridad" en la cual participó la entidad (el soporte es el material de la sesión y el lanzamiento de la iniciativa) y se adjunta evidencia de participación en actividades de acompañamiento para el diligenciamiento del formulario del FURAG realizada por la alcaldía para todas las entidades del distrito. Cabe resaltar que en este formulario se atienden preguntas relacionadas con el plan de integridad. Esta información fue compartida a los gestores de integridad (se adjunta listado de asistencia).</t>
  </si>
  <si>
    <r>
      <t xml:space="preserve">Se realizó la verificación a través del aplicativo SIG PARTICIPO de las evidencias aportadas por el proceso Gestión del Talento Humano observando las evidencias correspondientes del avance al cumplimiento de la actividad, como se detalla a continuación:
- Asistencia asistencia reunión mensual Gestores de Integridad.xlsx
- Acompañamiento FURAG Sesión 1(2).pptx
- Eventos Furag memorias.pdf
- Material Acompañamiento Furag 2023.pdf
- Invitación Senda de Integridad primer reto.pdf
- Lanzamiento primer reto Senda de integridad.pdf
- Lanzamiento Senda de Integridad 5-06-2023.pdf
- Senda de integridad acceso plataforma Soy10.pdf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</si>
  <si>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30/06/2023:
Se realiza la pieza comunicacional sobre la prevención de casos de conflictos de interés, el cual se envió por correo masivo a funcionarios y contratista del IDPAC.</t>
  </si>
  <si>
    <r>
      <t xml:space="preserve">Al ingresar al aplicativo SIG PARTICIPO, se observó el reporte por parte del proceso de los documentos "REPORTE CONFLICTO DE INTERES 1.pdf" "REPORTE CONFLICTO DE INTERES 2.pdf" y "Conoce algunos tips para la prevención frente al Conflicto de Interés.pdf".
Los anteriores documentos corresponden a dos correos electrónicos remitidos el 29/06/2023 y una pieza comunicacional en el que se relaciona información sobre la prevención de los conflictos de interés.
De acuerdo con lo anterior, la actividad se determina como </t>
    </r>
    <r>
      <rPr>
        <b/>
        <u/>
        <sz val="12"/>
        <color rgb="FFFF0000"/>
        <rFont val="Arial"/>
        <family val="2"/>
      </rPr>
      <t>Cumplida.</t>
    </r>
  </si>
  <si>
    <r>
      <t xml:space="preserve">A la fecha de la verificación (10/09/2023) el proceso no ha realizado reporte de información y evidencia que de cumplimiento al avance programado del 50% de la actividad para el mes de AGOSTO.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</si>
  <si>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efectuó la verificación de la información aportada por la OAP a través del aplicativo SIG PARTICIPO para el mes de agosto, evidenciando el correo electrónico remitido por parte de "comunicaciones IDPAC" a todo el personal del Instituto con la pieza comunicativa de la política de administración de riesgos el día 04/08/2023.
De igual forma el proceso aportó una pieza comunicacional la cuales fue divulgada en la intranet el día 04/08/2023.
De acuerdo con lo anterior,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</si>
  <si>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05/09/2023:
 Se realiza seguimiento a través del reporte realizado a los controles que permiten la gestión de los riesgos institucionales por parte de cada uno de los gestores a través del aplicativo SIG PARTICIPO y se consolida el segundo monitoreo y se gestiona su publicación en el link de Transparencia.</t>
  </si>
  <si>
    <r>
      <t xml:space="preserve">- Gerencia de Mujer y Género: para los meses de mayo a agosto se observa la captura de pantalla del registro de los compromisos adquiridos los cuales se encuentran registrado en la plataforma COLIBRÍ y las actas de reunión con los respectivos seguimientos.
- Gerencia de Instancias y Mecanismos de Participación, para los meses de mayo a agosto, se observa el reporte de la actividad: en los meses de junio. julio y agosto se suscribieron compromisos los cuales se encuentran registrados en la plataforma COLIBRÍ de los cuales se pudo observar mediante la evidencia aportada por la gerencia (capturas de pantalla de los registros de estos compromisos)
De lo anterior, se recomienda a las subdirecciones y gerencias que se realicen los reportes de la actividad en el aplicativo SIG PARTICIPO de manera completa y oportuna. De igual forma, se recomienda a la SAC tener en cuenta la evidencia establecida en el presente plan toda vez que la registrada no corresponde con la misma.
De igual forma, se observó que las siguientes subdirecciones y gerencias no han establecido compromisos para los meses de enero a abril del presente año:
- Gerencia de Etnias - Gerencia de Escuela - Gerencia de Proyectos - Subdirección de Promoción de la Participación.
La actividad continúa </t>
    </r>
    <r>
      <rPr>
        <b/>
        <sz val="12"/>
        <color rgb="FFFF0000"/>
        <rFont val="Museo sans"/>
      </rPr>
      <t>en ejecución</t>
    </r>
    <r>
      <rPr>
        <sz val="12"/>
        <rFont val="Museo sans"/>
      </rPr>
      <t xml:space="preserve"> y en los próximos seguimientos se rectificará los registros de los avances. </t>
    </r>
  </si>
  <si>
    <t>Al ingresar al aplicativo SIG PARTICIPO se realizó la verificación de los registros y los soportes de las evidencias del monitoreo a los controles de los riesgos para los meses de mayo, junio, julio y agosto de 2023 los cuales fueron aportados por los siguientes procesos:
- Aprende para la Mejora
- Formación en Capacidades Democráticas para la Participación
- Comunicación Estratégica y Nuevas Tecnologías (OAP y TI)
- Control Disciplinario Interno
- Direccionamiento Estratégico
- Evaluación Independiente
- Gestión Contractual
- Gestión de Bienes, Servicios e Infraestructura
- Gestión del Talento Humano
- Gestión Documental
- Gestión Financiera
- Gestión Jurídica
- Inspección, Vigilancia y Control
- Promoción e Innovación de la Participación Ciudadana Incidente
- Producción de Información para la Participación
- Gerencia de Etnias
- Gerencia de Mujer y Género
- Gerencia de Proyectos</t>
  </si>
  <si>
    <r>
      <t xml:space="preserve">Realizada la verificación en el aplicativo SIGPARTICIPO, se observó la evidencia de la actualización de la información publicada en el SUIT (trámites y OPAS) y reportada por parte de la Oficina Asesora de Planeación, mediante los siguientes documentos:
- 4.14042023 Constitución de más de una Junta de Acción Comunal.pdf
- 5.14042023 Inscripción o reforma de Estatutos de las Organizaciones Comunales.pdf
- 6.12052023 OPA Certificado Medios de Comunicación Comunitaria.pdf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</si>
  <si>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t>Nivel Insatisfactorio</t>
  </si>
  <si>
    <r>
      <t xml:space="preserve">Conforme con la verificación de los soportes aportados por la Oficina Asesora de Comunicaciones en el aplicativo SIG PARTICIPO, se observó el siguiente documento como evidencia aportada para la actividad programada:
- Matriz de Monitoreo de Medios junio 2023 - Lenguas Étnicas.xlsx
Del anterior documento, se evidencian los links de divulgación de 2 publicaciones correspondientes a Festival de K-Pop del 11/06/2023 y Presupuestos Participativos del 15/06/2023  por medio de la página de Facebook Participación Bogotá, no obstante, no se observa que en estas publicaciones se comparta información en lenguas étnicas para promover la participación ciudadana de este grupo de valor, como lo determina la actividad.
De lo anterior, se efectuó la verificación mediante el ingreso a los siguientes links aportados por el proceso en el documento cargado en el aplicativo SIGPARTICIPO: 
https://www.facebook.com/participacionbogota/posts/665429505626379
https://www.facebook.com/participacionbogota/posts/668244388678224
Para el seguimiento correspondiente al segundo cuatrimestre de 2023 del presente Plan, no se observa el cumplimiento de la actividad.
La actividad continúa </t>
    </r>
    <r>
      <rPr>
        <b/>
        <sz val="12"/>
        <color rgb="FFFF0000"/>
        <rFont val="Museo sans"/>
      </rPr>
      <t>en ejecución</t>
    </r>
    <r>
      <rPr>
        <sz val="12"/>
        <color rgb="FF000000"/>
        <rFont val="Museo sans"/>
      </rPr>
      <t xml:space="preserve"> y en los próximos seguimientos se rectificará los registros de los avances. </t>
    </r>
  </si>
  <si>
    <t>Nivel Insatisfactorio -Sigue en Ejecución</t>
  </si>
  <si>
    <r>
      <t xml:space="preserve">Al realizar la verificación en el aplicativo SIG PARTICIPO, se observó el registro de la evidencia orientada a dar cumplimiento a la actividad establecida, mediante los siguientes documentos aportados por la OAP :
- Asistencia sesión Rendición de cuentas Agosto.xlsx
- Presentación Capacitación RDC VD Agosto.pdf
La evidencia anterior soporta la jornada de capacitación realizada el 2 de agosto de 2023 que realizó la Veeduría Distrital, dirigida al sector gobierno, gestión pública y gestión jurídica.
De acuerdo con lo anterior, la actividad se determina como </t>
    </r>
    <r>
      <rPr>
        <b/>
        <u/>
        <sz val="12"/>
        <color rgb="FFFF0000"/>
        <rFont val="Museo sans"/>
      </rPr>
      <t>Cumplida.</t>
    </r>
  </si>
  <si>
    <t>Conforme con la revisión efectuada por la OCI a través del aplicativo SIG PARTICIPO, se observó lo siguiente:
- Subdirección de Asuntos Comunales: para los meses de mayo a agosto, se observa el reporte de la actividad: en el mes de mayo se efectuó por parte de la SAC el seguimiento a dos compromisos registrados en la plataforma COLIBRÍ, y para los meses de junio, julio y agosto el proceso reporta que no suscribieron nuevos compromisos y aportan los seguimientos realizados desde la plataforma COLIBRÍ que se encuentran documentados en tres informes que contienen las capturas de pantalla del registro de los compromisos y su seguimiento.
- Subdirección de Fortalecimiento de la Organización Social, a la fecha de la verificación por parte de la OCI (10/09/2023) no ha realizado el reporte de la actividad en el aplicativo SIG PARTICIPO para los meses de mayo a agosto de 2023.
- Gerencia de Juventud: para los meses de mayo y julio se realizó el seguimiento a los compromisos adquiridos y registrados en la plataforma COLIBRÍ de lo cual se observan los informes con las capturas de pantalla de los compromisos desde la plataforma y las actas con los seguimientos realizados, no obstante, no se observa el reporte de la actividad para el mes de junio en el aplicativo SIG PARTICIPO.</t>
  </si>
  <si>
    <t>06/07/2023: 
La Oficina Asesora de Comunicaciones realizo durante el segundo trimestre 40 Facebook live</t>
  </si>
  <si>
    <r>
      <t xml:space="preserve">Conforme con la verificación de los soportes registrados por el proceso en el aplicativo SIG PARTICIPO, se observaron los siguientes documentos:
- Evidencia de solicitud de cargue de la nueva CARACTERIZACION  2022..pdf
- CARACTERIZACIÓN DE USUARIOS Y GRUPOS DE VALOR DEL IDPAC 2022.pdf
Los documentos anteriores corresponden a la caracterización de usuarios y grupos de valor del Instituto vigencia 2022 cuyo objetivo es Identificar las principales características y necesidades de los usuarios o grupos de valor que acceden a los trámites y servicios del Instituto Distrital de la Participación y Acción Comunal con el fin de fortalecer la oferta institucional; y el correo electrónico como soporte de la solicitud de publicación en el link de transparencia del documento anteriormente mencionado.
De igual forma, la OCI verificó en el link de transparencia de la entidad que el documento de caracterización de usuarios se encontrara publicado: https://www.participacionbogota.gov.co/transparencia/informacion-de-la-entidad/servicio-al-publico (el documento fue publicado el día 05/06/2023)
De acuerdo con lo anterior, la actividad se determina como </t>
    </r>
    <r>
      <rPr>
        <b/>
        <u/>
        <sz val="12"/>
        <color rgb="FFFF0000"/>
        <rFont val="Museo sans"/>
      </rPr>
      <t>Cumplida.</t>
    </r>
  </si>
  <si>
    <t xml:space="preserve">28/06/2023:
Según lo acordado con el líder del proceso, se estableció la realización de una presentación en power point para presentarla a la Dirección. Se adjunta el archivo correspondiente. </t>
  </si>
  <si>
    <t>24/07/2023:
Se adjunta presentación realizada al Comité Institucional de Gestión y Desempeño con los resultados de la caracterización del día 29-06-2023</t>
  </si>
  <si>
    <r>
      <t>Acorde con la verificación de la información aportada por el proceso Servicio a la Ciudadanía y el registros del desarrollo de la actividad en el aplicativo SIG PARTICIPO, el proceso aportó el siguiente documento:
- INFORME PUBLICACIÓN DE PIEZA COMUNICATIVA primer semestre.pdf
En el documento anterior, se observa la solicitud del proceso Servicio a la Ciudadanía a la Oficina Asesora de Comunicaciones de elaborar una pieza comunicacional donde se mencionaran los correos electrónicos con los cuales los ciudadanos y grupos de valor pueden comunicarse con el IDPAC. De igual forma se observan las capturas de pantalla de la publicación de esta pieza en los días 23 y 24 de enero de 2023 por medio del WhatsApp institucional.
No obstante lo anterior, no es evidencia suficiente para el cumplimiento de la actividad toda vez que las fechas establecidas para la ejecución y el cumplimiento de la misma, no concuerda con la evidencia aportada.
Se recomienda adelantar las acciones que sean procedentes con el fin de dar cumplimiento a la programación de los avances definida toda vez que la fecha de culminación de la actividad es en el mes de septiembre. 
La actividad continúa</t>
    </r>
    <r>
      <rPr>
        <b/>
        <sz val="12"/>
        <color rgb="FFFF0000"/>
        <rFont val="Arial"/>
        <family val="2"/>
      </rPr>
      <t xml:space="preserve"> en ejecución</t>
    </r>
    <r>
      <rPr>
        <sz val="12"/>
        <color rgb="FF000000"/>
        <rFont val="Arial"/>
        <family val="2"/>
      </rPr>
      <t xml:space="preserve"> y en el próximo seguimiento se verificará su cumplimiento.</t>
    </r>
  </si>
  <si>
    <t>23/06/2023:
Se adjunta correo de la Red de Quejas de la Veeduría, donde dan respuesta a la solicitud de capacitación en lenguaje claro.</t>
  </si>
  <si>
    <r>
      <t xml:space="preserve">Se realizó la verificación de la información registrada en el aplicativo SIG PARTICIPO, evidenciando que el proceso aportó el informe trimestral correspondiente al segundo trimestre de 2023 "Informe de Gestión 2do Trimestre abr-may-jun 2023" en el cual se incluyen los resultados de la encuesta de percepción del servicio (ver numeral 13. "encuesta de percepción del servicio").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</si>
  <si>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Instancias, evidenciando que el proceso aportó los documentos que soportan el cumplimiento de la actividad para los meses de mayo, junio y agosto de 2023: las capturas de pantalla del registro de las reuniones a las que la Gerente asistió y/o convocó en el aplicativo GAB.
Para el mes de julio, no se observó el reporte del avance del cumplimiento de la actividad por parte de la GIMP.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</si>
  <si>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Mujer y Género, evidenciando que el proceso aportó los documentos que soportan el cumplimiento de la actividad para los meses de mayo a agosto de 2023: las capturas de pantalla del registro de las reuniones a las que la Gerente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</si>
  <si>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04/08/2023:
Se envía correo institucional dando a conocer la Política de Administración de Riesgo a todos los funcionarios y contratistas del IDPAC,
Se realiza publicación de la Política de Administración de Riesgo en la intranet de la entidad y en el banner principal del SIGPARTICIPO</t>
  </si>
  <si>
    <r>
      <t xml:space="preserve">Se realizó la verificación de la información registrada por parte de la OAP en el aplicativo SIG PARTICIPO de lo cual se observó el documento Excel "Segundo seguimiento cuatrimestral - gestión del riesgo.xlsx" el cual contiene el monitoreo de cada uno de los riesgos con la respectiva fecha de seguimiento. 
De igual forma se verificó la publicación del documento Excel con el seguimiento a los riesgos de gestión y corrupción, observando que fue publicada en el numeral 4.3.9 del link de transparencia el día 05/09/2023.
La actividad continúa </t>
    </r>
    <r>
      <rPr>
        <b/>
        <sz val="12"/>
        <color rgb="FFFF0000"/>
        <rFont val="Arial"/>
        <family val="2"/>
      </rPr>
      <t>en ejecución</t>
    </r>
    <r>
      <rPr>
        <sz val="12"/>
        <color rgb="FF000000"/>
        <rFont val="Arial"/>
        <family val="2"/>
      </rPr>
      <t xml:space="preserve"> y en el próximo seguimientos se verificará su avance y cumplimiento. </t>
    </r>
  </si>
  <si>
    <t>SEGUNDO Seguimiento OCI
Corte a 31 de agosto de 2023</t>
  </si>
  <si>
    <t>Nivel Satisfactorio -
Fuera de Término</t>
  </si>
  <si>
    <r>
      <t xml:space="preserve">Realizada la verificación en el aplicativo SIGPARTICIPO, se observó la evidencia reportada por parte del proceso Gestión Documental que corresponde a:
- IDPAC-GTI-FT-05 Matriz de Inventario y Clasificación de Activos de Información 2023 - Tipo Activo Información (1).xls
- IDPAC-GD-OT-03 Programa de gestión documental 2023 - versión preliminar.docx
- IDPAC-GD-OT-03 Programa de gestión documental 30 julio 2023 - versión preliminar.docx
No obstante, la información reportada y la evidencia registrada no corresponde con el producto final establecido en el presente Plan (actas y listados de asistencia) y no evidencia el cumplimiento de la articulación de los instrumentos de gestión de información como lo determina la actividad.
De acuerdo con lo anterior, la actividad se determina como </t>
    </r>
    <r>
      <rPr>
        <b/>
        <sz val="12"/>
        <color rgb="FFFF0000"/>
        <rFont val="Arial"/>
        <family val="2"/>
      </rPr>
      <t>no cumplida</t>
    </r>
    <r>
      <rPr>
        <sz val="12"/>
        <color rgb="FF000000"/>
        <rFont val="Arial"/>
        <family val="2"/>
      </rPr>
      <t>.</t>
    </r>
  </si>
  <si>
    <t>No hay registro por parte del responsable.</t>
  </si>
  <si>
    <r>
      <t xml:space="preserve">Se efectuó la verificación de la información aportada por el proceso a través del aplicativo SIG PARTICIPO evidenciando la divulgación interna "Plan de Integridad IDPAC 2023, cero tolerancia a la corrupción ¡Denuncia!" del 10/08/2023, "Conoce el Código de Integridad del IDPAC" del 01/08/2023, el "Día Nacional de la Lucha contra la Corrupción - Avances, Retos y Desafíos" del 16/08/2023 y "Consulta el Código de Integridad del IDPAC" del 22/08/2023, por medio de correo electrónico a todos los funcionarios y contratistas de la Entidad.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
Se recomienda fortalecer el proceso de divulgación externa.</t>
    </r>
  </si>
  <si>
    <r>
      <t>Acorde con la verificación de la información aportada por el proceso Servicio a la Ciudadanía y los registros del desarrollo de la actividad en el aplicativo SIG PARTICIPO, se observan los siguientes documentos:
- Solicitud de Publicación.pdf
- PORTAFOLIO DE SERVICIOS IDPAC 2023.pdf
Los documentos anteriores, corresponden al portafolio de servicios del Instituto para la vigencia 2023 y el correo electrónico del 17/05/2023 en el cual el proceso realiza la solicitud de publicación en la página web de la entidad. 
De igual forma, la OCI realizó la verificación de la publicación del portafolio de servicios del Instituto actualizado observando que este fue publicado: https://www.participacionbogota.gov.co/atencion-y-servicios-a-la-ciudadania/atencion-al-ciudadano/tramites-y-servicios. 
De acuerdo con lo anterior, la actividad se determina como</t>
    </r>
    <r>
      <rPr>
        <b/>
        <u/>
        <sz val="12"/>
        <color rgb="FFFF0000"/>
        <rFont val="Arial"/>
        <family val="2"/>
      </rPr>
      <t xml:space="preserve"> Cumplida.</t>
    </r>
    <r>
      <rPr>
        <sz val="12"/>
        <rFont val="Arial"/>
        <family val="2"/>
      </rPr>
      <t xml:space="preserve"> 
Sobre este aspecto se recomienda que se relacione la fecha de emisión del documento portafolio de servicios de la Entidad.</t>
    </r>
  </si>
  <si>
    <r>
      <t xml:space="preserve">Al ingresar al aplicativo SIG PARTICIPO, se observó el reporte por parte de la Oficina Asesora de Planeación del documento "Pra´cticas (sic) Exitosas IDPAC.docx", en el cual se relacionan algunas de las diferentes prácticas exitosas que se han implementado en el IDPAC que generan un impacto en la ciudadanía por el nivel de compromiso, gestión y entrega de herramientas para la participación ciudadana.
De acuerdo con lo anterior, la actividad se determina como </t>
    </r>
    <r>
      <rPr>
        <b/>
        <u/>
        <sz val="12"/>
        <color rgb="FFFF0000"/>
        <rFont val="Arial"/>
        <family val="2"/>
      </rPr>
      <t>Cumplida.</t>
    </r>
  </si>
  <si>
    <r>
      <t>Teniendo en cuenta que a la fecha de verificación del cumplimiento de la actividad por parte de la OCI, el acta de reunión de la sesión No. 7 del CIGD se encuentra en elaboración, se realizó la revisión del correo electrónico de la convocatoria al CIGD remitida e</t>
    </r>
    <r>
      <rPr>
        <sz val="12"/>
        <rFont val="Arial"/>
        <family val="2"/>
      </rPr>
      <t>l 27/07/2023</t>
    </r>
    <r>
      <rPr>
        <sz val="12"/>
        <color rgb="FF000000"/>
        <rFont val="Arial"/>
        <family val="2"/>
      </rPr>
      <t xml:space="preserve"> en el cual se incluye el orden del día en cuyo numeral se indica "8. informe trimestral - servicio a la ciudadanía". De igual forma, se observa adjunto el documento "1. Presentación GIGD 3107023", el cual contiene en los slide 53 al 61  la información relacionada con las peticiones, quejas y sugerencias recibidas.
La actividad continúa </t>
    </r>
    <r>
      <rPr>
        <b/>
        <sz val="12"/>
        <color rgb="FFFF0000"/>
        <rFont val="Arial"/>
        <family val="2"/>
      </rPr>
      <t>en ejecución</t>
    </r>
    <r>
      <rPr>
        <sz val="12"/>
        <color rgb="FF000000"/>
        <rFont val="Arial"/>
        <family val="2"/>
      </rPr>
      <t xml:space="preserve"> y en los próximos seguimientos se rectificará los registros de los avances y el cumplimiento de la misma. </t>
    </r>
  </si>
  <si>
    <r>
      <t xml:space="preserve">Teniendo en cuenta que a la fecha de verificación del cumplimiento de la actividad por parte de la OCI, el acta de reunión de la sesión No. 6 del CIGD se encuentra en elaboración, se realizó la revisión del correo electrónico de la convocatoria al CIGD remitida el 28/06/2023 en el cual se incluye el orden del día en cuyo numeral se indica "1. Resultados Caracterización de usuarios y grupos de interés". De igual forma, se observa adjunto el documento "1. Presentación GIGD 2906023", el cual contiene en los slide 3 al 13 la información relacionada con los resultados de la caracterización.
De acuerdo con lo anterior, la actividad se determina como </t>
    </r>
    <r>
      <rPr>
        <b/>
        <u/>
        <sz val="12"/>
        <color rgb="FFFF0000"/>
        <rFont val="Arial"/>
        <family val="2"/>
      </rPr>
      <t>Cumplida</t>
    </r>
    <r>
      <rPr>
        <b/>
        <u/>
        <sz val="12"/>
        <rFont val="Arial"/>
        <family val="2"/>
      </rPr>
      <t>.</t>
    </r>
  </si>
  <si>
    <r>
      <t xml:space="preserve">Se realizó la verificación de la presentación ante el CIGD de los temas de servicio a la ciudadanía: informe de Atención al Ciudadano correspondiente al segundo trimestre de 2023 mediante la revisión del correo electrónico de la convocatoria al CIGD remitida el 27/07/2023 en el cual se incluye el orden del día en cuyo numeral se indica  "8. informe trimestral - servicio a la ciudadanía". (ver diapositivas 53 a la 61)
La actividad continúa en </t>
    </r>
    <r>
      <rPr>
        <b/>
        <u/>
        <sz val="12"/>
        <color rgb="FFFF0000"/>
        <rFont val="Museo sans"/>
      </rPr>
      <t>ejecución</t>
    </r>
    <r>
      <rPr>
        <sz val="12"/>
        <rFont val="Museo sans"/>
      </rPr>
      <t xml:space="preserve"> y en el próximo seguimiento se verificará su avance y cumplimiento. </t>
    </r>
  </si>
  <si>
    <t>05/09/2023:
Ajunto soporte como monitoreo de la acción.</t>
  </si>
  <si>
    <r>
      <t xml:space="preserve">Realizada la verificación en el aplicativo SIGPARTICIPO, se observó la evidencia de la publicación de la información presupuestal en el link de transparencia de la Entidad reportada por parte del proceso Gestión Financiera, mediante los documentos correspondientes a los meses de mayo a agosto de 2023:
- Evidencias link transparencia GLPI.
De acuerdo con lo anterior, la OCI realizó la verificación de la publicación de la información presupuestal en el link de transparencia de la cual se observó en el numeral 4.2 "ejecución presupuestal - 2023" la información publicada: https://www.participacionbogota.gov.co/transparencia/planeacion-presupuesto-e-informes/ejecucion-presupuestal-2023
La actividad continúa </t>
    </r>
    <r>
      <rPr>
        <b/>
        <sz val="12"/>
        <color rgb="FFFF0000"/>
        <rFont val="Arial"/>
        <family val="2"/>
      </rPr>
      <t xml:space="preserve">en ejecución </t>
    </r>
    <r>
      <rPr>
        <sz val="12"/>
        <color rgb="FF000000"/>
        <rFont val="Arial"/>
        <family val="2"/>
      </rPr>
      <t>y en los próximos seguimientos se verificarán los registros de los avances y el cumplimiento de la actividad.</t>
    </r>
  </si>
  <si>
    <r>
      <t xml:space="preserve">Se efectuó la verificación en el aplicativo del SIGPARTICIPO, evidenciando que las siguientes Dependencias (Procesos) registraron los avances encaminados a dar cumplimiento a la actividad programada:
- Aprende para la mejora
- Formación en Capacidades Democráticas para la Participación
- Comunicación Estratégica y Nuevas Tecnologías (CE)
- Comunicación Estratégica y Nuevas Tecnologías (TI)
- Control Disciplinario Interno
- Direccionamiento Estratégico
- Evaluación Independiente </t>
    </r>
    <r>
      <rPr>
        <sz val="10"/>
        <rFont val="Arial"/>
        <family val="2"/>
      </rPr>
      <t xml:space="preserve">
- Gestión Contractual
- Gestión de Bienes, Servicios e Infraestructura
- Gestión del Conocimiento Institucional
- Gestión del Talento Humano
- Gestión Documental
- Gestión Financiera
- Gestión Jurídica
- Producción de Información para la Participación
- Promoción e Innovación de la Participación Ciudadana Incidente
- Servicio a la ciudadanía
- Gerencia de Etnias</t>
    </r>
    <r>
      <rPr>
        <b/>
        <u/>
        <sz val="10"/>
        <color rgb="FFFF0000"/>
        <rFont val="Arial"/>
        <family val="2"/>
      </rPr>
      <t xml:space="preserve">
</t>
    </r>
    <r>
      <rPr>
        <sz val="10"/>
        <rFont val="Arial"/>
        <family val="2"/>
      </rPr>
      <t xml:space="preserve">- Gerencia de Juventud
- Gerencia de Mujer y Género
- Gerencia de Instancias y Mecanismos de Participación
- Gerencia de Proyectos
No obstante, no se observó el registro realizado para los meses de mayo y junio por el proceso </t>
    </r>
    <r>
      <rPr>
        <sz val="10"/>
        <color rgb="FFFF0000"/>
        <rFont val="Arial"/>
        <family val="2"/>
      </rPr>
      <t xml:space="preserve">Fortalecimiento de Organizaciones Sociales, Medios Comunitarios, Comunales e Instancias de Participación. </t>
    </r>
    <r>
      <rPr>
        <sz val="10"/>
        <rFont val="Arial"/>
        <family val="2"/>
      </rPr>
      <t>Así como por parte del proceso</t>
    </r>
    <r>
      <rPr>
        <sz val="10"/>
        <color rgb="FFFF0000"/>
        <rFont val="Arial"/>
        <family val="2"/>
      </rPr>
      <t xml:space="preserve"> Relacionamiento Institucional </t>
    </r>
    <r>
      <rPr>
        <sz val="10"/>
        <rFont val="Arial"/>
        <family val="2"/>
      </rPr>
      <t xml:space="preserve">no hay registro del cumplimiento de la actividad de los meses de mayo a agosto. 
</t>
    </r>
    <r>
      <rPr>
        <sz val="10"/>
        <color rgb="FFFF0000"/>
        <rFont val="Arial"/>
        <family val="2"/>
      </rPr>
      <t xml:space="preserve"> </t>
    </r>
    <r>
      <rPr>
        <sz val="10"/>
        <rFont val="Arial"/>
        <family val="2"/>
      </rPr>
      <t xml:space="preserve">
De igual forma, se observó la misma situación presentada en el seguimiento anterior para el proceso de</t>
    </r>
    <r>
      <rPr>
        <sz val="10"/>
        <color rgb="FFFF0000"/>
        <rFont val="Arial"/>
        <family val="2"/>
      </rPr>
      <t xml:space="preserve"> Inspección, Vigilancia y Control, </t>
    </r>
    <r>
      <rPr>
        <sz val="10"/>
        <rFont val="Arial"/>
        <family val="2"/>
      </rPr>
      <t>del mes de junio fue reportado que no se hicieron verificaciones, no se observó reporte para el mes de mayo y julio,  por lo que se reitera la recomendación de tomar las medidas necesarias para dar cumplimiento de manera inmediata a la actividad toda vez que no se esta cumplimento de manera completa y oportuna.</t>
    </r>
    <r>
      <rPr>
        <sz val="10"/>
        <color rgb="FFFF0000"/>
        <rFont val="Arial"/>
        <family val="2"/>
      </rPr>
      <t xml:space="preserve">
</t>
    </r>
    <r>
      <rPr>
        <sz val="10"/>
        <rFont val="Arial"/>
        <family val="2"/>
      </rPr>
      <t xml:space="preserve">
La actividad continúa </t>
    </r>
    <r>
      <rPr>
        <b/>
        <sz val="10"/>
        <color rgb="FFFF0000"/>
        <rFont val="Arial"/>
        <family val="2"/>
      </rPr>
      <t xml:space="preserve">en ejecución </t>
    </r>
    <r>
      <rPr>
        <sz val="10"/>
        <rFont val="Arial"/>
        <family val="2"/>
      </rPr>
      <t>y en los próximos seguimientos se verificarán los registros de los avances.</t>
    </r>
  </si>
  <si>
    <r>
      <t>No obstante, de acuerdo con verificación de la información registrada en SIG PARTICIPO, se observó que se presentaron las siguientes novedades:
- Fortalecimiento de Organizaciones Sociales, Medios Comunitarios, Comunales e Instancias de Participación: No se observa el cumplimiento del avance la actividad para los meses de junio, julio y agosto de 2023.
- El proceso Gestión del Conocimiento Institucional para el cuatrimestre objeto de revisión, no cuenta con riesgos documentados.
- El proceso Servicio a la Ciudadanía, no se observa el reporte de la actividad para los meses de julio y agosto de 2023.
- Gerencia de Juventud: no se observa el reporte del cumplimiento de la actividad para el periodo de junio a agosto de 2023.
- Gerencia de Instancias y Mecanismos de Participación reporta que para los meses de mayo a julio, por parte de la OAP no se ha realizado la revisión y actualización de los riesgos para el proceso por lo que no fue posible el desarrollo de la actividad y para el mes de agosto fue reportado que se programaron monitoreos trimestrales y el próximo se realiza en el mes de octubre de la presente vigencia.
La actividad continúa</t>
    </r>
    <r>
      <rPr>
        <b/>
        <sz val="12"/>
        <color rgb="FFFF0000"/>
        <rFont val="Arial"/>
        <family val="2"/>
      </rPr>
      <t xml:space="preserve"> en ejecución</t>
    </r>
    <r>
      <rPr>
        <sz val="12"/>
        <color rgb="FF000000"/>
        <rFont val="Arial"/>
        <family val="2"/>
      </rPr>
      <t xml:space="preserve"> y en el próximo seguimientos se verificará su avance y cumplimiento. </t>
    </r>
  </si>
  <si>
    <r>
      <t xml:space="preserve">Realizada la verificación en el aplicativo SIGPARTICIPO, se observó la evidencia de la actualización de la información publicada en el SUIT y reportada por parte de la Oficina Asesora de Planeación, mediante los siguientes documentos:
- Trámite actualizado SUIT Inscripción excepcional
- Trámite actualizado SUIT Inscripción de dignatarios
- Trámite actualizado SUIT Apertura y registro de libros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</si>
  <si>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r>
      <t xml:space="preserve">Conforme con la verificación de los soportes aportados por el proceso en el aplicativo SIG PARTICIPO, se observó el siguiente documento como evidencia del cumplimiento a la actividad programada:
- Monitoreo de medios lenguas étnicas marzo
Del anterior documento, se evidencian los links de divulgación de 7 publicaciones en lenguas étnicas para promover la participación ciudadana de este grupo de valor, por medio de las diferentes redes sociales de la Entidad (Instagram, Facebook y YouTube). Se efectuó la verificación mediante el ingreso a los siguientes links: 
https://www.instagram.com/reel/CqD-fw6NJug/
https://www.instagram.com/reel/CqEMBJMImmm/
https://www.facebook.com/participacionbogota/posts/612495024253161
https://www.facebook.com/participacionbogota/posts/612561007579896
https://www.youtube.com/watch?v=P9IxFqVOiEQ
https://www.facebook.com/participacionbogota/posts/613872687448728
https://www.facebook.com/participacionbogota/posts/614273430741987
De lo anterior, se observó que se encuentran funcionando correctamente y contienen las publicaciones en lenguas étnicas.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</si>
  <si>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 la fecha de la verificación (09/05/2023) el proceso aún no ha realizado el reporte en el aplicativo SIG PARTICIPO. No obstante,  la OCI realizó la solicitud de la evidencia del cumplimiento de la actividad por medio de correo electrónico a la SFOS el 09/05/2023 del cual se obtuvo como respuesta el envío del documento Word "reporte datos abiertos" el cual una vez verificado se observa qué contiene la relación de la información publicada en el numeral 7.2 "habilitar una vista de sus datos en el portal de datos abiertos" del link de transparencia de la página web de la Entidad, sin embargo, no se observa que el documento registre el </t>
    </r>
    <r>
      <rPr>
        <b/>
        <sz val="12"/>
        <color rgb="FF000000"/>
        <rFont val="Arial"/>
        <family val="2"/>
      </rPr>
      <t xml:space="preserve">análisis </t>
    </r>
    <r>
      <rPr>
        <sz val="12"/>
        <color rgb="FF000000"/>
        <rFont val="Arial"/>
        <family val="2"/>
      </rPr>
      <t xml:space="preserve">referido en la actividad. 
Lo anterior, fue indagado en mesa de trabajo llevada a cabo el 12/05/2023 con el responsable de la actividad quien indicó que en efecto el documento no contenía el análisis de la información por lo cual se recomienda solicitar guía por parte de la OAP con el fin de dar cumplimiento de manera inmediata a la actividad.
De acuerdo con lo anterior, la actividad se determina como </t>
    </r>
    <r>
      <rPr>
        <b/>
        <sz val="12"/>
        <color rgb="FFFF0000"/>
        <rFont val="Arial"/>
        <family val="2"/>
      </rPr>
      <t>no cumplida</t>
    </r>
    <r>
      <rPr>
        <sz val="12"/>
        <color rgb="FF000000"/>
        <rFont val="Arial"/>
        <family val="2"/>
      </rPr>
      <t>.</t>
    </r>
  </si>
  <si>
    <r>
      <t>De acuerdo con los resultados del seguimiento al PAAC correspondiente al primer cuatrimestre de 2023, la actividad se determinó como No Cumplida, por lo que en la sesión del Comité Institucional de Coordinación de Control Interno realizada el día 29/05/2023, en lo referente al incumplimiento de esta actividad, se estableció que el plazo para su ejecución fuera el día miércoles 7 de junio del presente año, para lo cual la OCI mediante correo electrónico remitido el 29/05/2023 requirió el registro de las evidencias correspondientes en el aplicativo SIG Participo.
De lo anterior, por parte de la SFOS fue remitida la evidencia del cumplimiento de la actividad mediante el documento "informe datos Abiertos_Observatorio de la participacion_V2.docx" el cual contiene el análisis de datos abiertos publicaos en el Portal de Datos Abiertos Bogotá. No obstante, la evidencia fue aportada a la OCI mediante correo electrónico y a la fecha del presente seguimiento no ha sido registrada en el aplicativo SIGPARTICIPO. 
De acuerdo con lo anterior, la actividad se determina como</t>
    </r>
    <r>
      <rPr>
        <sz val="12"/>
        <rFont val="Arial"/>
        <family val="2"/>
      </rPr>
      <t xml:space="preserve"> </t>
    </r>
    <r>
      <rPr>
        <b/>
        <u/>
        <sz val="12"/>
        <color rgb="FFFF0000"/>
        <rFont val="Arial"/>
        <family val="2"/>
      </rPr>
      <t>Cumplida</t>
    </r>
    <r>
      <rPr>
        <sz val="12"/>
        <color rgb="FF000000"/>
        <rFont val="Arial"/>
        <family val="2"/>
      </rPr>
      <t>, no obstante, fue finalizada posterior a la fecha planeada y se recomienda que se efectúe de manera inmediata el correspondiente registro en el aplicativo SIGPARTICIPO.</t>
    </r>
  </si>
  <si>
    <r>
      <t xml:space="preserve">Se procedió a verificar la documentación reportada por la OAP en el aplicativo SIG PARTICIPO que evidencia el cumplimiento de la actividad establecida como se detalla a continuación:
- En el mes de marzo se llevó a cabo una mesa de trabajo entre la OAP y la OAC con el objetivo de establecer el contenido y definición de las actividades para la Audiencia Pública de Rendición de Cuentas de la vigencia 2022. 
- Documento "Monitoreo de medios Rendición de Cuentas" en el que se observa el encuentro distrital de fortalecimiento de capacidades sobre rendición de cuentas IDPAC, Gobierno Abierto Bogotá - GAB y la Veeduría Distrital, un espacio para el intercambio de experiencias en procesos de participación, control social y transparencia de la gestión pública, el cual fue transmitido en la página de Facebook: https://www.facebook.com/participacionbogota/posts/605631338272863.
- Documento "Campañas IDPAC Rinde Cuentas y Entérate Abril 2023" en el cual se relacionan 60 publicaciones en los diferentes medios de comunicación de la Entidad entre ellas la trasmisión de la Audiencia Pública de Rendición de Cuentas IDPAC2022 por la plataforma de Facebook el 29/04/2023.
De acuerdo con lo anterior, la actividad se determina como </t>
    </r>
    <r>
      <rPr>
        <b/>
        <sz val="12"/>
        <color rgb="FFFF0000"/>
        <rFont val="Museo sans"/>
      </rPr>
      <t>Cumplida</t>
    </r>
    <r>
      <rPr>
        <sz val="12"/>
        <rFont val="Museo sans"/>
      </rPr>
      <t>.</t>
    </r>
  </si>
  <si>
    <t xml:space="preserve">Conforme con la revisión efectuada por la OCI a través del aplicativo SIG PARTICIPO, se observó lo siguiente:
- Subdirección de Asuntos Comunales: para el mes de enero se realizó el seguimiento a los compromisos con la federación por la Entidad en los Diálogos de Doble Vía, en donde se trataron temas como la política de acción comunal, mesas de trabajo interinstitucionales (DADEP, IDRD, GOBIERNO), Gestores de IDPAC delegados asojuntas, de lo cual se observa una imagen del acta de reunión presencial del día 16/01/2023: para el mes de febrero, la SAC realizó seguimiento a los compromisos con los dignatarios y dignatarias en los Diálogos de Doble Vía, del cual se observa como evidencia el documento "Diálogos de doble vía- febrero 2023" que corresponde a un informe en donde se detalla las acciones desarrolladas en el marco de las convocatorias de participación ciudadana y para los meses de marzo y abril, se observa el seguimiento de 2 compromisos registrados en la plataforma COLIBRÍ que se encuentran documentados en dos informes que contienen las capturas de pantalla del registro de estos compromisos y si seguimiento.
- Gerencia de Mujer y Género: para el mes de abril se observa la captura de pantalla del registro de un compromiso adquirido el cual se encuentra registrado en la plataforma COLIBRÍ y el acta de reunión con el respectivo seguimiento.
- Gerencia de Juventud: para los meses de febrero, marzo y abril se realizó el seguimiento a los compromisos adquiridos y registrados en la plataforma COLIBRÍ de lo cual se observan los informes con las capturas de pantalla de los compromisos desde la plataforma y las actas con los seguimientos realizados, no obstante, no se observa el reporte de la actividad para el mes de enero en el aplicativo SIG PARTICIPO.
- Subdirección de Promoción de la Participación: para los meses de febrero, marzo y abril, se observa mediante informes con las capturas de pantalla de los registros de los compromisos adquiridos en la plataforma COLIBRÍ el seguimiento por parte de la subdirección, no obstante, no se observa el reporte de la actividad en el aplicativo SIG PARTICIPO para el mes de enero. </t>
  </si>
  <si>
    <r>
      <t>Al ingresar al aplicativo SIG PARTICIPO, se observó los documentos que evidencia del cumplimiento de la actividad: 
- Acta de Reunión del 16/02/2023 en la cual la OAP y la OAC plantearon actividades a desarrollar con sus respectivas fechas.
- Acta de Reunión del 24/03/2023 en la cual la OAP y la OAC se estableció el contenido y definición de las actividades para la Audiencia Pública de Rendición de Cuentas de la vigencia 2022.
- Campañas IDPAC Rinde Cuentas y Entérate Abril 2023 documento en el cual se detallan las actividades realizadas, fecha de difusión de información y encuesta de consulta ciudadana por medio de la página web y redes sociales de la institución y su respectivo monitoreo.
De acuerdo con lo anterior, la actividad se determina como</t>
    </r>
    <r>
      <rPr>
        <b/>
        <sz val="12"/>
        <color rgb="FFFF0000"/>
        <rFont val="Arial"/>
        <family val="2"/>
      </rPr>
      <t xml:space="preserve"> Cumplida</t>
    </r>
    <r>
      <rPr>
        <sz val="12"/>
        <color rgb="FF000000"/>
        <rFont val="Arial"/>
        <family val="2"/>
      </rPr>
      <t>.</t>
    </r>
  </si>
  <si>
    <t>08/04/2023: 
Se realizaron 16 Facebook live</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</si>
  <si>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ANEXO. Requerimientos técnicos
- Portafolio SERVIR 2022.
- PDT-052-22 V3 IDPAC (Atención al Ciudadanía) - SERVIR
- Correo_ SERVIR
- Correo Servicio de interpretación en línea para personas con discapacidad auditiva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</si>
  <si>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Al ingresar al aplicativo SIG PARTICIPO, se observó el reporte por parte del proceso Servicio a la Ciudadanía de 4 actas de capacitación en temas como calidad de respuestas SAC y funcionamiento de SDQS Bogotá te escucha, no obstante, no son evidencia suficiente que soporten el cumplimiento de la actividad toda vez que, no se encuentran firmadas (las actas de reunión presencial) y en las actas de reunión virtual no hay soporte de que se hubieran llevado cabo.
De igual forma, no se observó la evidencia cargada en el aplicativo SIGPARTICIPO referente a las presentaciones y/o listados de asistencias a las capacitaciones ofrecidas por lo que la OCI por me dio de correo electrónico enviado el 09/05/2023 solicitó al proceso la evidencia que se establece en el PAAC 2023 para el cumplimiento de la actividad, obteniendo como respuesta "se adjuntaron en el SIg Participo  las actas de las reuniones virtuales realizadas a las dependencias,  debido a que no se cuenta con  presentaciones y listados de asistencia, ya que las sesiones de capacitación  se realizan directamente en el Sistema Bogotá te escucha con casos específicos y reales de cada área".
De lo anterior, se recomienda que se tenga en cuenta las evidencias establecidas en el PAAC vigencia 2023 con el fin de dar cumplimiento a los avances y actividades programadas de manera oportuna y eficaz y en los casos que no se cuente con esta evidencia, en el reporte correspondiente en el SIG PARTICIPO, mencionar y especificar su justificación.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</si>
  <si>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r>
      <t>De acuerdo con verificado en el aplicativo SIG PARTICIPO, se observa que para el mes de marzo, se realizaron ajustes al documento "IDPAC-AC-FT-07 Registro de Atención V02" versión 2 del 03/04/2019, los cuales fueron verificados y aprobados por parte de la OAP y finalmente el documento fue cargado en el aplicativo SIG PARTICIPO el día 31/03/2023. (IDPAC-SC-FT-02 Registro de Atención v3).
De acuerdo con lo anterior, la actividad se determina como</t>
    </r>
    <r>
      <rPr>
        <b/>
        <sz val="12"/>
        <color rgb="FFFF0000"/>
        <rFont val="Arial"/>
        <family val="2"/>
      </rPr>
      <t xml:space="preserve"> Cumplida</t>
    </r>
    <r>
      <rPr>
        <sz val="12"/>
        <color rgb="FF000000"/>
        <rFont val="Arial"/>
        <family val="2"/>
      </rPr>
      <t>.</t>
    </r>
  </si>
  <si>
    <r>
      <t xml:space="preserve">Se efectuó la verificación en el aplicativo del SIG PARTICIPO, evidenciando que las siguientes Subdirecciones y Gerencias registraron los avances encaminados a dar cumplimiento a la actividad programada en los meses de enero a abril:
- Subdirección de Asuntos Comunales
- Subdirección de Promoción de la Participación
- Gerencia de Instancias y Mecanismos de Participación
- Gerencia de Escuela
- Gerencia de Proyectos
- Gerencia de Juventud
- Gerencia de Mujer y Género
De igual forma, se observó lo siguiente:
- El avance registrado por la Subdirección de Fortalecimiento en el aplicativo SIG PARTICIPO no corresponde a la evidencia establecida en en el PAAC vigencia 2023 "Piezas comunicacionales y registros de convocatorias publicadas", no obstante, la OCI solicitó por medio de correo electrónico el día 10 de mayo la evidencia de las piezas comunicacionales de lo cual el proceso respondió en el mismo momento y remitió las piezas correspondientes.
- El avance registrado por la Gerencia de Etnias en el aplicativo SIG PARTICIPO no corresponde a la evidencia establecida en el PAAC vigencia 2023 no obstante, la OCI solicitó por medio de correo electrónico el día 10 de mayo la evidencia de las piezas comunicacionales de lo cual el proceso respondió en el mismo momento y remitió la pieza correspondiente a la convocatoria de "premios benkos biohó 2022 y 2032" realizada en el mes de abril.
Se recomienda que se tenga en cuenta las evidencias establecidas en el PAAC vigencia 2023 con el fin de dar cumplimiento a los avances y actividades programadas de manera oportuna y eficaz.
La actividad continúa </t>
    </r>
    <r>
      <rPr>
        <b/>
        <sz val="12"/>
        <color rgb="FFFF0000"/>
        <rFont val="Arial"/>
        <family val="2"/>
      </rPr>
      <t>en ejecución</t>
    </r>
    <r>
      <rPr>
        <sz val="12"/>
        <color rgb="FF000000"/>
        <rFont val="Arial"/>
        <family val="2"/>
      </rPr>
      <t xml:space="preserve"> y en el próximo seguimiento se verificará los registros de los avances y el cumplimiento de la actividad.</t>
    </r>
  </si>
  <si>
    <r>
      <t xml:space="preserve">Se efectuó la verificación en el aplicativo del SIG PARTICIPO, evidenciando que las siguientes Subdirecciones y Gerencias registraron los avances encaminados a dar cumplimiento a la actividad programada en los meses de mayo a agosto:
- Subdirección de Asuntos Comunales
- Subdirección de Promoción de la Participación
- Gerencia de Instancias y Mecanismos de Participación
- Gerencia de Escuela
- Gerencia de Proyectos
- Gerencia de Juventud
- Gerencia de Mujer y Género
De igual forma, se observó lo siguiente:
- Por parte de la Subdirección de Fortalecimiento en el aplicativo SIG PARTICIPO no se observa el registro del reporte de la actividad para los meses de mayo a agosto de 2023.
- No se observa el registro del reporte del avance de la actividad para el mes de agosto por parte de la Gerencia de Etnias en el aplicativo SIG PARTICIPO.
Se recomienda que se realicen los reportes pendientes de manera inmediata con el fin de dar cumplimiento a los avances y actividades programadas de manera eficaz.
La actividad continúa </t>
    </r>
    <r>
      <rPr>
        <b/>
        <sz val="12"/>
        <color rgb="FFFF0000"/>
        <rFont val="Arial"/>
        <family val="2"/>
      </rPr>
      <t>en ejecución</t>
    </r>
    <r>
      <rPr>
        <sz val="12"/>
        <color rgb="FF000000"/>
        <rFont val="Arial"/>
        <family val="2"/>
      </rPr>
      <t xml:space="preserve"> y en el próximo seguimiento se verificará los registros de los avances y el cumplimiento de la actividad.</t>
    </r>
  </si>
  <si>
    <r>
      <t xml:space="preserve">Se efectuó la revisión de los documentos aportados por el proceso Gestión del Talento Humano en el aplicativo SIG PARTICIPO evidenciando el registro del informe consolidado con los resultados de la aplicación del test de percepción sobre integridad, el cual contiene los resultados obtenidos mediante el uso de las herramientas aportadas por la Función Pública para analizar los resultados del test. De igual forma, se observó el documento Excel "Base de datos diagnostico anónimo" que contiene los datos insumo para la elaboración del informe. 
De acuerdo con lo anterior, la actividad se determina como </t>
    </r>
    <r>
      <rPr>
        <b/>
        <sz val="12"/>
        <color rgb="FFFF0000"/>
        <rFont val="Museo sans"/>
      </rPr>
      <t>Cumplida.</t>
    </r>
  </si>
  <si>
    <r>
      <t xml:space="preserve">Se efectuó la verificación de la información aportada por la OAP a través del aplicativo SIG PARTICIPO para el mes de febrero, evidenciando el correo electrónico remitido por parte de "comunicaciones IDPAC" a todo el personal del Instituto con la pieza comunicativa de la política de administración de riesgos el día 10/01/2023.
De igual forma el proceso aportó dos piezas comunicacionales las cuales fueron divulgadas en la intranet el día 11/01/2023.
De acuerdo con lo anterior,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</si>
  <si>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r>
      <t xml:space="preserve">Se verificó la información aportada por el proceso a través del aplicativo SIGPARTICIPO evidenciando la captura de pantalla de la consulta pública del mapa de riesgos de corrupción ubicado en la página web de la entidad en el link: https://www.participacionbogota.gov.co/transparencia/gestion-del-riesgo-institucional. (Link de transparencia, numeral 9 "información específica por parte de la entidad", Subnumeral 9.5 "gestión del riesgo institucional")
Por lo anterior, la actividad  se encuentra </t>
    </r>
    <r>
      <rPr>
        <b/>
        <u/>
        <sz val="12"/>
        <color rgb="FFFF0000"/>
        <rFont val="Arial"/>
        <family val="2"/>
      </rPr>
      <t>Cumplida</t>
    </r>
    <r>
      <rPr>
        <sz val="12"/>
        <color rgb="FF000000"/>
        <rFont val="Arial"/>
        <family val="2"/>
      </rPr>
      <t>.</t>
    </r>
  </si>
  <si>
    <r>
      <t xml:space="preserve">Al ingresar al aplicativo SIG PARTICIPO, se observó el reporte por parte de la Oficina Asesora de Planeación de la publicación de los mapas de riesgos en el link de transparencia de la entidad, numeral 9.5 "Gestión del Riesgo Institucional" https://www.participacionbogota.gov.co/transparencia/gestion-del-riesgo-institucional.
Asimismo, se observa que el proceso efectuó la divulgación de las piezas comunicacionales y la socialización de los mapas de riesgo de la cual se observó como evidencia la publicación en la intranet de la entidad de la "política de administración del riesgo" el día 11/01/2023, el correo electrónico del día 10/01/2023 remitido a "todos: IDPAC", el acta de reunión No. 1 del 17/01/2023 en la cual se realizó la revisión de los Riesgos por Procesos a cargo de la Secretaría General, para su actualización, desactivación o creación y el listado de asistencia de la jornada de capacitación "Gestión del Riesgo Institucional" realizada el pasado 17 de enero de 2023.
No obstante, no se observó la evidencia cargada en el aplicativo SIGPARTICIPO referente al "Reporte de alcance de las piezas divulgadas a nivel externo" por lo que la OCI realizó la solicitud por medio de correo electrónico a la OAP el 10/05/2023 obteniendo como respuesta el envío del documento Excel "Monitoreo de medios OAC 2023 Política Administración del Riesgo".
De acuerdo con lo anterior, la actividad se determina como </t>
    </r>
    <r>
      <rPr>
        <b/>
        <sz val="12"/>
        <color rgb="FFFF0000"/>
        <rFont val="Arial"/>
        <family val="2"/>
      </rPr>
      <t>Cumplida</t>
    </r>
    <r>
      <rPr>
        <sz val="12"/>
        <color rgb="FF000000"/>
        <rFont val="Arial"/>
        <family val="2"/>
      </rPr>
      <t>.</t>
    </r>
  </si>
  <si>
    <r>
      <t xml:space="preserve">A la fecha de la verificación (10/05/2023) el proceso aún no ha realizado el reporte en el aplicativo SIG PARTICIPO. No obstante,  la OCI realizó la solicitud de la evidencia del cumplimiento de la actividad por medio de correo electrónico a la Oficina Asesora de Planeación el 10/05/2023 obteniendo como respuesta que la actividad fue registrada en el aplicativo SIG PARTICIPO para su verificación.
De acuerdo con lo anterior, se realizó la verificación de la información registrada por parte de la OAP en el aplicativo SIG PARTICIPO de lo cual se observó el documento Excel "Primer seguimiento cuatrimestral - Gestión del riesgo" el cual contiene el monitoreo de cada uno de los riesgos con la respectiva fecha de seguimiento.
La actividad continúa </t>
    </r>
    <r>
      <rPr>
        <b/>
        <sz val="12"/>
        <color rgb="FFFF0000"/>
        <rFont val="Arial"/>
        <family val="2"/>
      </rPr>
      <t>en ejecución</t>
    </r>
    <r>
      <rPr>
        <sz val="12"/>
        <color rgb="FF000000"/>
        <rFont val="Arial"/>
        <family val="2"/>
      </rPr>
      <t xml:space="preserve"> y en el próximo seguimientos se verificará su avance y cumplimiento.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</si>
</sst>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quot;$&quot;\ #,##0"/>
    <numFmt numFmtId="165" formatCode="_(&quot;$&quot;\ * #,##0.00_);_(&quot;$&quot;\ * \(#,##0.00\);_(&quot;$&quot;\ * &quot;-&quot;??_);_(@_)"/>
  </numFmts>
  <fonts count="27">
    <font>
      <sz val="11"/>
      <color rgb="FF000000"/>
      <name val="Calibri"/>
      <family val="2"/>
    </font>
    <font>
      <sz val="10"/>
      <color rgb="FF000000"/>
      <name val="Arial"/>
      <family val="2"/>
    </font>
    <font>
      <sz val="11"/>
      <color indexed="8"/>
      <name val="Calibri"/>
      <family val="2"/>
    </font>
    <font>
      <sz val="11"/>
      <color rgb="FF000000"/>
      <name val="Calibri"/>
      <family val="2"/>
    </font>
    <font>
      <sz val="12"/>
      <color rgb="FF000000"/>
      <name val="Arial"/>
      <family val="2"/>
    </font>
    <font>
      <b/>
      <sz val="12"/>
      <color rgb="FF000000"/>
      <name val="Arial"/>
      <family val="2"/>
    </font>
    <font>
      <b/>
      <sz val="12"/>
      <name val="Arial"/>
      <family val="2"/>
    </font>
    <font>
      <sz val="12"/>
      <color theme="1" tint="4.9989318521683403E-2"/>
      <name val="Arial"/>
      <family val="2"/>
    </font>
    <font>
      <b/>
      <sz val="12"/>
      <color theme="1"/>
      <name val="Arial"/>
      <family val="2"/>
    </font>
    <font>
      <sz val="12"/>
      <color theme="1"/>
      <name val="Arial"/>
      <family val="2"/>
    </font>
    <font>
      <b/>
      <sz val="12"/>
      <color theme="0"/>
      <name val="Arial"/>
      <family val="2"/>
    </font>
    <font>
      <sz val="12"/>
      <color theme="0"/>
      <name val="Arial"/>
      <family val="2"/>
    </font>
    <font>
      <sz val="12"/>
      <name val="Arial"/>
      <family val="2"/>
    </font>
    <font>
      <b/>
      <u/>
      <sz val="12"/>
      <name val="Arial"/>
      <family val="2"/>
    </font>
    <font>
      <u/>
      <sz val="12"/>
      <name val="Arial"/>
      <family val="2"/>
    </font>
    <font>
      <b/>
      <sz val="12"/>
      <color rgb="FFFF0000"/>
      <name val="Arial"/>
      <family val="2"/>
    </font>
    <font>
      <b/>
      <u/>
      <sz val="12"/>
      <color rgb="FFFF0000"/>
      <name val="Arial"/>
      <family val="2"/>
    </font>
    <font>
      <sz val="10"/>
      <color rgb="FFFF0000"/>
      <name val="Arial"/>
      <family val="2"/>
    </font>
    <font>
      <sz val="10"/>
      <name val="Arial"/>
      <family val="2"/>
    </font>
    <font>
      <b/>
      <u/>
      <sz val="10"/>
      <color rgb="FFFF0000"/>
      <name val="Arial"/>
      <family val="2"/>
    </font>
    <font>
      <b/>
      <sz val="10"/>
      <color rgb="FFFF0000"/>
      <name val="Arial"/>
      <family val="2"/>
    </font>
    <font>
      <sz val="12"/>
      <color rgb="FF000000"/>
      <name val="Museo sans"/>
    </font>
    <font>
      <b/>
      <sz val="12"/>
      <color rgb="FFFF0000"/>
      <name val="Museo sans"/>
    </font>
    <font>
      <sz val="12"/>
      <name val="Museo sans"/>
    </font>
    <font>
      <b/>
      <sz val="12"/>
      <color rgb="FF000000"/>
      <name val="Museo sans"/>
    </font>
    <font>
      <b/>
      <u/>
      <sz val="12"/>
      <color rgb="FFFF0000"/>
      <name val="Museo sans"/>
    </font>
    <font>
      <b/>
      <sz val="11"/>
      <color rgb="FF000000"/>
      <name val="Museo sans"/>
    </font>
  </fonts>
  <fills count="1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theme="5" tint="0.79998168889431442"/>
        <bgColor rgb="FFFFFFFF"/>
      </patternFill>
    </fill>
    <fill>
      <patternFill patternType="solid">
        <fgColor rgb="FFFFFF00"/>
        <bgColor rgb="FFFFFFFF"/>
      </patternFill>
    </fill>
    <fill>
      <patternFill patternType="solid">
        <fgColor theme="8" tint="0.39997558519241921"/>
        <bgColor rgb="FFFFFFFF"/>
      </patternFill>
    </fill>
    <fill>
      <patternFill patternType="solid">
        <fgColor theme="9" tint="0.39997558519241921"/>
        <bgColor rgb="FFFFFFFF"/>
      </patternFill>
    </fill>
    <fill>
      <patternFill patternType="solid">
        <fgColor theme="6"/>
        <bgColor rgb="FFFFFFFF"/>
      </patternFill>
    </fill>
    <fill>
      <patternFill patternType="solid">
        <fgColor rgb="FFFF0000"/>
        <bgColor rgb="FFFFFFFF"/>
      </patternFill>
    </fill>
    <fill>
      <patternFill patternType="solid">
        <fgColor rgb="FF00B050"/>
        <bgColor indexed="64"/>
      </patternFill>
    </fill>
    <fill>
      <patternFill patternType="solid">
        <fgColor rgb="FFFF6600"/>
        <bgColor indexed="64"/>
      </patternFill>
    </fill>
    <fill>
      <patternFill patternType="solid">
        <fgColor rgb="FF00B0F0"/>
        <bgColor indexed="64"/>
      </patternFill>
    </fill>
    <fill>
      <patternFill patternType="solid">
        <fgColor rgb="FFFF6600"/>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xf numFmtId="0" fontId="1" fillId="0" borderId="0" applyNumberFormat="0" applyBorder="0" applyProtection="0"/>
    <xf numFmtId="0" fontId="2" fillId="0" borderId="0" applyNumberFormat="0" applyFill="0" applyBorder="0" applyProtection="0"/>
    <xf numFmtId="4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cellStyleXfs>
  <cellXfs count="135">
    <xf numFmtId="0" fontId="0" fillId="0" borderId="0" xfId="0"/>
    <xf numFmtId="0" fontId="4" fillId="3" borderId="0" xfId="1" applyFont="1" applyFill="1" applyAlignment="1" applyProtection="1">
      <alignment vertical="center" wrapText="1"/>
    </xf>
    <xf numFmtId="0" fontId="4" fillId="2" borderId="0" xfId="1" applyFont="1" applyFill="1" applyAlignment="1" applyProtection="1">
      <alignment vertical="center" wrapText="1"/>
    </xf>
    <xf numFmtId="0" fontId="4" fillId="2" borderId="0" xfId="1" applyFont="1" applyFill="1" applyAlignment="1" applyProtection="1">
      <alignment horizontal="center" vertical="center" wrapText="1"/>
    </xf>
    <xf numFmtId="0" fontId="4" fillId="2" borderId="0" xfId="1" applyFont="1" applyFill="1" applyBorder="1" applyAlignment="1" applyProtection="1">
      <alignment vertical="center" wrapText="1"/>
    </xf>
    <xf numFmtId="0" fontId="4" fillId="2" borderId="0" xfId="1" applyFont="1" applyFill="1" applyBorder="1" applyAlignment="1" applyProtection="1">
      <alignment horizontal="center" vertical="center" wrapText="1"/>
    </xf>
    <xf numFmtId="0" fontId="4" fillId="4" borderId="0" xfId="1" applyFont="1" applyFill="1" applyBorder="1" applyAlignment="1" applyProtection="1">
      <alignment horizontal="center" vertical="center" wrapText="1"/>
    </xf>
    <xf numFmtId="0" fontId="4" fillId="3" borderId="0" xfId="1" applyFont="1" applyFill="1" applyBorder="1" applyAlignment="1" applyProtection="1">
      <alignment horizontal="center" vertical="center" wrapText="1"/>
    </xf>
    <xf numFmtId="0" fontId="5" fillId="2" borderId="0" xfId="1" applyFont="1" applyFill="1" applyAlignment="1" applyProtection="1">
      <alignment horizontal="center" vertical="center" wrapText="1"/>
    </xf>
    <xf numFmtId="0" fontId="4" fillId="4" borderId="0" xfId="1" applyFont="1" applyFill="1" applyAlignment="1" applyProtection="1">
      <alignment horizontal="center" vertical="center" wrapText="1"/>
    </xf>
    <xf numFmtId="0" fontId="6" fillId="6" borderId="1" xfId="0" applyFont="1" applyFill="1" applyBorder="1" applyAlignment="1">
      <alignment horizontal="center" vertical="center" wrapText="1"/>
    </xf>
    <xf numFmtId="14" fontId="7" fillId="0" borderId="1" xfId="0" applyNumberFormat="1" applyFont="1" applyBorder="1" applyAlignment="1" applyProtection="1">
      <alignment horizontal="center" vertical="center" wrapText="1"/>
      <protection locked="0"/>
    </xf>
    <xf numFmtId="0" fontId="5" fillId="8" borderId="1" xfId="1" applyFont="1" applyFill="1" applyBorder="1" applyAlignment="1" applyProtection="1">
      <alignment horizontal="center" vertical="center" wrapText="1"/>
    </xf>
    <xf numFmtId="14" fontId="4" fillId="2" borderId="0" xfId="1" applyNumberFormat="1" applyFont="1" applyFill="1" applyBorder="1" applyAlignment="1" applyProtection="1">
      <alignment horizontal="left" vertical="center" wrapText="1"/>
    </xf>
    <xf numFmtId="1" fontId="8" fillId="6" borderId="1" xfId="0" applyNumberFormat="1" applyFont="1" applyFill="1" applyBorder="1" applyAlignment="1" applyProtection="1">
      <alignment horizontal="center" vertical="center"/>
      <protection locked="0"/>
    </xf>
    <xf numFmtId="1" fontId="9" fillId="4" borderId="0" xfId="0" applyNumberFormat="1" applyFont="1" applyFill="1" applyAlignment="1" applyProtection="1">
      <alignment horizontal="center" vertical="center" wrapText="1"/>
      <protection locked="0"/>
    </xf>
    <xf numFmtId="1" fontId="9" fillId="6" borderId="1" xfId="0" applyNumberFormat="1" applyFont="1" applyFill="1" applyBorder="1" applyAlignment="1" applyProtection="1">
      <alignment horizontal="center" vertical="center" wrapText="1"/>
      <protection locked="0"/>
    </xf>
    <xf numFmtId="1" fontId="9" fillId="4" borderId="1" xfId="0" applyNumberFormat="1" applyFont="1" applyFill="1" applyBorder="1" applyAlignment="1" applyProtection="1">
      <alignment horizontal="center" vertical="center" wrapText="1"/>
      <protection locked="0"/>
    </xf>
    <xf numFmtId="0" fontId="5" fillId="5" borderId="0" xfId="1" applyFont="1" applyFill="1" applyBorder="1" applyAlignment="1" applyProtection="1">
      <alignment horizontal="left" vertical="center" wrapText="1"/>
    </xf>
    <xf numFmtId="0" fontId="4" fillId="3" borderId="0" xfId="0" applyFont="1" applyFill="1"/>
    <xf numFmtId="0" fontId="5" fillId="5" borderId="0" xfId="1" applyFont="1" applyFill="1" applyBorder="1" applyAlignment="1" applyProtection="1">
      <alignment horizontal="center" vertical="center" wrapText="1"/>
    </xf>
    <xf numFmtId="0" fontId="4" fillId="3" borderId="0" xfId="0" applyFont="1" applyFill="1" applyAlignment="1">
      <alignment horizontal="center" vertical="center"/>
    </xf>
    <xf numFmtId="0" fontId="4" fillId="4" borderId="0" xfId="0" applyFont="1" applyFill="1" applyAlignment="1">
      <alignment horizontal="center" vertical="center"/>
    </xf>
    <xf numFmtId="0" fontId="4" fillId="3" borderId="0" xfId="1" applyFont="1" applyFill="1" applyBorder="1" applyAlignment="1" applyProtection="1">
      <alignment vertical="center" wrapText="1"/>
    </xf>
    <xf numFmtId="0" fontId="4" fillId="3" borderId="0" xfId="1" applyFont="1" applyFill="1" applyAlignment="1" applyProtection="1">
      <alignment horizontal="center" vertical="center" wrapText="1"/>
    </xf>
    <xf numFmtId="164" fontId="12" fillId="0" borderId="1" xfId="3" applyNumberFormat="1" applyFont="1" applyFill="1" applyBorder="1" applyAlignment="1" applyProtection="1">
      <alignment horizontal="justify" vertical="center" wrapText="1"/>
      <protection locked="0"/>
    </xf>
    <xf numFmtId="9" fontId="12" fillId="0" borderId="1" xfId="4" applyFont="1" applyFill="1" applyBorder="1" applyAlignment="1" applyProtection="1">
      <alignment horizontal="justify" vertical="center" wrapText="1"/>
      <protection locked="0"/>
    </xf>
    <xf numFmtId="14" fontId="4" fillId="0" borderId="1" xfId="1" applyNumberFormat="1" applyFont="1" applyBorder="1" applyAlignment="1" applyProtection="1">
      <alignment horizontal="center" vertical="center" wrapText="1"/>
    </xf>
    <xf numFmtId="0" fontId="4" fillId="0" borderId="0" xfId="1" applyFont="1" applyAlignment="1" applyProtection="1">
      <alignment vertical="center" wrapText="1"/>
    </xf>
    <xf numFmtId="9" fontId="12" fillId="0" borderId="1" xfId="4" applyFont="1" applyFill="1" applyBorder="1" applyAlignment="1" applyProtection="1">
      <alignment horizontal="center" vertical="center" wrapText="1"/>
      <protection locked="0"/>
    </xf>
    <xf numFmtId="0" fontId="10" fillId="7" borderId="1" xfId="0" applyFont="1" applyFill="1" applyBorder="1" applyAlignment="1">
      <alignment horizontal="center" vertical="center" wrapText="1"/>
    </xf>
    <xf numFmtId="9" fontId="12" fillId="0" borderId="1" xfId="4" applyFont="1" applyFill="1" applyBorder="1" applyAlignment="1" applyProtection="1">
      <alignment horizontal="center" vertical="center" wrapText="1"/>
    </xf>
    <xf numFmtId="0" fontId="4" fillId="9" borderId="0" xfId="1" applyFont="1" applyFill="1" applyAlignment="1" applyProtection="1">
      <alignment vertical="center" wrapText="1"/>
    </xf>
    <xf numFmtId="0" fontId="4" fillId="10" borderId="0" xfId="1" applyFont="1" applyFill="1" applyAlignment="1" applyProtection="1">
      <alignment vertical="center" wrapText="1"/>
    </xf>
    <xf numFmtId="0" fontId="4" fillId="11" borderId="0" xfId="1" applyFont="1" applyFill="1" applyAlignment="1" applyProtection="1">
      <alignment vertical="center" wrapText="1"/>
    </xf>
    <xf numFmtId="0" fontId="4" fillId="12" borderId="0" xfId="1" applyFont="1" applyFill="1" applyAlignment="1" applyProtection="1">
      <alignment vertical="center" wrapText="1"/>
    </xf>
    <xf numFmtId="0" fontId="12" fillId="0" borderId="1" xfId="1" applyFont="1" applyBorder="1" applyAlignment="1" applyProtection="1">
      <alignment horizontal="justify" vertical="center" wrapText="1"/>
    </xf>
    <xf numFmtId="0" fontId="12"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12" fillId="0" borderId="7" xfId="0" applyFont="1" applyBorder="1" applyAlignment="1">
      <alignment horizontal="justify" vertical="center" wrapText="1"/>
    </xf>
    <xf numFmtId="1" fontId="12" fillId="0" borderId="1" xfId="4" applyNumberFormat="1" applyFont="1" applyFill="1" applyBorder="1" applyAlignment="1" applyProtection="1">
      <alignment horizontal="justify" vertical="center" wrapText="1"/>
      <protection locked="0"/>
    </xf>
    <xf numFmtId="14" fontId="12" fillId="0" borderId="1" xfId="1" applyNumberFormat="1" applyFont="1" applyBorder="1" applyAlignment="1" applyProtection="1">
      <alignment horizontal="justify" vertical="center" wrapText="1"/>
    </xf>
    <xf numFmtId="0" fontId="12" fillId="0" borderId="1" xfId="0" applyFont="1" applyBorder="1" applyAlignment="1">
      <alignment horizontal="justify" vertical="center" wrapText="1"/>
    </xf>
    <xf numFmtId="0" fontId="12" fillId="0" borderId="1" xfId="1" applyFont="1" applyBorder="1" applyAlignment="1" applyProtection="1">
      <alignment vertical="center" wrapText="1"/>
    </xf>
    <xf numFmtId="9" fontId="12" fillId="0" borderId="1" xfId="1" applyNumberFormat="1" applyFont="1" applyBorder="1" applyAlignment="1" applyProtection="1">
      <alignment horizontal="justify" vertical="center" wrapText="1"/>
    </xf>
    <xf numFmtId="9" fontId="12" fillId="0" borderId="7" xfId="0" applyNumberFormat="1" applyFont="1" applyBorder="1" applyAlignment="1">
      <alignment horizontal="justify" vertical="center" wrapText="1"/>
    </xf>
    <xf numFmtId="14" fontId="12" fillId="0" borderId="7" xfId="0" applyNumberFormat="1" applyFont="1" applyBorder="1" applyAlignment="1">
      <alignment horizontal="justify" vertical="center" wrapText="1"/>
    </xf>
    <xf numFmtId="0" fontId="12" fillId="0" borderId="1" xfId="1" applyFont="1" applyBorder="1" applyAlignment="1" applyProtection="1">
      <alignment horizontal="center" vertical="center" wrapText="1"/>
    </xf>
    <xf numFmtId="14" fontId="12" fillId="0" borderId="1" xfId="0" applyNumberFormat="1" applyFont="1" applyBorder="1" applyAlignment="1" applyProtection="1">
      <alignment horizontal="center" vertical="center" wrapText="1"/>
      <protection locked="0"/>
    </xf>
    <xf numFmtId="9" fontId="12" fillId="0" borderId="1" xfId="1" applyNumberFormat="1" applyFont="1" applyBorder="1" applyAlignment="1" applyProtection="1">
      <alignment horizontal="center" vertical="center" wrapText="1"/>
    </xf>
    <xf numFmtId="14" fontId="12" fillId="0" borderId="1" xfId="1" applyNumberFormat="1" applyFont="1" applyBorder="1" applyAlignment="1" applyProtection="1">
      <alignment horizontal="center" vertical="center" wrapText="1"/>
    </xf>
    <xf numFmtId="0" fontId="12" fillId="0" borderId="1" xfId="0" applyFont="1" applyBorder="1" applyAlignment="1">
      <alignment horizontal="center" vertical="center" wrapText="1"/>
    </xf>
    <xf numFmtId="9" fontId="12"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4" borderId="1" xfId="1" applyFont="1" applyFill="1" applyBorder="1" applyAlignment="1" applyProtection="1">
      <alignment horizontal="justify" vertical="center" wrapText="1"/>
    </xf>
    <xf numFmtId="9" fontId="12" fillId="4" borderId="1" xfId="4" applyFont="1" applyFill="1" applyBorder="1" applyAlignment="1" applyProtection="1">
      <alignment horizontal="center" vertical="center" wrapText="1"/>
      <protection locked="0"/>
    </xf>
    <xf numFmtId="0" fontId="12" fillId="4" borderId="1" xfId="0" applyFont="1" applyFill="1" applyBorder="1" applyAlignment="1">
      <alignment horizontal="center" vertical="center" wrapText="1"/>
    </xf>
    <xf numFmtId="9" fontId="12" fillId="4" borderId="1" xfId="0" applyNumberFormat="1" applyFont="1" applyFill="1" applyBorder="1" applyAlignment="1">
      <alignment horizontal="center" vertical="center" wrapText="1"/>
    </xf>
    <xf numFmtId="0" fontId="12" fillId="0" borderId="1" xfId="1" applyFont="1" applyBorder="1" applyAlignment="1" applyProtection="1">
      <alignment horizontal="center" vertical="center" wrapText="1"/>
    </xf>
    <xf numFmtId="9" fontId="12" fillId="0" borderId="7"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4" fillId="3" borderId="1" xfId="1" applyFont="1" applyFill="1" applyBorder="1" applyAlignment="1" applyProtection="1">
      <alignment horizontal="justify" vertical="center" wrapText="1"/>
    </xf>
    <xf numFmtId="0" fontId="5" fillId="10" borderId="1" xfId="1" applyFont="1" applyFill="1" applyBorder="1" applyAlignment="1" applyProtection="1">
      <alignment horizontal="center" vertical="center" wrapText="1"/>
    </xf>
    <xf numFmtId="0" fontId="4" fillId="3" borderId="1" xfId="1" applyFont="1" applyFill="1" applyBorder="1" applyAlignment="1" applyProtection="1">
      <alignment horizontal="center" vertical="center" wrapText="1"/>
    </xf>
    <xf numFmtId="0" fontId="1" fillId="3" borderId="1" xfId="1" applyFont="1" applyFill="1" applyBorder="1" applyAlignment="1" applyProtection="1">
      <alignment horizontal="justify" vertical="center" wrapText="1"/>
    </xf>
    <xf numFmtId="0" fontId="21" fillId="0" borderId="1" xfId="0" applyFont="1" applyBorder="1" applyAlignment="1">
      <alignment horizontal="justify" vertical="center" wrapText="1"/>
    </xf>
    <xf numFmtId="0" fontId="21" fillId="0" borderId="2" xfId="0" applyFont="1" applyBorder="1" applyAlignment="1">
      <alignment horizontal="justify" vertical="center" wrapText="1"/>
    </xf>
    <xf numFmtId="0" fontId="23" fillId="0" borderId="2" xfId="0" applyFont="1" applyBorder="1" applyAlignment="1">
      <alignment horizontal="justify" vertical="center" wrapText="1"/>
    </xf>
    <xf numFmtId="0" fontId="23" fillId="0" borderId="4" xfId="0" applyFont="1" applyBorder="1" applyAlignment="1">
      <alignment horizontal="justify" vertical="center" wrapText="1"/>
    </xf>
    <xf numFmtId="0" fontId="4" fillId="4" borderId="1" xfId="1" applyFont="1" applyFill="1" applyBorder="1" applyAlignment="1" applyProtection="1">
      <alignment horizontal="justify" vertical="center" wrapText="1"/>
    </xf>
    <xf numFmtId="0" fontId="4" fillId="4" borderId="1" xfId="1" applyFont="1" applyFill="1" applyBorder="1" applyAlignment="1" applyProtection="1">
      <alignment horizontal="center" vertical="center" wrapText="1"/>
    </xf>
    <xf numFmtId="0" fontId="21" fillId="4" borderId="1" xfId="0" applyFont="1" applyFill="1" applyBorder="1" applyAlignment="1">
      <alignment horizontal="justify" vertical="center" wrapText="1"/>
    </xf>
    <xf numFmtId="0" fontId="21" fillId="0" borderId="1" xfId="1" applyFont="1" applyBorder="1" applyAlignment="1" applyProtection="1">
      <alignment horizontal="justify" vertical="center" wrapText="1"/>
    </xf>
    <xf numFmtId="0" fontId="21" fillId="4" borderId="1" xfId="1" applyFont="1" applyFill="1" applyBorder="1" applyAlignment="1" applyProtection="1">
      <alignment horizontal="justify" vertical="center" wrapText="1"/>
    </xf>
    <xf numFmtId="0" fontId="4" fillId="3" borderId="4" xfId="1" applyFont="1" applyFill="1" applyBorder="1" applyAlignment="1" applyProtection="1">
      <alignment horizontal="justify" vertical="center" wrapText="1"/>
    </xf>
    <xf numFmtId="0" fontId="23" fillId="0" borderId="1" xfId="0" applyFont="1" applyBorder="1" applyAlignment="1">
      <alignment horizontal="justify" vertical="center" wrapText="1"/>
    </xf>
    <xf numFmtId="0" fontId="5" fillId="14" borderId="1" xfId="1" applyFont="1" applyFill="1" applyBorder="1" applyAlignment="1" applyProtection="1">
      <alignment horizontal="center" vertical="center" wrapText="1"/>
    </xf>
    <xf numFmtId="9" fontId="24" fillId="15" borderId="1" xfId="4" applyFont="1" applyFill="1" applyBorder="1" applyAlignment="1">
      <alignment horizontal="center" vertical="center" wrapText="1"/>
    </xf>
    <xf numFmtId="0" fontId="4" fillId="3" borderId="2" xfId="1" applyFont="1" applyFill="1" applyBorder="1" applyAlignment="1" applyProtection="1">
      <alignment horizontal="justify" vertical="center" wrapText="1"/>
    </xf>
    <xf numFmtId="9" fontId="24" fillId="15" borderId="2" xfId="4" applyFont="1" applyFill="1" applyBorder="1" applyAlignment="1">
      <alignment horizontal="center" vertical="center" wrapText="1"/>
    </xf>
    <xf numFmtId="0" fontId="4" fillId="3" borderId="0" xfId="1" applyFont="1" applyFill="1" applyBorder="1" applyAlignment="1" applyProtection="1">
      <alignment horizontal="justify" vertical="center" wrapText="1"/>
    </xf>
    <xf numFmtId="0" fontId="4" fillId="3" borderId="0" xfId="1" applyFont="1" applyFill="1" applyAlignment="1" applyProtection="1">
      <alignment horizontal="justify" vertical="center" wrapText="1"/>
    </xf>
    <xf numFmtId="0" fontId="4" fillId="0" borderId="1" xfId="1" applyFont="1" applyBorder="1" applyAlignment="1" applyProtection="1">
      <alignment horizontal="justify" vertical="center" wrapText="1"/>
    </xf>
    <xf numFmtId="0" fontId="4" fillId="2" borderId="1" xfId="1" applyFont="1" applyFill="1" applyBorder="1" applyAlignment="1" applyProtection="1">
      <alignment horizontal="justify" vertical="center" wrapText="1"/>
    </xf>
    <xf numFmtId="0" fontId="23" fillId="0" borderId="1" xfId="0" applyFont="1" applyBorder="1" applyAlignment="1" applyProtection="1">
      <alignment horizontal="justify" vertical="center" wrapText="1"/>
      <protection locked="0"/>
    </xf>
    <xf numFmtId="49" fontId="23" fillId="0" borderId="4" xfId="0" applyNumberFormat="1" applyFont="1" applyBorder="1" applyAlignment="1">
      <alignment horizontal="justify" vertical="center" wrapText="1"/>
    </xf>
    <xf numFmtId="0" fontId="5" fillId="16" borderId="1" xfId="1" applyFont="1" applyFill="1" applyBorder="1" applyAlignment="1" applyProtection="1">
      <alignment horizontal="center" vertical="center" wrapText="1"/>
    </xf>
    <xf numFmtId="9" fontId="26" fillId="17" borderId="1" xfId="4" applyFont="1" applyFill="1" applyBorder="1" applyAlignment="1" applyProtection="1">
      <alignment horizontal="center" vertical="center" wrapText="1"/>
    </xf>
    <xf numFmtId="0" fontId="5" fillId="18" borderId="1" xfId="1" applyFont="1" applyFill="1" applyBorder="1" applyAlignment="1" applyProtection="1">
      <alignment horizontal="center" vertical="center" wrapText="1"/>
    </xf>
    <xf numFmtId="0" fontId="23" fillId="4" borderId="1" xfId="0" applyFont="1" applyFill="1" applyBorder="1" applyAlignment="1">
      <alignment horizontal="justify" vertical="center" wrapText="1"/>
    </xf>
    <xf numFmtId="0" fontId="5" fillId="10" borderId="7" xfId="1" applyFont="1" applyFill="1" applyBorder="1" applyAlignment="1" applyProtection="1">
      <alignment horizontal="center" vertical="center" wrapText="1"/>
    </xf>
    <xf numFmtId="0" fontId="4" fillId="3" borderId="8" xfId="1" applyFont="1" applyFill="1" applyBorder="1" applyAlignment="1" applyProtection="1">
      <alignment horizontal="justify" vertical="center" wrapText="1"/>
    </xf>
    <xf numFmtId="0" fontId="4" fillId="3" borderId="9" xfId="1" applyFont="1" applyFill="1" applyBorder="1" applyAlignment="1" applyProtection="1">
      <alignment horizontal="justify" vertical="center" wrapText="1"/>
    </xf>
    <xf numFmtId="0" fontId="12" fillId="0" borderId="2" xfId="0" applyFont="1" applyBorder="1" applyAlignment="1" applyProtection="1">
      <alignment horizontal="justify" vertical="center" wrapText="1"/>
      <protection locked="0"/>
    </xf>
    <xf numFmtId="0" fontId="12" fillId="0" borderId="4" xfId="0" applyFont="1" applyBorder="1" applyAlignment="1" applyProtection="1">
      <alignment horizontal="justify" vertical="center" wrapText="1"/>
      <protection locked="0"/>
    </xf>
    <xf numFmtId="0" fontId="4" fillId="3" borderId="5" xfId="1" applyFont="1" applyFill="1" applyBorder="1" applyAlignment="1" applyProtection="1">
      <alignment horizontal="center" vertical="center" wrapText="1"/>
    </xf>
    <xf numFmtId="14" fontId="12" fillId="0" borderId="2" xfId="1" applyNumberFormat="1" applyFont="1" applyBorder="1" applyAlignment="1" applyProtection="1">
      <alignment horizontal="justify" vertical="center" wrapText="1"/>
    </xf>
    <xf numFmtId="14" fontId="12" fillId="0" borderId="4" xfId="1" applyNumberFormat="1" applyFont="1" applyBorder="1" applyAlignment="1" applyProtection="1">
      <alignment horizontal="justify" vertical="center" wrapText="1"/>
    </xf>
    <xf numFmtId="0" fontId="12" fillId="0" borderId="2" xfId="1" applyFont="1" applyBorder="1" applyAlignment="1" applyProtection="1">
      <alignment horizontal="justify" vertical="center" wrapText="1"/>
    </xf>
    <xf numFmtId="0" fontId="12" fillId="0" borderId="4" xfId="1" applyFont="1" applyBorder="1" applyAlignment="1" applyProtection="1">
      <alignment horizontal="justify"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9" fontId="12" fillId="0" borderId="2" xfId="4" applyFont="1" applyFill="1" applyBorder="1" applyAlignment="1" applyProtection="1">
      <alignment horizontal="center" vertical="center" wrapText="1"/>
    </xf>
    <xf numFmtId="9" fontId="12" fillId="0" borderId="4" xfId="4" applyFont="1" applyFill="1" applyBorder="1" applyAlignment="1" applyProtection="1">
      <alignment horizontal="center" vertical="center" wrapText="1"/>
    </xf>
    <xf numFmtId="9" fontId="12" fillId="0" borderId="2" xfId="4" applyFont="1" applyFill="1" applyBorder="1" applyAlignment="1" applyProtection="1">
      <alignment horizontal="center" vertical="center" wrapText="1"/>
      <protection locked="0"/>
    </xf>
    <xf numFmtId="9" fontId="12" fillId="0" borderId="4" xfId="4" applyFont="1" applyFill="1" applyBorder="1" applyAlignment="1" applyProtection="1">
      <alignment horizontal="center" vertical="center" wrapText="1"/>
      <protection locked="0"/>
    </xf>
    <xf numFmtId="14" fontId="12" fillId="0" borderId="2" xfId="1" applyNumberFormat="1" applyFont="1" applyBorder="1" applyAlignment="1" applyProtection="1">
      <alignment horizontal="center" vertical="center" wrapText="1"/>
    </xf>
    <xf numFmtId="14" fontId="12" fillId="0" borderId="4" xfId="1" applyNumberFormat="1" applyFont="1" applyBorder="1" applyAlignment="1" applyProtection="1">
      <alignment horizontal="center" vertical="center" wrapText="1"/>
    </xf>
    <xf numFmtId="0" fontId="5" fillId="13" borderId="1" xfId="1" applyFont="1" applyFill="1" applyBorder="1" applyAlignment="1" applyProtection="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5" fillId="13" borderId="2" xfId="1" applyFont="1" applyFill="1" applyBorder="1" applyAlignment="1" applyProtection="1">
      <alignment horizontal="center" vertical="center" wrapText="1"/>
    </xf>
    <xf numFmtId="0" fontId="10"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 fontId="9" fillId="4" borderId="5" xfId="0" applyNumberFormat="1" applyFont="1" applyFill="1" applyBorder="1" applyAlignment="1" applyProtection="1">
      <alignment horizontal="center" vertical="center" wrapText="1"/>
      <protection locked="0"/>
    </xf>
    <xf numFmtId="1" fontId="9" fillId="4" borderId="6" xfId="0" applyNumberFormat="1" applyFont="1" applyFill="1" applyBorder="1" applyAlignment="1" applyProtection="1">
      <alignment horizontal="center" vertical="center" wrapText="1"/>
      <protection locked="0"/>
    </xf>
    <xf numFmtId="1" fontId="9" fillId="4" borderId="7" xfId="0" applyNumberFormat="1" applyFont="1" applyFill="1" applyBorder="1" applyAlignment="1" applyProtection="1">
      <alignment horizontal="center" vertical="center" wrapText="1"/>
      <protection locked="0"/>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4" fillId="2" borderId="1" xfId="1" applyFont="1" applyFill="1" applyBorder="1" applyAlignment="1" applyProtection="1">
      <alignment horizontal="center" vertical="center" wrapText="1"/>
    </xf>
    <xf numFmtId="9" fontId="12" fillId="0" borderId="1" xfId="1" applyNumberFormat="1"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9" fontId="12" fillId="0" borderId="2" xfId="1" applyNumberFormat="1" applyFont="1" applyBorder="1" applyAlignment="1" applyProtection="1">
      <alignment horizontal="center" vertical="center" wrapText="1"/>
    </xf>
    <xf numFmtId="9" fontId="12" fillId="0" borderId="4" xfId="1" applyNumberFormat="1" applyFont="1" applyBorder="1" applyAlignment="1" applyProtection="1">
      <alignment horizontal="center" vertical="center" wrapText="1"/>
    </xf>
    <xf numFmtId="9" fontId="12" fillId="0" borderId="3" xfId="1" applyNumberFormat="1" applyFont="1" applyBorder="1" applyAlignment="1" applyProtection="1">
      <alignment horizontal="center" vertical="center" wrapText="1"/>
    </xf>
    <xf numFmtId="9" fontId="12" fillId="0" borderId="2" xfId="4" applyFont="1" applyBorder="1" applyAlignment="1" applyProtection="1">
      <alignment horizontal="center" vertical="center" wrapText="1"/>
    </xf>
    <xf numFmtId="9" fontId="12" fillId="0" borderId="3" xfId="4" applyFont="1" applyBorder="1" applyAlignment="1" applyProtection="1">
      <alignment horizontal="center" vertical="center" wrapText="1"/>
    </xf>
    <xf numFmtId="9" fontId="12" fillId="0" borderId="4" xfId="4" applyFont="1" applyBorder="1" applyAlignment="1" applyProtection="1">
      <alignment horizontal="center" vertical="center" wrapText="1"/>
    </xf>
    <xf numFmtId="9" fontId="12" fillId="0" borderId="1" xfId="0" applyNumberFormat="1" applyFont="1" applyBorder="1" applyAlignment="1">
      <alignment horizontal="center" vertical="center" wrapText="1"/>
    </xf>
    <xf numFmtId="9" fontId="12" fillId="0" borderId="1" xfId="4" applyFont="1" applyBorder="1" applyAlignment="1" applyProtection="1">
      <alignment horizontal="center" vertical="center" wrapText="1"/>
    </xf>
  </cellXfs>
  <cellStyles count="6">
    <cellStyle name="Moneda" xfId="3" builtinId="4"/>
    <cellStyle name="Moneda 2" xfId="5"/>
    <cellStyle name="Normal" xfId="0" builtinId="0"/>
    <cellStyle name="Normal 2" xfId="1"/>
    <cellStyle name="Normal 3" xfId="2"/>
    <cellStyle name="Porcentaje" xfId="4" builtinId="5"/>
  </cellStyles>
  <dxfs count="0"/>
  <tableStyles count="1" defaultTableStyle="TableStyleMedium2" defaultPivotStyle="PivotStyleLight16">
    <tableStyle name="Invisible" pivot="0" table="0" count="0"/>
  </tableStyles>
  <colors>
    <mruColors>
      <color rgb="FFFF6600"/>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instagram.com/participacionbogota/" TargetMode="External"/><Relationship Id="rId7" Type="http://schemas.openxmlformats.org/officeDocument/2006/relationships/hyperlink" Target="http://www.dcradio.gov.co/" TargetMode="External"/><Relationship Id="rId2" Type="http://schemas.openxmlformats.org/officeDocument/2006/relationships/hyperlink" Target="https://www.facebook.com/participacionbogota" TargetMode="External"/><Relationship Id="rId1" Type="http://schemas.openxmlformats.org/officeDocument/2006/relationships/image" Target="../media/image1.png"/><Relationship Id="rId6" Type="http://schemas.openxmlformats.org/officeDocument/2006/relationships/hyperlink" Target="https://www.youtube.com/user/participacionbogotae" TargetMode="External"/><Relationship Id="rId5" Type="http://schemas.openxmlformats.org/officeDocument/2006/relationships/hyperlink" Target="https://www.tiktok.com/@participacionbogota?lang=es" TargetMode="External"/><Relationship Id="rId4" Type="http://schemas.openxmlformats.org/officeDocument/2006/relationships/hyperlink" Target="https://twitter.com/BogotaParticip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descr="Logo de alcaldia mayor de Bogotá - Nombre del IDPAC - Instituto Distrital de la Participación y Acción Comunal&#10;" title="Logo IDPAC">
          <a:extLst>
            <a:ext uri="{FF2B5EF4-FFF2-40B4-BE49-F238E27FC236}">
              <a16:creationId xmlns:a16="http://schemas.microsoft.com/office/drawing/2014/main" id="{4C4338AF-CFD4-4A8E-A832-AFCF42C0308B}"/>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twoCellAnchor editAs="oneCell">
    <xdr:from>
      <xdr:col>0</xdr:col>
      <xdr:colOff>0</xdr:colOff>
      <xdr:row>77</xdr:row>
      <xdr:rowOff>0</xdr:rowOff>
    </xdr:from>
    <xdr:to>
      <xdr:col>0</xdr:col>
      <xdr:colOff>304800</xdr:colOff>
      <xdr:row>77</xdr:row>
      <xdr:rowOff>302117</xdr:rowOff>
    </xdr:to>
    <xdr:sp macro="" textlink="">
      <xdr:nvSpPr>
        <xdr:cNvPr id="3" name="AutoShape 3" descr="data:image/png;base64,iVBORw0KGgoAAAANSUhEUgAABQAAAAC+CAYAAABqHKJVAAAAAXNSR0IArs4c6QAAIABJREFUeF68vQeYZVd1JvqfdFPl7uqcc07qboVWQkISCiSDAJsx44c9Doxn5nlsD5h5jhhnDzaDPfM88DyDsbHHxoCFCS0EklBqqXNQ51zdXZ0r3Kqbzj3nzLfWPev0urvOvdWAv9d8oqruPWeHlfe/117bunZxdxRFEcIwBP2k/+ifZVn8H31u2zYcx4HruvyZ/JP35Fn6PAoa7Zj/HFhN7es+pE3u71bz3ERkNcYi/2g89F89DPhnWGuMT54xx09/y/jlOZknP2s35hgEjfas6NbcuX/jfXpe/7NsuzFORTv9ux3TUeYr71I/Mr8JxFIf0JhpbPSfbpf4Qf9FcOKnY75JuzEPgtBvvBuETXyVMXfmC9xuPWrQVfOOaGq70n5jjsn443nRJ/R5UK+jXq8DYYPedtT4XOYpdJM5CJ/pWf1P+qD3ZYxp9KF2RTYiuyGr9J/Qhd4RWdGykfSfyHvAzVN/Ws7kdxofy31MhxCNgdFPat+1vdTxp445lmPRG3rfsRrjFP5q+tLvRFORTVOGGrrpNvFE6yr/7rmJ3Gj5MeWwSYdje0D96j61bkk/xAOhszl2+pv4YbbRZGvCBj1129KOKW/SjrYX9Lvoh3wvMsXyZzXbHWmTeEr/aRsm7wnN0+wYy3b8n7TdZL/QsKGmLtlo2A2xgyK/1JZp87TspNk1TQeSw7Rxynu1Wq2lHtEzYtM1zaQ9sX1psmzyOm0MabIjMigy7UYNnYVjN+wF2Ry78TvRcIK9Vb6glV3Qn2t70mT3SYetWD6V/QhjO57wL2rYXbJrTA/5SR+R7NtOYodM2RD/qeVDywa3F9sTcy4kJ016oXxyoh/xZ6b8mD5a2hE91T8dkkix5fHchQ+sW4hYRug/5kus7/KM0EV0hsYtsiSxg/CU31e05nHF7jRtDFoOtcxrndBzbSenrb4L/HpCZ4kPWCfjgZnty3ilvcr4WBJ/JDIb2z2hm6a/tqmN/m75V7YnccOaLjz32J/WfR++7ye+DkFj/K3+CQ+0LGn+/LD0E78o/oD60baPYyoVAwmNxN+5VkPXtT2ROJA+1/aJ7YTdsOeJb4/jB9NOpvkT02ZxP36zfbTC5lhY64Jpu6i9INZTk/5aTmjciWzFcbTwgPRF5mLa20THjHhcaKfpmvAx1i9zrvI32Tf9T+I0kQ/TRia2JiWml3fSZEg+Yxse//tBZE18rLShfa/YVz1GGb/IoO5T2yFtb0z7rGkgv2v90fRz4ulpXrR6tpWMiP3W4xO/NxnNJq602poD/lLPzwqDprjX1EOO6VV8NtHP31p76XeFT2mjSey6BdYLkUnNu1v+txET6LYlxud360aMqpZnWp9a0ilojvv1c+ZceRzK/vBaN6wna520uZrya+oT8Z5tg9OIK2k9KfYvTU9pemwXUtZH7fSwlVSY/sy0xaYd1fFLGNZhBbU4fqVIxo39pgWL7IVF62mKUAN4sV3ywwh+vY5MJgcnZyN06vBRQrE+hNfeeAWHDx7FpnVbcNe6BzGlexp8P0ANFVwcPo3tL3wD6zetxZp163F9cAj7dh3EyM1xbN26BYuWzkfdriCwq/CtKkbGrmPg0gBOHD6J4eujyFl5rFi0Bivnr8fsaXPR5fWiVB5DPSohn8/DH6ujUqnga1//Ct7y5FtRmNqNuhvh5th17N61A5fPnMfb7n8MqxfeAdRcOFYGcEP4XgUUQ+R9D5kohwgefFpLOxHcjM3r4ozrwY1c+PUQcD3QjOr1KpzOCBV7DKP1EXz+7/4Xli9ajoe3PIrLZ6+gODwOL+dh+eqlsDIWKkEZh44fwnMvPYv7734Ady69G1mnA8NDRVy6cRGLVs7Cd1/dju7eTuzcuRNb1t2Fuzbch0KtC249CzekdWKIyApQt8vw7Rpqdh1lm8YU4o3XXsbA2XP44NP/F7dbr1jIOjbCoIJsxkUYAJWKD0QZeJ6DyC6jEpUxYo0j31tAuVaF5YSo+eMYGr+JcrWIq0NXMFwaxkhpGMXSGMaq4/wf0YdlPKrDiUJ4jsM+kNYqnZ2dmDZtGnK5HM6ePZv4RrEnZI8KhQLuvvtunDlzBmdPnkY2myUlxrKVK3DkyBHGhgKFW1G7DtmKMETezaBarcKjNb1tI9dRwKL5CzB/xkxcOHsG506expp1qzF78Tzs3LULFwYGsGn9BpTHK1i4cCG++/LLqFghirR2dzzkfBvznfn4uYd+EVeKNXzwM7+CgfAS8pky7txyF3btOo/71t2H9297CL/9iY9j3l3zERaAY3tO4pMf+230jefxqT/9NAatEmatXoB8fwaHDuyCVa7i6Yffjae3vQ+9mTz84Dqe/952nB+8ga2r78BDq7egN9OFiu2hVK0j7xZguRYqYQlWvo4rIxdw6vwJnDh6EnOmz8d9mx6CHbjIZDzYuQiVqIhrI1dg3RjcywBgq/+0Y9MBsunwEicRB1Da0LFjS7HA4vDo2SSAMwC2ILoFXGnnxZ9TX/VbAEJa0CdOQDuNJieoABgBAE1jKcLHgJsBSAoAaAYhSXCk5tbkyG4TAKR2NEAkAVUCYIAANHYLPIQEcBNHjwZ4SI5SB7MyvpyXaQTUhuNMAi63sUA0HVcSQMVfhEHACxNyivSdBjr4kZiviZOP6Wg6nKTfmD5pfcs8eTFqAMYSbMv8JNDWCwQdcLMTayGfIpe0yKF22ZnHDjtxnCnozcQgqVmidKDDDjIFMNJtaABQxiRtEACo5Z5pH4PDAgA2ybsRyMvC0pR5E8DS3zcF0jFwkzYHGUuTfhu2hvpvAgSVvph96kBdvpMAK228muem/JL+eJ7XBBKLrGjAvZXca1uo5yeA3AQwPQaYxQ4KAEjiYwZuZsCbBMxqcybp07CXwmsZN+mk/kwvKlktFZhp9mvKhP47zdamPW8GwGaQTzbcsxsAoNgUzVMTANS0Tu3P8DMyTlnoSv8SZNMGR+LLFFicPEdBUwwAsn8gwFrLsOPyZoCMS+RCxqYBcNMGMV+Chv0xaav9JY8vfkD7XepVmx+zHZM+oqPa/sFcABlgDAGAsvkn/k/Lo9gP0hkKzmjcaQBTsiBUfJbFlOa7tlXm7yKvWicnm3M7GabvapVqYj+13WRoNgakm3hj+Bu/Uk70Sz9v2gfTjtySl+YNHA0AmvEC80/8bLwxSQv4yf6ZdjDNLqaNz6R3Wj8kH+IPEh8Z64focRIrKHBdQCwBuqXtRPeteKFrbuzZtwBmeoftLIcXDfCU2EOAgkRE9Ln+m9mn9Cms37KPzL8Y4NfxsB6/Bs+pqckAwCZfSXGGAgBpLNr/adum7ZS2taLDJm8SWTH8gehiwl8F5nAbLeylPC8AUJotmUzu/iW+F3nQsWsrcMn0LWn6K/wQnprxobY52s6l/U7P0gZWKxsk42lFB4khNQCYxK8xH3XbaXFl2vojrT+t84kMkT7G/idtDtp3a31oHkc6AGjSWet3QuPYlpqgW1NfMYCsdUA2G4hWkwGAybxbMMEKm/lnjkXTgNtSACDFLoiCRkzQAiSdzD8lG2KxXyTbxHZNbYxpPU3iAAUApsmFjEf6bzUOsp6tvjPnrnWgsQ4NYSEGiENaG9uIQovjIf5/jpsCZLIugy7EN950pw0yz8ZQeQRuZ4TLNy7huy9+G2OjRTzx2FNYNGcJ4GcxPlrCG6/vwsKlCzB/2RwEqGDvgb3YtGkzOnPduDkyiiCq49Udr+DK9UFs2rIBthfh+KkjOHn6BANvq1asxtD1EaxZtg4rF62CF+WRsQuojdeQybhApo5SaRxhFTh8+DCmTuvB1NnT4LsWDhw9hN37d6J/Sg8ee8sD6M72Ih/2IIcuVMt1uBkHUabOMuDVMnAjD7btIbIs1CwftciH41KKjgMrcBCFNjJeDqEVoOqPI8j4GLdG8Nrel3H85DH86Ht/DFML01AdI4Aqy3OL3IjBP5rfV575ClatWoUn3voU6sMEnOVAOEiUIVCvhCOnDmLv/r0o5Ap419ueRsHqhlP2kAkJAATqgY/IqoOwy9ABfNtHzQvhh1X801f/HtOmTsP9dz0MB3l4Vg4ZAvqCEip+heXezeQQwkG5OgY/GkOYCXD55lWcvXgON4dvYmT0BoaLQwiiGkInQGjR+EPULdrID+AjRC30GeymeJ9kqJDxUC2Xkxgsk8kwXjF//nxcu3YN4+PjrA+k6+VymQFCkqXu7m4G5Pq6ehjwHC0WMXXqVNwcGUaukG+AfJkY7KN1XhAg62VQKo7xu36txs+4uQwKuRyC8QqWLVqIOzZsRLFUxI5dOzE8OoJCIYdNGzdi3+59WLduHZ5/6WVE2SzqWReo23DLFh5b/zgeW/wunLx8Ez/26V/GNXcIXXkfG9ZtxOtvnML83rn44//74/jjP/xtnKmdwfq7NuLEm6fQjR78wS//DoojY/i9P/sjnB0exPSls7B01SIc3b8HV04MYGX/GnzgXU/jzOlDyOc83Lf1XiyZuRDdNRc5Kwc/cuC4Gdatcr2Cq0OXsWv/6xitDWHu/LlYv3Y9PDuLTq8LoR8hk/dw8txJ7DywA+V6CdbQ4L6mEEAHOFrhJTjRjlMvRrSjpvcko8p0wtpY0TumoWsZaBg7m0lAE6ApQy4tiNIOQwJzMXq8PxFn2PHufGzMtVGUgIODBWMcFNBxJonK2NCOP3Fc8YAncwhp89eBTbJzHgMYtFDhObfa4rLi7MZ6I8NR/2M+xTtOwksdKHC7esFmDI55njAi4gWgAI1mYGm2K3xvFaTdarbRQxqArB2lODxxMvpvLacS/MhPM8tN+hXAgDIjZWEjvOcgLc5sIzBA/zP5m7YDrsdADjItUNQBjwbIEjrGCyQbzsSszZinJi10kKLpqwMuUz5ayWuywFUZonqcrRbAJl8ZxI+zettlC2gemjoi3zXRVW8qpCxIBdSQPiVgpbYFcDXbE1nVoJnMU++kanom7cdiYgI7tIDWNistYDPtsJ4/ZXi2shn0Oemktrlp9tgM1rVNMG3GhM5SbIKpD2aA2gTA1wPWLxOITBYpKQDn92ND9U655ovIDGfIGpl0Wh+tKAZYyC/E4IBkCbGsxJntMmdzbGI7TPkVmrTagJAxmAt4LSum/Ws1hjSbJLoa+g2fkMiYQW/xEeYGWqLHkgFcbwCAiY7EGWuJLMQZDsniPfajLF8xyJM2V5E/bQ+1DSGA54f551dryQaE2EudaYaoOUNdz5vpVm9k2Isf0QCwGetoGyM0pw2cJv7IfMyTBrLgo9MP5GfjDHY73iBtR4MJPl1nRccbOD8oDYU/+oSI5lWa3OsNTZFzbfea7KcCGHXsKfKo7StvzsrJgPgnZV6bn/MCNaZnEPhJBo/u19QHHd82b+60lw/RV5mfyFgCPMUbYKbuahukbbC2C7K50OSzTeDAPGFhAIACXph2RdpMixl1f5N9385Wm36hlQya8qR1zLQZ7dYvMkcdm2gAUOuJ6TNFX00Z0RmA2i7djj6RXLKfizcBxT4k8abKkNY2Wv+uZWAyvyhj1zSiDWgd+5t2VuRez7+Z/yp5w9g80nzSdsCMYcX/Mn/ixmUcYle1zrEO2Y2YoaUMpcQNTXoS/2Eb9n2yjEqJ87jfFABQ6634TpMvTX8TGEL/Yn+YBkBq28CbBuQv4wdl8zGxVzEPTLqkxZXC0zS5aSVLzf2ECOqNDGpK+SAA8FY/vD3JSCbxMJvNM1hV9Svo7CngxvAV5KfmsPv0Trz6+kuckfe+d74fOXTADhzkcgWMjo6iXK5i1+tvYMsdd2LmtOlJe45joerUUC2M48b4Dex8YzeOHTnC2XgL583H8qUrsGbVGtiRi69++Z9w/933obujFzkvh4ybhV+pYfDaJRTrI1i0dBGfpIoIzHVCnDp7Bi9+bwdKtSq23LUJSxbPQ9YDrBrQ5U1HWAT6CtMQ1mk+4wxmAS6sAJwZ6Lo2Aq8O3/IREPJGpyJ8G25AWYIu85oAwopbwlDtKv7xq/8bm9duQb0W4PyFc5g3bx6DTQHtzroRzl06ixdffhF+qY671t2Nezc/gKgSYaxahlOw4BRs3BgexBt7duDc2QG8/0d+FD3Z6ehwumFXbAb/HAITGYKj/1kIrAwCJ4LvFlGqj+Bv/+av8NQTb8fs/vlwrAIcy0OpUoLl1RG4Pnw7wPXRIZy7OojBoQsYvHEOl69cQG9HDyqlMrysC+JJqVyEm7XQO7UPmZyH84PnUKtX+QSdm3FBo6AMPdtq6C8BboMXLmJoaIgBOcrW6+vr45/0NwHkZONIhiR2pExNApIpc3POjJlYsGABjh0/joGBATgZj9unrEACDCmTkGRW4ryuQgeDgQhCeLkMg5lRGPI83nLv/YTlYs+ePRi8fpVB6s1b72jI4XiJ2zpz7jzKfh2h48GJspiZnY4ffeQnMCNahNcOn8C//dxvYCQ/jp58HevWrcebRwbhlFx89ld/F9u/+Qw+/9wXsP6u9ZyRefzgKTy89TH8p3/7C7hw+ih+83c/gTOVIrrn9mHjHUtx/vQJHN17HFO6+rFs0Sr88k//e8yxO9ATZNCV6URQqsOLckyXalTCaHUEL7zyPDbduRndPVOQyedogYJs1kG5MoYbI1ewY9cbGKmMYMOWO9DT2wtr+PL+JpvHDkkdB5YdQDNAE+NhHvGT5wQQ0w5aO09xxuYCuMlIq4wXybzTzor7ig2MPranjZcYLA3i6d/JKIlD1EdlZRz6WW5XO5b4uJoAgGYAoeerlymTOeo0Ggi9JfincVEGE+IjRK0AQMtuAJwEzGknqgNvHVibjkLo3mohSrvr7Ohj4IQMMCur4Ul1IEFzkaBnsiAw4V9KRqBuQ/NZjg3pYCYBaowMNMmQMgMsGT8BgDx2AdziXSwCAJluRqRn8jZtfjoQox1YM8DVwVJa4NU0nhgA1P1oHuoAMW0sEmDpwEVPqZWsJp/HgYsEY5oPnDHU4uhQ0kcMqogOpgXRacGLOV9NMzMISxsDjdcMnkXGtQ00ATTqR94VmZ5gF9QiK1kgqaOj1L7MqVUGVys5MuciR/RNm6cDaPMd/beMxbSrYvfSaPf92K+0hZCmL9kLoan+mehjm0D+dsahAUCxf4mskOzGx1Jb2VwBABP7GvPxlj2eWDrDnLOmrdkPBU30z8yEamU3xG9KO+2Oj8uzZv/aL0X12D+Iz1dHdE0dM4FapkFsAMm/iG9iPioAkPkkR5zIZsqiR7K1FAA4mdzLmBI780MCgJSxrgG85NhunOnRDgBkmYga4J/YiTQ/I7zS9BMeSAmHZN6TAIDiZ5M44DYAwFY6yPybZKGc9q7+jHRK20S9KDflTuzlZPZV+wB94uIWzVRJmpQV+2R2QfsHyqBs0gdVyqWhmBMznLS/RrwBa9KpCSiIv5T39CkF2XCW9xO/oGJwGZ/Qj57VPqjJphgByYRYQo1FMhAn43Er20ifmwB9qziiVUwxWXygv9fAnWnbtMw0bTAZm94iq9q/pdnnVvbXlBVaSLbcfJ+EsOYJFtMPavtq2j3xP6bf1vwWWZIxa+BPfCG5H+k3zW+18//0Xp2ONSqZmhCfqCP6up9Ezmn7LbZ5PHZjEPoIstYDR4FNaeM2EzX0GJl2MdhoRc0gojYnaXZEb/SK/denC4QvzTai0bvZXtPpD7HDk/gz2fCSkjKyLpF+zf51rGnaAi1DJn3SxmvGA/SMX63E84rtJMcPESy7sXEa1CjbLwPb8lCr1+BmbRSrQyh0Oth9eCde3Pc8Zs6ehUe3PYUurw9e6KJW8ZHJOwxV1ao+Z/tFNQthNUJHRweDiKFTw5nB43jt8Gs4cfYkpvRMwepla7B+zUZ05brhOVnUyz5uXh/Bjh078MEPvJ+zyc6cPYV58+bwmJ974dtYs2kN8t0FBhyv3biC7730Aq5fu4kli1dj2z33I9eRwfDYNRw9vhvTpkzFvP5l6Hb7kQ0KDFQS2NfYMMwy2MIJMFadAcC6E8B3Iwa73LoDz3cQ1vzG83kXxaiIf37xSxi8fAkf+eBHUCpW4HU42HdoPw4fO4hq6MNHBePlcUyb0Y+ZPbNx94pt6LS6GOA6d2UAe47vwn2P3Iv9+/di/569eO+7P4BZ/fPg+BlYNQcZuIhqNbhOHblMhuO1Si1AHR6crIWyPYIT597Et7d/HR/+8IeRzXQisuhkFFD2K7hw9RSOnDmCgasDGKtXMOaXEXohnHyAMPIRFGvo7upCEFAJsBq8jINarYKOrgJWrFrB2XaHjx3G+QsD7Etp3KRjQdA4ddrb0Y3169czAHjo0CEG9UZGRpjPrPtxpiDxiwC4YrHIPwn7uHHjBjqyOe6Dsv3oPY7l4lMrFGcSkOg5jSSJQjaHjRs2MO+vXb6Cq9cGUY9qyOWyePQtj+LK4FXs3LGLn63UfSxYtAC9U3uxe+8u3HP33Tj85lFUKjWUxqtwnCzcqocn7n4Htq54AEGxC1/c/g38yXNfwFiuiK6sj80bN+HAkQsYuVjEZ37xtzBtShc+8omfh93tYuvmO3Dk0AncvFzBL/2bn8fbN9+Ji4OX8O9+7xO4Uh9F79w8VqxehPGRYRzafwxRJYdHtz6Mj73/ZzDd6UI4XsOUQg/sWkPXrEKEMb8IeGTQCYzOwrUyLI9Xbwxi75tv4MbYFWy5bzMyhSxe37kXFTq2PXLlAB8B1oZDO3EBCNKMPD0nCxfTEcnzeofNdA70DgOAaUFonImXZtybHdatelEmCKgDpmTBEC/8daq9dpBmDUMddFB7suMSW/SkXoPe7WKjq46SaOMs8xFnMFn+ghhwmQvNkf6jv3nX3cmYJGr6mwBAdvwxAKjBXXpQ80eMvsyF5xufpW/lULVTobHWa42MCL2zrAekMz41PSfIhgL8tOM0f2fQNgbnqA3eHXQbCq+dsJ6TlnXJqEzAUcnyUUEJPS9HOwkwkHpYzJOUGjemozfnpoNIOoLURCun4VCErtrBC3+a22+uQWke6aUaS2nyJ2PyU46QmUFD2vvCU6KLBNP6uaZFTlsJTa+fqYO9tNcT3io50aAefZ9kOaVkviY2JD5SZgZH0r8GALWNE72RBXDyfspxTh6r1LRTAJLwM83GtSNZmh0125JnzOwRbceZXy2OIAt9TOA/LSjWfZsLldQgWoHwkjGsZTvNl5i1apJ5GIRqBchrndN2jhYfSTaykT3D9IlrrEmej+gXzzOlXpjJN5GPVvzJxMGJ/j7xDapmqLQrG2bydyt+6HGk0jPx+bSIa11nVMuLyAT7HTruQ8E+ZZA1FD+pAavfEZuc2AhdCiJ+UI+vlU6kxSj07A+bAUgLKfGp2n9I5jsdaWr7L4prEcdZzKZuapsoPlvrlOnPWuljoh9xxpiMeRLTmnxt+mn5IsmgM+psyfdpG3+6TynRIvzVMZcp03quoo8T/K+xUNabMvSO1PbhEg50nCwIW5aXSaONKUfs2c26n+oIXhI3KCCw2VekZwCadlZshbZzpmzo8eo4TccxQl+9MZ06T3WEOk2nZM4k/+1siJbndrItc5F2TfkyxyB9prWZNh+huY7j+N0WR2U1T9NsobSj5f92bKmeJ4O3cW3tVnbLzJA056ZPwrA9U/XM+Vm1NjJ9K38fNjYT02y8prEGRTWPCJ8z7a+M0dRl/fktWjXWX2n/aVlvNUaz1qmmD8dwcY0/rSs6PpX1p7muMH2ovG9mzInznyCHsT1My7LVY7QN9NdsZzL+M91U3JHQVdXlZTqmKYVhK9N01Yw/TBnXtEyLkbQMmHaoyb4nG36Nmn+c/cfi6cDzsijXAjieg8CqwsrUcfzkXnzrO9/ium2zZs7FrKkLMH3qTPbFFb+EwavnMGP2dOTzBVihAzcssG7cGLuJ05eO4bU3X8DIyE0snrkMG1dtwsplq1Et+XCtHBx4QGDDsVycOHoMtaCGFauX4frQZbz88gt48p2Po+qXsX37djz6yOO4cv0GDhzaj/MXzmLV6hVYt3YDZk9bgjCwUKmVcODETry8czvXvpszbQk2LNuCpTNWwvFpbg5n/WXQyf1GoMy/KupOBYFL5oFyI104kQ3KFvbrZTgZh2sBXrw5gP+9/a9x/733Yt3s9bB8l4/OVlHBGNXQG72Cb373G5g5ZzqeeOwJPP+NF/Hgmocxs2cGb1yXojE8t2s7Mh0eDuw9irc9/CSWL1zdyFTMdaM2VkLWpvp9fnwyg2TN5nr/dHIwcOuoeWV877Xv4tKVc3jyXU+iWCnhxJkTOHz8CIbHh1GzxgAvQqGjg23RWKlC6YQILR+l8ii6urpQr9Zw1913csbd0cNvMt9LlXEG6Qjwo4w9qnXsZjPwawFqdQJB3cZ3xXF0dXZi+fLlXNtv/4EDXEpsbGyMMwEpC5D+plp98jv1Sd8vW7YMl86fb2QKEhYVn4ayXZfXfvQeJ6HEtew7Cx38Xn/fFEzvn4ap/X2YOr2Lx3v2zAD27TmIXLaDa/vR2Lbddw9efPVFVOtVbLlzK/bs2ovySBVZO4e8XcCsznl4/yMfghv0wre68Kuf/kM8e/Z1VPMVdHlVbNq0AbsPnOJj2D/z6Pvx+MMP4aN/+qs4cekEVq1egshycezwRcwu9OMvf+P3kPNcvHriEH7tM7+PsYKPzv48ViyZjZHrwzhz/AqsUg6rp63Er33ko1jXPweFIIIdVOBHFfiuDyrz+MYbu3DuzADe8+QHUHA6QSXeXnz1e5i5YCr6ZvXi1T2v4OKVi3jggQcwrX8GrNGrB5MagCY4JAqud460E+AsKVlIpBgj02Bo5807xbbFacFmYMj9xgZF7yibDqjhVBpFtDk41Ed5jSOA2tELUMA/1RE6Hq+xQNdOjPuJAyvuVBZoRmFz/krVhUh13JLK3cKwy8caYKDPdOBP46eaAm3/Wc01rMxAQC5C0LxKDeYlRd2oQ2YuECQTRAdGenz68g/mn8oG0U5e/KoJUGqnQ7+20+g1AAAgAElEQVTLAkSclwQaHDyoAuRpAZKmMT0rGaDakSZBlDjpGEBOACDjogxzfNJHq8DAUse52NnGKc9JIKgCwLSgRjIQkvYN4Dnt6DQ7fRL1+Pi71CFpor8KKoWWaXImNUR0sNkuIL2dIFv6M2mWFuDo+EvAX/ppZgGYgU7CJ0Vvmb8Oem4ngJM5sa0yLmtIxmwAgFpeJzEBqTXiZKx6Xmm0nRDYmrVqDL02bbY+jqTHqfsy5VLmpnVBj1PLmd6Y0G2KjTb1z6SVmQDUDq4x9ZrbjgFA5rlxhLAxzkaGEC3zRW90oEyZCOJ79Lz1HNvx17wci8Yhup9m+8xarZPpk9BddNK0T+Q/td9MkxfTLrCexQAg+08ac7xZJDVg5R3ZQOK5KFtGQA7T1bjEId3GNSiYZhd+WACQ7Idk8MlYefPCjY+Y3QYAKGOT0gHmokvLhfatqYvUNoA881AuA4k3AlvxS2RO92Fmg2s7Zz4vf0+2AKbjNiJjiU9UGy76u1ayquNLTavUucX6wZmacQ2wtM3GyWzhLTvXvFEkn+vMSNZHo0bpLbreusQlTc+1X5b4WvtKUx+1bUnGEmeMmzY3bZMteadFJqBuk/tSl8PpsZj0a8U7k1+6fY7P4violXxN5vtkTGIXxTaa8zTH187v6bGkbdBMZlP1mMl/tZO/SeOHONNY6Dih75SSDE1+eJIMWNFxLVfaF1AJCr0uM/lhyqoZA7huXENc1epLk2HpU/fNvE3JsDXjA/2O6WNNADDN7mmZTAMAU2UljuPkNFErmaCUkNv5Z/Yhf+vxSB9sR1sAgGY7k8mqucHT7vk0/6qfv2UzG8ZFdJJ/Z79EBYWlpAiBgDZsx0M9IFjMgp21YLkBTp49gme+8fdYv3Yd3nLvw7h0/jp27dyPQmcH3vbE23D55kXsObQDFwbPckbYytVrsWDOYuw/9CaOnjqCSr2IeStm4sKZc/iFD/9HjF0vcz08z83j6uA1zJkzj0FDAp6ophxlHZZrYxgrD+HE6eNYsnw+Bq9exLHDJ3BtYBj5fBd6+/uw+c6N6O3rQtbNA7UcXC8LeCG2f+8ZvHrgWbhZYEr3bBSvVbB6/jo8dM/D3L4XZJCpd8EhBMaOEHkBH5vlw7+hByrTZNVDrhlIF5XQ5ScEtO06uBO7Dr+ODzz9AczIzIATeajUyqhbdRw6cQAv73oJ02f146GHHkLWzuDb//wc3vXWH8HlgSuYvWAWA3iv7H0e+988jLs3Pogt67fxWOqlGno786jREWE6fOF5DERSxhfJVraQQWTXMFovouyU8fXvfg3nL52BV3BR9qn/ALWoxrUCa34Rlhth/rwFmDV3Dm5eu4kTJ05wll9XbzdGxkeQzTZqqa9ZvZr5dZxA11qN6U/ZegTEBfXGUXDLamQB0snFaqWCrOvwkVwa1/wFCzB37lycOnUKly9fTnwHHetNakzHNcvp79WrV2POrJlcO3L37t0NmXTshO+wbdRrNcyZMwfjxTHOMpQN9/4pU7H1zk0odHgYHBzESy+/hqlTZmGsWOaLZ97ylgdw6OhBXL56EbMXzMGs2XOxZ88BWBUHhagD3U4n3vHAe7BqxkYMD4UodxTwEx//DzheHkDY4aPTqWHdujW4eK2Iy8cu4ce2vQs/9+Gfwm/82e9gx+HXMH/pbPTPmI69+04CxQDv2HQvfvHnPoKaU8env/AX+IeXvoNapoYlC/swf+4cDA4M4/zJ60CtE5sXbcAnfurfY16hA1Ewhs5uD6cvnMWzz30bmzZswerFa9BpdcINPVTGK+ibPgWXRy/jy1//CpavW4YNd2yAX6mis6sAq3i5kQGYZrTFEMt32pklRtm4OdgMhmXHNgl848Ba/uYilvHCSwypNnKywJJ2pbYgOzZevDZuhtP96kBcAETtYLUzkmyuZCESB9itgi8BALn/eMC6hocZ0AkQZjrgJLCZxHuYBl+AKnrNXCS3a0rzUAO9XCNHZYDqQEuDr0kgYWTJyDFPcgD0DLUtGSXtxiNBh5uhXZPJd7haXVaRtkNK45BFrQ4eNN+TsSkAmeVbZfXQMyYASwaG5sw8J7AtbBTBbRkgGLfQahknuttxKnQyHlUriz8zak6a8Z4sgPVCQwdJib6oI3mJLMiNtSmLBdFPoYHIzO0EO+YzZvDeRCs5ahe/ZAas0pbun8YvbWgAUPrRQasENZpHTcG2AgDNACctMDRtYjIOyaBRN15Kn1q/mi6QkDoyimCmHOm5mn2n0fl2PjODaJNeiW0y5iJtm/xr9byMXdNxQkAZ3jqCqnVD5C8BwuMvzUzAyWr2JGOW941b7uV9tl1xLVe+mU9q7ETxLasGsC684P2L4NYN6q1kppXeUMzMNl3dwK7r7Qk4by7SkotHpDbcbd7SadpDLtxtXM4gdlDrjOilLHaZj2SryJ/HNRyZ36LHZg1Ancli1iHTR8CMzGtNN3OBwnP5QQySeocWLQ3b0vBdbHLVJk/Czxa1AGUBKGPTGw9ar0RepH2R71aZrVrXtC2W8SSnHVQGUhophG9NMhXLCm+UtLiFOlXXUzrQtkTmq4EubVNNsJf9n7rxW8dIog96AWvGJnyzX5whlDYOk/5p9DFv4dUlaZh28aVfCfBkNGLa65aZOjHQrHVKg0/SrI7NtP3UeqtlqF3cQc/pC4pMO0/t04kNU89N2Wv1vZZp/bv2d8K/NLto+rZWqixz1+B50h/FD21sQCsdTBuPpmUruuquiNckf+YR0O/HJIl+kty1G5N5EiThUYvJ3+789AZN2pxlfNKfGSNxDV3j2LzWY1N/TbtiyrWO85vitPjFCaUlDGInvixFETVNbslo+0tcXM9rKlFi2hm6ybRJJowTIO3kSLdlxkgT4sqUecaKO0HcJuN90wsqltZ803xqF9OEdAkOVZWjRB77Vu1/Kp0RWjaf8HOzLl9QQMdZ/bCCz3/xf2HuvBl46rGn4FXz6Mr34vrwCLKFLNe8q4TjCKwKMl0ejp0+gm9++5solsqYOqUfq5etw9plq3D+2Gl4cLF81UrOMCSw6dr1m1wH7q5t9zDwVKeEoNDnbLTi2BCuXLmE85fO4tKlAfY7ndlubFi8FSsXr0WuK48grKKjI4darY4ozCCwwFl2/7j9r3GtfBZj1WGsXLEes/rn4/j+kxgfqeCtb3krZvXMwYzsdKDiwPcjjoeo1F9UD5AFHX9uxBZWzkbFrcDOR7g6NIhvf/dZLFq4hGv/nT55io8xP/LgI9i9bw8DgIuXLcRDDz7Etf+8uodSqYTO3g783T/+Ld79vnfjhZe+g6NHj+KRhx7HuqV3wqpmuMZgxnHgV0fgehEqfg1OJovQpQs8IgYX6ebj4vglXC1fxvOHXsL5GxcQBT4cuu1XgHyrka2Yy7l8eQjFD0RTG3Sslmr1VVCno96ug1pAtzpnOANwycJFWLViZeOG3rNnGUwjDMdxGhsFBAZThh3lRdb9KqzIZwCRT1rZFl/ksWjRIhw/fhw3b95k3aN+ae5eNpMkdhDQSLbXc2wGyOhCkKtXr/ItwBSTEuhIMtGRL2D69OlYtmQJA4ClsXE+Mjxvzlxcv36VjwETBnH23AUMj5ZAB342b96MfNbDwcMHUA0rWL56BYZHx3HmxHlMyUxH3i9gw/z1eGrbO+CVOzFatXCkOoSf/a1fwpBbRN0dR1cmxLr1a3Hy3GWMnB/BAwu24rd/9RP4zu4X8V8+9ylUnSK23LMZJ09fxZXzVzEr24NP/eYnULB8fPmfn8GO02dxcfgKpsx04TkhFs5fjMPHzuLCjRoKYQFrCvPxBx/9FfR1Wzh8YDdOHDuJJx99Av3dU2FXQmTptmbSEC+LYrmEil1H5Fno7O5EpTqGMKjBJ/oPX9yb6kJE6QnJNY20Nlx8+5pxW56AVLKwofeT3coYQNG7qmkAYOJojAWOABocAPDxPbcphZreI/CHBICEarIdbAn2k2OXxsJFz40XiUbRfi51qnbtJyywjADVbG+yBYw4YDOokmB4skBd+pN2zN12M+NRB9lpzssMKAlAZWQ/BgBZyVVWW1owlNCIbhaKb4WS4rYtg6cWN22ZO4gyZtkxSCuSrJ0rOzAFdOgjfiJLGoSg/uhvDtiIt3JJQIuBm/zTgRTrUXyEKeGnAQCaGbJUc9EMQnWQa45fjgCbn1Pfwsu0YyiyYBQaaACuqT8FcJrywn3ER8j1orrpOQMA1IsNHZBIW2awZdbf0fKuZV7a1fzg3y2wDJqfp/09gXdGNmxaQDZBh4zNFvMWOzPwM4NWkyYi362CvrT2tP1uF+ixvUs54t7EI1VDSPQoTT50P0Jb/iwGAFvZN7PGbBpg0m4BmMhDin7K/Oh9BtJjQElvSEgGIPubOHOWQQGBnsLGhQwa9DBl2OxaywTdYk/v+rHNFDtAMikbDRoMFRAlWRAapTLaBesmD6ivILbbQgvZOJFSGDKehKfxbfLif2mDwonHyvyPOxF7I+8lmQ5qs0TLgZZTbY817cQGJLHBvxAA2OjjVikR/iveaU76bwEAyhEwPTaRBxbvOAtd5Efa0yVI0lyHnqPO9BLdlY02yeBq5TelHT627bpJxqXMsVUR+UTeJ6tJpQrxa3sremfaY1M3JthHOc0R65SWEfHDCZAotwDLyQ1GZBrHQtkvxD/ZZtDGnlz+EX+eyFkM4DPfjON44u8TvYvHp/lj+mP9d7KBqDaWtX0Uemi7rn2t3sDWtNL+WdO0aSys382XPAhfEzlKOWKZJkumH5G/Tf+j7bjIv7Sn/U4r+rWSYx0/yDNSfqRxEKkZQEuTq7RxtKOdORZzzFJDMe3m6FbzMD8X+W4FACZjbrFQmKz+YJOtVCUl9OcmsDrZ2Jtom7KBKzImsZ+0l8aTRlbQrcnpmr1pNkhvQOn3zPhB6NlODhrj0hdX3Eokkb5lcyvZADDlrMXthInfaxE/aZpo3yH2UuRS7E5L+66+aBUDtuVnCwBwMv1J2uQECgIAaSMhBN2q3Kib68aXTdRhFwgkGuPMuL/90hf5ufc+/X54yMGrZnDtynV0Tu2CS3X/nBCZnINLly7g4OH92HtoD6bOnIrVG9Zh6cIl6CtMRW2khme//CyeevwpeD0Z7D98gNec3b1dKFcrWLJkEUbHx3Dx4kVcvDiAS5cuoVIi4KcTU/r6uAbgogWL0ZnpRrbeCQ9ZrkmXy2VQqVLGm4NMvhtjdMFHoY7Pf+l/4OLIcfT0F1Acr+G+u+/H3FmLsOPVN3D+1ADuXn8XNi+7A11ON8KKDc8p8M2sQbUOOww56yykONezMBYVgUKAi8On8c/f+Dr+9dM/id6uXgaaKFMwE2bwrW99C/2z+rF6zUqUxsrIWB4KTgccD6hkK3jhtedx7vwZ0AVudOx3/rTFfGtyd6YH1fEKrKjOWWGl6iisnIty4COgo8CujRvFazh6ai9OnNqLiyMDqHWFqNlVjg2WLlmMarXGICota6m+YaOGXqPMhehz4udp79uKQEduJduSMu5ymSxfYtLR0Yljx45hZLgIv9rAYvgCknpcqsujW6MbQJT4M769lzIWgyBZl9GRYfpM1iL0LB8rjiJk6CRAbIPoSDBl+50+fZp5LtgVtZXPZjljkIA/+vzNg4cwOHgRd2xcj/OXBnH5+hCHDl1dPbjzzi149ZXvYbw0Ai/r4dEnHsczX/sW3KgDnVEP5hTm49+888PwyjlY1RzKroOvndyNX/uLP0AtX0PZH0J3FnwE+Mz5QRQHy1gQzcRf/Mlf4Hp1FD/70Z/FTX8Qa7euAew8jh45ifpoDW+//2HM9VzMmTob0xatwp/85Z/D649wbfQi5syeh+4pU/HS7r2ojgEd1QLWzV2Kdz58H4LiOB5/yyPoQAaFyEM2pEtn4lOxtIbzbASOBd8KQRsWtKY5d/YUdu/eCWvowp6m9ZMwVxyqviTADC7YSBm11mQhweh7/B+3GdfaEkfOwajbqHWWBGxxB01BhLHA0bcLc6ZGDACazkCCKBGCtLGz+Vc13bhfdQtwWpAiNXrEaEuGowTpSaAYgwPmEYgJAcAk3tZ04DpQNJ2FBLSaftqBmI5GnJxkTHIgEGcE0nxI6Ux5MJ2MjCEByVRAoBcr+nfiDe0KEP+pj3YZgAkAkXI7M49F1YBJc1p6R52+15k0TA/K/FC3OOsARM81oa0B9lIGoOaJPKcXsWZQrFmeAAnxh0ngEO8Im4sFnbEkQQLzwJCjZAEf14hJvtaXbsRgthx3knkInfTxTzPAlr71+NLkS3RMB3MCbnCbkyHgKrjXvJT5SIawyat2aqXnIvosDigtqDSDNZPfMjf+qer4mPLIfysAkJ6nSzB0+/K75oXQuqkfo25rqzbSjvCKjTaD70lMUfrXSt+1LZWxmvaiVWBJz8kRfFk0i+1Ky4ASv2HSSxGTf02zVwmt1IwYsGpxBFjTljOGJPuXeElbAQZPW9Ex1T7Ft9jLpkmiL3HQJTZY/Ka54SHyb+pGK7rLGBK9pRqh8RFekQu9gdcKYCI/zHSgDQvHubXRJscVDVRWSgXIEXlNUx0niB4K76RERVpmVMzgtmI7+QLw1i3IzXa6EfSaG4gJ3cLGxqcGALWP0/Jv2oumzRBVAkPsp7aV5uT0ZpSpY7of8ZsamCZZ0vVxxbe3si88vxjgM+2ROQ5pQ9NQfte+UOaT+PUUgDHNBusNQvN7iR+kFqUG9NneSpxq/GT6pdRwY7oYR7EFZDL5IfFPMiZ143xTPKYyiE1fpfnW5JuMjXXdl9hEU8+FDzKehH+qdI22AZQBmObbb9cXiH8x40z9vhn/6P4m8NK4xbSVDEnswLFKbH9krml9txrPZACL9i9aT/j3Bnw0oYZkK56kjUEfH9bv6Vqvps2mdnQG+O0egU/jaWMN1djUFnugaa7pMyEWJfvgNi56S4ButZmeRodW+pPQ1tATU1c03sbfxbeYt/LB8n4LnC4B/Nv5bKaNusRK92Wu90wZuR09MsfOeh77z2S9YviJhBeTdGDSz5RnfYLIHIf2D626oYwuvgjDokz6Ol+EYVsZWMhwhljo1FGORtHRY+H5l7+D/Yf24+n3fRB9PbPgWFmE1QDnBk5jx/4XYeUtrFq3EhcHLuLYwZPo75mOrZu2YsmSJXyDba6QZSAp62ZRLfqN23fzwP7D+7gOXD6fw/nz53Hq9Am+JZrAnP6eKZg5fRbmzJyDvs5euLYHK6JLymwOYPJeAQgd2HWX9dmy6YbXCIHrwvfqGMMo/u6f/ieuF89h+ZqlGC2WUCpVsHb9OpTGaygPl3Dx9EVMpey9ex9BF6agYHWjXraQp8y7qArbaVyGQqcMooyFWqaEL3zrs+js6cS73/o+RFWbjwX7FR89mT7Uxmtwcg7qURUXBy/i8OFDfCS1EpRx6MxB7N2/F735Pjx418OY3j0HGSsH+BayXg52EPBFHCV/DHWnhpDuJslEGLhxCW+efBNHTh1EqTaCnr4MSmEJo/VhFMtjfOlGR6HA2XeUIXfgwAEMD43GZVoaOI3YV67JlyugRjX2uIRayIAc1fKji1Yyrsfv9fdPR39/PwNy5UqN3yc7QWUDKJGFjv5SuX7K0qTn6Wgw4TUUC3d2dnK9PuqXLvjQ8Z+sM+qU3UjyZ4NxBJIBamPjxo18FJmyAa9du8a1BFevXMU/KUvxpZdeYv2ifrZtuw+79+xFLQowMj6Ge+65FzduXMXA2ZNUJRHTZk7DtOmzsP/AceTRg7zfiw+94ycxNzMbHVEHwrqFUoeLn/vz38Jzh3cg3+MgSyfIx25i48b1OH3+EobPj2BOOBuf/ZPPohLW8Z//4D/j7NgpeH0e1q5bh+dffIWvASyUbfzEA0/hx598GgWvE3+//Z/wP577ayzYtARvvnkEmzauhRuWse/QYZTDXth+FmumLsCf/frvoyOI0FW3kavW0eE16AjXQs0JUbPq8O067IzD9Hj5le8xjynTcQIAaAau7RaJbFxSdt6IuQIqiRGRLDkJfgUw4yOgOqPCrFFlZH5pQ867tXYMIho1/8TwkbCmOQcJzgSMSIKHlIyKJsdnHDemuYpyaEcqBnOyGiiT4R8TAkyjFpIZFJoLHjMDwQz26Hm56IDfjY/A0lxIqfQOrzh6kRGZo9CS329TtFjel4zBdgCgDhrFIaY5M6khmLbIoOfNBcwEB201jvMmcmXwX/jXFISpY7m0ANQ0FX6YC6KWftroL5E1XWtS1ZUzd7v1wqNpbjEfzeBQMnPYoFrkr28Vkdbz0IC2yQvdT1oAr9uRXSP5jJ6XTBSmlVEDshWdtA7r8egj7FoetaykBZ2JfsYZEqK7EtCZemQG79K+DpIS3iugWWfQURtmzTI5gmXKjehYWtCt599qgSLP/P8FAIquJUCVWti34kVqgBnLrWRRSQCsgfsmXqgLgPTnVCS5nSzJd6L3aWNsfHcLIDJlgmUyBgBNPid+z7iAxhyTYzd2O5PMO1kAxzZGAEDRR12LjOVJlXBIk9F2esDPU3RKGfoxvUTPGIyNi7Cb/pPmxrULaVMvPgJM4+O+JCs2zngSmunMccEGpV3htfhRnfGm5T9tLpP5z8kWYHRjoRnzNP5utKztQRP/49sj9RFg7RdlrDpw1WCczJWOteg5pm1yiL3Vfta0C9oOaPur47DkhuM2wLjpy0z6aT8oc0izryavTP+cfD9JhmHif1Unui0NKOuxC820nU6VBSWvOmNwgt1VL+u5TYg7zAx9md8kl8Kxrqk6amljFR8hdG/no+Q7id8m1D6TDoyLjCbTF/N70z5rHTDtUZp+pPm3tOda0YN5FgNYaaB0mmzq9tvRUGSoJU24NuytrDFTd0zZM2MlblcB0FquzMueZAzansqpm1bg1u3wkvrRvtXUIU2DNPvDl0CllIG6nb6FD5ouXJta3YBt9j9h/ac2iE0/pWOqHxQAlP6lJqwpr6kxTJuSQGn2VI87kZnYSSb2pcVt7a1OP7TyDxP6jz9Iiym1T2nFT46zqO5fUGuAwAGtxympI4OQgJmOCDW7iPNXjuHvvvQ3eOzRtyGX70VXfhb6p83k46hOPsLN0SvYsesVBm068p24+477sWrpWq6rd3D/PqxesxSFrgJKlRKvS2vVCDeHh3D0zAmcPXeaj4j2dfeAarvNnzsX82fPRSFbgF+iDLYcMhZdGGWjkaho8QUhZDvcTAPGd2s5utsCsAIEdHtvxm4AgOEw/uofPgfLK2HDxjXYt+8Innjn2/HNb38LPT09KN4YxfIly3Fw/wH05HrxI4+8Dx1ON/ryU/nIKd3xRjLtRVnwjdMucL10GV/8zudxx5aNQDGLKZ39WLB4YaNeYc1BpVRDFIUodOZxffQqDp86hFkLZmDX/p04N3AOG1ZvwLZ196HD7YYTZBFUI3R396I4PMTHaWugi1YiWAULl0cHsef4Huw9thdj9RH4dg2OF2HuwtmYOasfg4OXcPnyJYyOjXMcQsewKRPyrnvuxLlzAzh2/CQDdrVKlflL2X227aBc8hlk84NaA+CsR3Cp4CAaYFxQ80EXTNLvBLpRolYun2dbQ8Ae4T4cM8YltEj+JLOPwCm67ZeP+cblceq+jwzVDlR+km41dqIQ5fFxxjDkeQIhqZYgA1yWxZeLXL40yOAg1RekzFDChegSjLWr1+Pl13YwX+A6mDK1F0M3r8Evl/hSjk2bNmHw4lVcHLiJDmcqHtr4OLateRC5cgGoArYX4UJYxI//wcdwtnQZS5fPw9DwZRRvDGLN2lU4P3AVIxdHMd+ah8/83p8jm83jT/+/T+Ob+76OcqaMBx+6F4eOHMWVa0V01jvwo1sfwy/96E8jM1bHtcowPvzHH0V5io2LN69ham8eW5fOxPWhm9h55ir8Wh79fg8++Mh78BNPvgtTkUF3HfDHx+FlHdSdEGVUGyAwAuzcvYtrK27ZsoUvbyF5s25e2pvUAExz2HINe9rih5ltx4F//HLioKgWXNSoB9cqwKdnM7ls6i1UTbctmqCgGijVMNKOyZyDOBMJhOV7cXoCAFIb/KwqiiyGuclxxysOmZN28hKYaYdKmZBNDs6sEXGbntIMHhKnETRuBDZpIJlVtJCR79KMPH0niz1xyPQ3BTaSBSifm46K/jYXSGk75+xE43lqulHfkpGggzJ+NOXIrw6SBbAxj2Sb5Gy1EEneV8ELBwwix/HROA3gytxayZuew2QLD60nesztAtK0NgUQ1AthCUqYX0aNKPN2an3kSdPK3NlPW1y1El39rNxYrWmjQakkC9gA8NPalvGJTrNcGUf2U4NsI8jRQSUVsTf1pyXYZGQnUDtNCwB9fEwBUE0LRgXmUr9pGRgmCJmmd0JPzeu0ubcDAE3Q6jZNUdNjZgAstGy3GJNx8rtGZorYYcqM1JtPaQtNNhNxpqzYBt1/sqmj/YUxSakppGsLySO8wIpXDont1G3RRpfU0VQ1/NrZe3ldy4SMXXxUmk+RI5xJhpxc3mIU8U/zf636ZD1wGsff0/w7jUM2hxLwKraLwg/aAaZFAAGIYm+0nooss7wqI5VsZKjFnizYTDBe66s5v3b28nbkOQ0AbPYZjfiCMi21DRNfPxloI+8Ij7Xtou+y+cYlXjIPydxOiz2YT3HR/Mn8i/SrAUDzKLFpP7WdEdrpDbA0OdEbODq+0OPX702IUwwmiYhoGdLyO8H3GrJr+vsm29sGbOSTLBKnpGxeaP+q56ltTJoOJfJvXApn6r9J+0QeUmp7iuzxT4UAsIypgcpzTToTfy/9ywaCxICig7cjX9xubId+EPBN+0+tW5o2pn5N4G+cqSlzFduR2PC4RInWw3Z2weSh9lVpY5RMLZNfaRtCpu3i9tQRbN2+PJt2B1Ganzf7b8e/23k/6T8GpbXeNcVHajNcYoHblp0URpixjsRXpg3Rr1IMkICGwa1bvakt7X/0O7cLCGbdZTUAACAASURBVGqfpO3v7fiWVn5Lv6tpxn2peFbLXsLf29zxkud/0BjP1LM02eX58cV3dIyBSoU5sEPKpHMREODmAkX/JtwOH1/9xhdRqRXxoX/1kzh18hIO7zuPO++9B7kZNnbtew1njp1AeXQMG1ZvxLa770O1VsfXv/ktPPrkI9i3bzfWrV+BSnUcZ86fw5mzZ3H92ggDjYvmLMGcWfOxaO58dNJNtX6ArOOh4OUbRxT8CH7VR1ALEDUyhuIavx4iN0TdqfJnGQIAQyphQgBghKoL1FwfvlvFX/3tZzFv7hQUCjmMj9Uwd+EC+AhwfegK5s6eg9dfewP3bN2GN3bsRlCq8429dONsZ74bYS3iDL+8k2NQzPYsHB84iud2PYv3PP1eDF0YQ0emG1OmTOEMRzqi+fzzz+OOtZvRP20KhstD+M5rz+H01ZPo6e3CY/c+gXl98+APBQw4EvBJF4FS3UI3n0Vg008b42ERh07uxav7X0QJ4xjxhxBlQr7RtxJU+UZmj2rxlSO4dEuxl0GxMgo4db6sxfEs2J6L8bHGDb604etRrBiEXLPQcwuNLDO69MSmrD4PgU/AZUPn6Fk6uluv1/j2XwLnRkdHOfOPgCda9zXWho3TI5RBSAAdxT/ki6jtrVu38u8nT55EpVTmWKlarnD71N7WzZuRdWyu60f1/whYvDF0k7MH6TjwrFmzGISleoLS3gsvvJDEuytXrEZxuIzjZ87A8my+pIWuqwkCH3nKbK7V8ciDj+LFb78CJyxg7ZLNeHzbu5CP+pCtFeA5DopREbsuHcVP/fGvY9SpYNGi2bhw/gRsu4Jt996Dq5du4OLRy5hpzcJ/+fVPYVrPFDzz/Nfxqb//DKK+OtauX4ih4SKOHL2KHmsKlham43O/+cfoH49g51x8ftez+MMvfQ5D2RCuXcFTd6yCFdZw6PJlnL88gkylC17Rwe/+u4/jkfV3olAJ0UmbBU4NPnyMR2VcvDyI197YiYXzFmL1qjV8DP7atat47rlnJwKApgMkpDTNMZlOhIEFygggA6ZutmIEN2gU2qZ/GnDjNlQAoR1LWm0LcQ7NAU0jME8LTuVzek8HOBx4xAt0WSAnzxgAoG6bjaK6NVPvVCUBVZxK33R8Mh5wanDRoni76WDSHHzDYTTfQpUEzvHxTi642aaYv3a44owEAEwL6kwHrenDwbDhoJIjq2pCrYJyHVgL/80MRuGjBHySydbKIQsAZQYwIocE0DY5ZFXrSz7XcmeCgK1kr50DNQMDaV87fB1EmTpEdJbFXBoA2LS4iOVZ05blhnb+Y/AlTS71IsPUfy1Pmj+aXvJOWgkB/b7cwq35Y7ZjBh80ftE9fQTHDNb1uJtkSy/wzAWRyiaQxZ1+d4JeGgswsWmxUUoyUOW9CfGbyniTYNOkRZrOafloJWvijLXt0L//oMGhGcCadJbxpwFwWq6EVml2XTKRm8DeOLPSBJXMzZgm/TDsqz5Cn/CCjskbt78nCzsKcOI2JNs7Ca4pYTquVWYCO6Z/NGU4kQcli+InhS/ShixqBfzj+cvN8ypTIM1naB432QXJfIoBwFb20/RxknWifTctAoiWcoQ7Tdf0Akbkg22XynoSWop/lnm3sg0i363GfjufTwYAygaaLESFnibQkMZPs3+Rc80TM6NTavKm2RxNc9E5LWetZE7bCq3/jfihMUptY/RcZAM4TefpM/MSkZbjVnUVdZzH/eqMmZRNFnNsE+RBbYCa4/yXsHHsr+OG0+ik6avjSbHn/L7hJ5piCnUJTzvbqvkidjQNADT9QRO9jEwikmttw25HZ5pk3QAAdd+TySPruVG8xBy7aX8m+ApVgkLbRzOWMultxjyt5Jt512aDxBx/mi9sZQckDmvlG7gtdeLI1HkaVyv51jI5GU+1TUgba5pfSeiralbTZ0LndvSdbDxaxzTAmuoH1AkAlhUDAGw1ju8HANQyYNprLWeTzavd94l8ppwI0vOe7NKmdvxLixPFRqXNIzUuMzqIrAbgStCJbbmwI5frClP2H9Xzi7I1HDy2G8++8Aw+9K9/HH3d0+CPW3DDXniFDL7+yldx6Mg+bFi+GvduuYeBM3r/RnEI27/7LO7adjdOnDyCU8eOcrbstGkzMHfOfMycOx9LFi1HfSyCGxFA1QCpXDraG4BvOQ2qAQq5Dr4J1g/iTFcn9nWkV27IR5Tpn1fPwwsom7GOwA5RsSPU3BA3x6/hy898EXfcsQpnT5/BA/e/lQGbbz63HYuXLsADD9+Lq4NX0VuYhnymgGe+9hU+uvv00+9B1isg43cgLFnIWVm+ldcrRHhp5/dw9sp5vOdH3od8vQsZN4eqX0UNZdhdNr793HYsmrEIFwcGceTIYXRP68SWBzbzRRbhiA3Xd5Gz8nzDK9W/oySqKtWipiOfbh3Xx6/iu689ixvjg6g647DyEcp+EeM+Xa4C+KjzOt2Bi04nj6gGjJWqyOWyCK0qLC+E7UYoVcqwI8oIzKFcGsOaNaswOnwTN67dBOoOIsvhG4IJI6JMP/pHICDFgQTQ0Wez587CuXPnGJyjI9sLF85HR1cnX15CS1PKxKS6gBT3EDDI68Uw4iPJw8PDWLViBYN5+/fvx5UrV5J7HfLZXAM0dGx+dsaMGXwRCIGONF5a39MlJJRRShmIy5cv5zHt2bOHv6ff777rXnzv5R08Dj/0UQvKsOk8cRgga3kIywGmdvQjE+TQm52Oj3zoPyAcc+EXgZzdjVJYhd9dx//c/iV85pm/R9TtYua0Ply7eh6WVeZbgBHYePP1I5gS9OPTv/mnmD91NnYf3oNf+K+/iv4VfSh00NHpHrz+xhl0WH0IbpTw//7a7+OBGYv5iPS1Tgcf+o1fxKHxASDj4/H1a1AZu4b89F6cu3wNAwOjyPoFTA+68Klf+SQW90xHj+fCr41iZPQ69h7ah+JYCdvufgD9fTMaNToBvgiELwG5cXFiDUDt8MwMADGGEsTx92btJOW0aOdcjjexw4/BC7EjAiBoI6cdkhTo1zf9aucmR3XSDL1eILQyZnJ0iebB2Yr1WxlBMkYNhMktsPQdO19jAS9z5PnEzrEpYPphvET8rp4L7b9oh5ksMuLPKX03LYChY1/My7hN/Yx2CjqDTPeTLITijBC+ETJemDJtUoBN5oe65VEWINoxmXySsfCRM3W0XAdHkznWtACHA3U6fhoHd/poJo8nBgQEGKBsVh2A6QBIaNcKMJXx6QWB6FG72kL8fCxnCfAZ01vGT/VvNB9NWuq+6bsEqFAZCWm6kxZsyZjTZEXzQPNQZ5eafDJ1vlWf0q/QXwM+OujU45PfRU5b6b+WjUTW4ltNNYCVFjxxHypgk+PUOgtWwCqTxvqSBHMBpulrjs8M7M3MtTRZNz8TmnG/t7mjPJnZMvmgeabfnWDnBcgyCpQn9DJuCabPTT1rkmsDaDA3JFotCLS+N49X2VdjrI3nGnVN9EJVv58Ggooc80+rUaQ/ke36rc0ybj3eUDLpKXIggZdJYwGoWtkDeZ5r6N5GLU5T/vWY+fewEQgK4E/2WttLuc2Yn41v3haZ0XqtM9a0rGgwsJU9nUxG074n+vO/Frc8Jxn0cWZGsvEQbxS0zGCPO6PnTcBLxkHzC+gWSdo4TS6VUdksRnkVDfzSO8yT6FYRez0/4ZfYn1T7Z2ScaB6bdseU75Z61IYJ2k/qWMFsq2msqmatfJ48bzcAkDSgWPpqZbe5rRjcSbOBZmkAzhA0LnDScYLoanLRSsrlVlpuE90w5Kqdnml9EpkSPWuyKXEmoKaXtpua3vKMuYGRxkb9nvw+AcA2aoKb7Zjzux0AkNUzzhTW/lxsopZ1XbrE1Ic0WZD1R7v5topLuD211mnFO813LUNkczT/TPngeRslLkwdTdPZdnZwsjFqP0PP6k3QtHcZSFDxkumHWumfPCebaolNVA2IX09kTQGxidyQDVClqNIAY7Hv2u7KPNPqJwrdW8lEU3wWZ2Rrumm/1o4XaXKR1P5TGwbcXhx7tAMA03y9GfvJM6bNbSvjxiSa+onjFyeidQhd6gAEUcCZaGHGx0hlGJ//4l/ijs0bsHTpUq7rl7M7gUrjUofR8giDSPkcAUF1zlC7OnIFR88ew6HDb3K22dK5SzCnZw7Wr9iAnJOHSzUGHRdVqkXn5RrxF9WTsymbzENYa6zhqaYd1YWr132+DKke1VEPKUbxOXONbr3lEx6RDS/MwCHUMgYA65YL3w6AbIDPfv7PsfXuNTh4cD/e/vjTcN0srl65ju3f/SZmzuvHo299HAW7D1k3g3ODJ/Dy699DNSrj6Xe+H72YBpRteFQTMaogyJXwpa/9A9xcHk888hS6/B5USlXYeQvj7jiOXjmI3ft2o3ytjCm5qXjrXY+if8o0BtMyDt3y63GcVQrGYbkWbNq8doCKFaLmBDgycATPvvQthNlxjIcjyHV6WLtxNfIdeRw6fBiDVy6DMukimwC+8cbFHIGNjlwfSiPj6OvtxHhxhC+37Mh2IPDtBsCXidDZk8OmrWvxyisvoThWhZfNcwYffU88oAw+0SeSEfKFd27djIOHDmFkZCQ57bdx8x2cGXjsxEmMF0vIFzrhV2ucpddIPgLXqKO/CX+gI7xrV63m9o8dOcpZfQTq0ecE5NHFHwsWLGBbRTcHnzhxAtOmTeM+L10eZGDxznvu5rqGlIVIfVBdyVwuj8NHTlCQjYjkNQz4aHJ5vIxOrxOe78Ipe1g4dTE+8NS/glX2kI3yyGe6gMhD0OXiQnQdP//Jj+GNc2eBnAeX0FSU0NXrYt3a1bADB4d2HEJv2I//9rufwZLeWTh35QI+8Gs/h66FHYisGwxO7nztJMpjEcvJu7c9go+/98PoRh5D9Tq+/Pp38dtf+W8ouWXct349zp84hOXLZ8LrymE0dDF8o4JL+85j7eyV+OR//H8ws6Mb+3e8jCsXB7Bm5QosX7wSGacTlXEfnR3d8Gs1rr1o2WEzANhqcSWGeMLud4u6BE2ON07plEWSGXyYRlkHMvQ7CT4HeG4D6JjoANNXsK0MnRkUiIMj8I/rBQa3FmSJk9COx23cppcY1njHycwwTILdeNymg7gdx2A+I3NqooECprTzk6NxcsvVhCBbdt2laLuxi56M36hxYi52KYDhZ6kWlMpMEWBLFiAyNuKWjIWDL5WBkBYASRAiAKDun5+Pa8iZtElboEwIRuKLaXQRfHb+aieRtgfoPanJMkGuFCggQXkr0GdCkBAHePy5uqxD9I1/mhmKRtEPqiEl40+jX1qQYQahrWQxLUgwdaIdnXmBG2f/Up8SGIkdMRcUeoEo35m0lLHrBYt8JmOTd+jvpiPcLY5TaXqIDdSL9jT6JHKgAEDmV3wkSYAnPY+mwFHVSJsg09+HcTB3sifouZqzlt3Epv8LAYDaNmt+aF5o+U/kMl5AmDcxi7xIhorOIhcepcm2lgGmhbokKM0GN9mEGGxoBlUbIGkyHrXJQe0xgGZkHWhaCEDXaiHEAFBsE5lu6kbSdH/XbADS9E8yYZK6fCnydOu9+Ia3OGO8neiZiwkZH31OG2eyicZmOfYLssDWAKD4cw4+1S25GgjX9lzbBa2XYk++D3WZ8KhkMOijV00LHFFkY6OvnX1ofv9WjeAm/U9kM7x1W63if5ONVllIUosqOYnQAsGXMWgAUGfPMyEMANDUT81v00alyZ0mbqs4z9RBiet0X6Z/0jbfZCD7EgKUqRQMbUJSvCKAavy5uUGt/45a1KCVy+YSwEkBUE3+wlioi+6ZR7Vb+RBd6sbkudgc086J/aOfJoAkbZg15CbIXtyo2ae2RVq/5XOzHV2DWZ43x93WprQqYha/JPRvim1V1rCWG6GLZGHKWFvZXuoiLcPVlGNpR889eUaddmol/yb/NM29+PbxVjQS9db2UD9r2hr5rp1+6nfM50wb306PqS+53CmpUavWSrdjnzX7mb4GIXQJgibbEV/apRMZ0vRH5Ec2eCbw1si4k+/TzKqWa6GLBsBT5WMS56T5yu3L5R9qXcR0jOMYEwA0aWzKumlXzeEk80hZ/2m5TZ8G1RGn9bIDOyBAryERcCOEbgV1t4o3Tx3C8y++gA//5M9g+zeeQ1iO8I7H3o6eXCeDQDU7ROTQKawQ5y6dw6u7XsKVa4OYOrOfb2zdsmEr3MBDB7qRRQFRhfypnYBJYVyjWeIIO76Awg8acZVNdIs3+eiSEuqTLp2gefPmHa+74qPLfLyhzrQOkYHvhCgFRXzt219CridCZ1cOU7pn4cDew3jfez6IsVIRz3zrqwxWPfngO/jWW3ghTl84ia99/atYsWw1nrjnSRScLqAaInTrKEWj+MKX/wr9s/vxlnsf4ptkx4fHceL8cRw6fQg3qtcxZ95sbF69GcvnruCjvlPy/YiqlNXo8wUmgR2h7jUy9ehfuV7GaDiCvSf24I2jr6OIEWS76fbfMQRBndflcjEHyQeBoZQpR0d9QyvkDDgCZd3IQz7joUZ1FmEzOJfLdHIflVoJHd0e+md1YebsGdi7/02ME3BpufC8LGMnIruu3Uj6IpuwbMliPpJ74NDBxjNU9i2TwfTp07Fg8SLs3r0bpfEKA7VdHR38TiGX52y/QjZ36zhxtcqXeKxbvYbbvnHjBl8w0t3Xy5ErZRi+9tprySbdtm3bsG/fPoyXSwwSLl+1Env37uW+SVbuvPNO7N67B2PlGvw63YLcwC+4pmndYp7VhgIs7luCdzz4LsztmAOvnoFVd5DJ5lEJfAy7VRwonsZP//p/QiXXBSeTRWnoKmy3immzOrBs+ULUi3UMHLuAgt+F//7J/4rFHdMwUhvHuz/2M7gaXkO+s4oN69fg5qVRHD82gLqdw+z8VDzzR3+J3noWfiXCdbuC9/3Gz+By/SbWrlyJw4d2Yca0DJasXIT9p05haKiMfJBHpuzi6Ufehd4oi1WzF2DLqnXIWhZ6O3tQrxCw6sAP6Li2Gx+/jmBdu7ibTY0OKkynqhd02sHQcxKAmU5pwpGHeGGj26LfXau5iKxpeCXjzqxfk2TZ/IApLGIoZa4kVJzNqABAMSrayFLAqm8xZZthLA6obQECEgeqgKIfxFGYxjgJ8CnTj+CpMK5hKMdJkszAWzUA2TybR+LiBZg5JvmbzvJrx5qAN8pxioMSAJB/phyboHcp007kRtJ9TedC/WlgwwxSxFFy7Q/jCKfJ1zSHKPxs1B/ja6uSDAwpQiyZf0kAYQwy6TeuDSU6ZOqRBrAmBJIEkBGf4gzapuArBhUIrec2jdCIxkfv0o4FGy6VKdQu4G0KklSNwHbvpAUNMla9wDRtg9BZZwESPScsROMXTfrQ31LEPC0Q1bZEv6t1xaxhmiZLpn3TbekMrNTAm+yFBKMK0E3LPBM+po2B2jaDeVOW04IwDVal0UDLr25P5tyq2PgkcWvT12zvjMsupP00nuq58gVQbYq466OXWo40wGTSjv+OA+YJYLxZs0jNRLJ8dDaYHBFtRJNxrTyV9UG3yqX5Rz3/drRsat/IMmLQxagRJcCEtCmZyabPbjoubAygWZdabKAZdlUWWlq35E05hs8Z9OpWa+GLHhvfuO7c8qHaZogcmZtM2rZOiFNuYxOyHf0lAzDRDQOQkDGRm9CbDk22WnXQyt/oMSS+ljeg1O3TCgBMszX8ntMo/5DcBk1Hnoyi82m2nD5ruuyrwRy2XeJr02ysnmfa3HRmvDnHVHtpMsPMqk3J+GPVM2q9ajkkXZfbuaUEDceVVOTdsjlGkO+Ty2siPp3Dhb/1Zo1Z0036pY042RhMkwMtxwJwm5sfTHI1fz51YGwgaf8s9NY/OfaRUwt0mqbFEVqpTWr6mjRd0HwVn61tapoNl88EADJ5fTv9stzeJgBoxqBpMi59io1I892mjOsNQi1TJp1021rftJ/XbafN3+Qj/e00V/BJupVnZQ6tljlCFw2QmvagnV6m2SXdZru26DsBpMSHN5U+Mm6xTpW9dsZZnVBqZUt0SY+mucR/mHJjAoG3exTY1Aehi+ijzD+x7ZPMK5E1leHJbSkAkNrSG2ia3om9SdEfU8ZNfjbRSW2AmPFj2lya9Y7gt4A3QS2fMvEAyw3hZHzUrBGM+SP47Bc+h/WbtmDNqq3oyPQClQhZy0HWjuB1ADcxzBdUvP76TjiRh6ULF2PD6k3o7+hFT6Eb1XKVDXXGy6Pi15HP5NmP0VFTz3W5rh4nCXkur4fov5CzQim7PuT8EKYpracoNqGE+7CxvqRLOWy4DZtM7zghLNuPY8c8+4cyinjjzZdw7OJevOXR+/Hay7uxZtkGnD9+EU888Q4MXr+M7du/iTmzZuC+e+5HT9cUBEGEgfMX8MxXv4pHHnwIa1asgePTcVmqzTeGZ57/CoreEJauWoQ3dx6FXXMo4Q6L5y3F1vV3cVbjlCm9fGHDlO6pqI36yPkFPipM9C7XKo3MPSdA0S/B6g7xjZf/AefHTqKWH8O4NY6hUhl+LUAhS3URI77QIqSj0H6V14xBRDXvXD7yS5mUnkW3IVtYsngh5s4jkHMPymUffsVibMHNWqgHZdSDEjZt3oyg7uDY8VOo1Mpc44/WowTw0QUulXKZ13gE4JG+rVq1im8HHhgYSO6EoOy9zu4OrFu/FkeOvMm30wr2cs9dd3Ftw0MHDoJqgRPe0t83hS+uWBEf5S0VxzBcHMWbh49i5pzZCMKQL/igrMHe3l6+CfjVV19F1a/x7xSn7Ny5E5T9OH/+fG7r5OnTqIWN9v1qhXWNwu0sZf8FBUzNTMd7H/oAlvQtgjtqwy7RTcV51FCH79ZR7AT+5o1v4o8+/zmUohyCeoiMFaCQjzB3+VT09RQwcmUE5WvjyAVd+Ivf+TRmWwXUbeBDv/NR7L50GPkuC1s2rURHGODY8TM4cbmEPLrwpU/+dyzvnoPusAPjTg2f+Ns/xTd2Podly5bg+Jmj8HNlzF08Gz0dfThx7ARGbo7Aq7uY6vXh4x/5GO5cdAemup3I1iNkrBDF0g2Qs6H5l6s+rt8Yxdw5C2FdvXQLAORd1Di4uN0FTMsAQAxZXGtPgBUdPJHemZlzbJzUDi4pOwm7ZAJqw8nHXyZzIKoIcLMTuVX7jXYA9KJDj7VhTCkLrHHkhgy9gC481PhoKhvGGOTkecWhnnbkPK8YqEk1rrHD46MpcbA44WhqE1AQ8s63uXDiucT909y0QyAAMFns0NxUQGkGgnp+2gHy5/FR1GSHXAL5eIEioBRnsBGAFfMhCRxJ2eIj12ks1IsSc1x6PprO7YJCHTizI42P7TUhjepSCUll1gFik2NNMoucBq1p4RLfZi2ZCLpAul64JoGp1EyJFzBa91hPwrBRaNW47ILboi5j4SdQmgMvdZNnoieKv/qzJGAU4Cbl9utWQZcEP/qnlik9V/pd6zgb2fhiID1fkS+9uPk/rL0HuF3XVS76795OLzpq56h3S7Is27JsuSRx7BBIQgJ8kEsKudyE+3jwgFAe5X5A4EKAy7vwSCihJiSkJ06Ir+M4juMmyZIlWb33rqPTy+577feNsdZYZ+xx1tpH4b7jz5/O2XuVOcccbf5zFPucoPcFOWCyvvSdnDrZTYzMzeffJsXW9Xs1Dfndhm4zwHCwYmqoodakW5zVk3ZD4esVE4Fi9YrvQAZ06mMw9g4iv5qpWFlfDerSZ9rxtgCfnYtEK9PnkkLnb7jU/HQ0qawJFVEP2mzJvPTGjX83EYF+Cr3U4lNp8kQfamym637K/TXuAEn6341Mlx95X5j9nDV3p9qgj7V+5DVWqanWkRd7ZPWG0IZPfpNJf2yzSnXwNzPdkvX3ds31wZGO4qbxCdDBjrnXPZj0E3eY9PSUHFj4NjQe9yPpLc2kZAjTX7oLK7unbahEkIXxaBBvNF7rdkO3QAT/TdE9nk0np16D3HM/132LyILWSVoX+SnIvkJy7bPmW1l3fp5XakN4mbsZepEz2m8Q/4G7MpM8Og4qdMDJuzRljz0AsMG2qTp8Vp/YeQvQJPr7B10H2qQ1vMMAgKK/wjbqQeMWumv7oWXClzFa93jMP6zVel6ANeI19q+8Tt0EyDeshyldIPzt22TTUIT5QXWD5+uVF6v1pvh1ouu1TpG5haWQWr1ufSMtc1Z/6THIdSJz1n9l/ygAhNd6LMh++u8MiMDSa2oPsDRNLD2EB/W6axAwSGaDDq40L9vvtVzydaoJiZUV/RxLb5Zx0pGU8tYEBPV1u7Fbes20/2/tjtUleox2TNaOiI/cbF7a7pFuojRMnRYdBII3jD1EYQi/Snd6uUzLHs87LIPJu4HeL/PQAL48704BQC0/lj+F3zQIqOkSphOFf7R8z7JDXm19f61U0zSWKynB5L3E8idntZnSBQ1jM7KrbZPMK2j8M2N2AcC6E+dOsDGqqxcvYqI0iNGpm3jqmX/He378J9E3bwWK0w6ilQiyyQTq1QJOXTiC517/LteuWzGwCjvufwTxWhK5eBbRksO+Fa8ftWagBh3UNK/iIJ6IMqBVLOSRSrh145yow8Af1e9DIsYHO2RbKLKMwMJysYhasYpEJIaWdAYpqn1cj8Khonisgd1a+XFKi6T3RlKoUjOQdAHnBk/gWy98CT/8o2/H6aMX8eA9jyI/WMTCvgHGAi5dv4CvPf0F3L1xE3bc+yhqBHImsnj11Vdx+txRvPvd70Yu2YJkMs21EXfufwl7TryMZDaGhQv7sXLJGiydvwxt0TZgikDJKIORiNYYTKR6f5lqjlOFE5k4qpEaR+5VE1UMVUbw1PNfwrXJ01h3/3LEOhzsObwXxUqEQdNoNYnSdB7ZVJJijTn9mbv6VknpOIjGXHtG8yX5oJqCXV1t2LBhA44fP4mb14YQ586/xGwUJFVkn/LerdsxODyCM2fPcifgeCzGny/pX4qb165zF19am2qp+SR5zgAAIABJREFUzN2SN23axKm5Q0NDzE6s92JALpfFXRvXc7ru+bPneCwEzq1YtpybeFAtRymzQhgQPeP6tWvcyfbVnTtRj8Zw95YtnN47PjnBONGy5Ut4LJTyLAcS5WqNa/+RPDz80MN8/cjYCJxoHd09nRgbnUCM6v4VY0g4aXSl+/Ded7wffakFcEZr6I61IxFJYrqYB9IxVKIVDMbz+OCffBRHb1OacQ9HMua4p1sBazb0o+6UcePyTSQqSXRH2vHpP/8UuktxFKIOfuGTf4hXzx1AxZnGju13I1ocw/h0AYfOjyBeyuJX3/Wf8cHH341MMYpkaxK7rx/Cf/3tX8KKTWtx5sY53Jy6idb2LB64ZyuuXLiIm9dvcuRirBLH2oXr8Ge/+qfodnLojMRRLU0g3lIFkjVcuHIZe/cewKKe5dix/U2IDN48VBeh13VPNLDWoPCkeLhEeM3RxEIMUJAB9H1eU0idlbrrNTBT6oiB2Y6LbGDcozQK3nV/3M9lg+YacrdWUzweRZWYNh7lk4JKpYZEMs3Mx+2k02mUSgUG17gJilNl5eZGLyRAjQti0YRr6OpqA8qRgG7XYwEDtQHUHVfZEfRCmdkFpLlytDIJtxtVSE5ckopSatBPHKYGx8l1UuU67RBwSKupJdRgtOc4gW1mvNzvGo8w9Ukg04fGSeCg9x5ZP9nkSRe0IAOrHY+wE1BbdNs6r9bxtfPRDpLQrwEMDgGQZ/jQlRS90ZWIBI5AoDBz88NOqdrI0bMkApV+JyXGkW/eqQoDNd7G2jpjEmrNwEncBXsbHArT+dAut3+9B3zMOkk2N9gIJA20yHvpmTolhD6X9dapnJYuWs/4DiABmyY9wa6pBpjsGsoG0tdxpqaa3VC4aserj2nSWWS8msfmlo/ZV+h52vfZq4MiFLT8kp6xTp/+WwOcWnfKHLRc6fWTdwj99Lg0D0qTqCC5krUQR1JHB4h+C4ogtfKh9Z8/bi8lTzvMlq76/Vo3srx6ZSUENG+gqYrEEyBF01TrU13T1PKHXtswPgmLgLEp5JrnGzc0JoVYpSvTmKluij8uW6vX1Vwz36uDJ00P1pG6tpcXjeWPyUS3873egQh3dau7xdkpLYfGTrQnHcdp32YDY9dJ86/Wa3pthb80OKH5V89F85v/PAUA+jLgNUnSPpEA5lr+w9Ksg2QpmAdCQoC8i62ua9CFZF+ibgSbAJZ8IOkdRMnnRH8CruhfWRc/8szTH2Eb9SCZ0nTWEfhBelHWzz5H5uXikTP61j4jDIARWnKEn+c/av0mdJJMDK17tDzIQaXOMGEb6D2T9C/JEPEr/S51inzZNhF88myhUVCNTr0+c/kn9Dx9gCb2im1spDECMIzGYXqR7XLAAZD4r/S90C1QtiJuCq34DHSN+Oo+/VWKfyD/N4ngFd9M84T2zfh70wTP6nEZk4xfniU0oe1+EH20zbE6qUH/K/BW20Vrk4NsGKtJEzkftIZBz5XnCUCtadQwPgnAMLVzte6zY9N2TDfR03RgnctQyYy/KZG23AxS/CxZ35Bu3boGedA4guioxyEBDXIopWkldqjhetV1nq3fHPufIP3ry74X6KGv0b4or42NpPeIGyar8mx/3iq7RL/nTu2LzxcBGXj0DpGxINlkHePVd7S6lXnXa/whPiodJ1OEWDRJKcBl7NrzMs5dPov3f+hnMJ0vo1qpI9faxjXc9uzZjXNnT2NgoB8P3rcD/d3LUJuuIRGhunIRVOoFRFNRlJwy697idBktqVbUSu4hYyxGYGMElVqJwru5Dl6+UmRwbHDkNi5fv4zTF86gWKEItzzrbQIOORW2VuW03f7+fixevBjdrb3ojM9HvBhHrOg2pogmk4hkI5iIjaOaq+CzX/lHTmV9x5t/DGmnBfHpJFpSbYjEEhgr3sbZ20fxneeexg899sNY2b8K1aLDYORT3/4q9ZXFf/qJn0ZhusiNQpxyFWO3bqO1LYdYS4ZrEFKaM9UgjDm0X3RQ4+YkFCEcQ6QaRbKa5v1dKVZEMZpHMVXEcGUQX/ruZzHpjKJUK6BO9yTqHCXoVsag7D1v/092ngB66r5LvlilwqmxK5YN4OqlyygVyqhWa8hQh164fiOBbJcuXMLNwVue3aP0aHe/kUilsHHjZtZfRw8dZjtA/D6wuJ8j7Khpx9TkpNcgxk373bFjBwNvlK5LYJzrtwELFvYx2Ec+ovir1ICEmntQIw8CDVOZDNLZDI4fPw6KYtu+fTu+9/2XuLNtS0srjhw5zLhJOp3EAw9uw969e1Eol1z8KBHnWpIUEbl08QCWDyzHnl17GGCtJyrYet+9OHnqEoqjVWRKOSzpWIYntj+JhW2LkXBSKE2VkEtmuenJNDVQ4YOOKN64eRI//T9+AePJCGJOB0dxxlJFxOMVPHCPC3jeHJ1GqpzE1p5V+Ls/+H/QVs0gH6viw3/xW9h/6TCc2jTWb1iFep0iKbM4cuoaKqN1vGPNI/jTX/1vSDsO8tVJlHPAh3/7F3EhP4JJp4hqpYBItIx5vS1Yt2otDu4+CqcWQylSQ7QYwYff8WF84ImfQFuhjGwKGKkN4ezVMzh0+Cgevu8xLG1fidZYOyKDg4ddAFCFHovDH6Qg6DKtNOaKwJNrtQJpUPQBxZXFodDOlF9bZRYgQxEYosXJnDcCgMTYxEh0EkAMTzUASpUi6k6VI6a4SUYsyicLJDQk5BQmW+K21AlEqpQjP1PcHFG3hXU0kkA9Iif1rsPIStnxEHVvSHYDLw6pO7coojEXSGRas7GcaWPPV3j7M3+bpgBA1wioDZwCAcVR0qezDesmkZ5el1hrAOx6BTpvroVt+EqfFItzYo0y/W0BwLD3y+dzAYDaoOp5BjnYvvMT0qhEg2DWQZs1Tu9kSjtN2kGIJd3uSLPu84oH08ZM6MSnIl7UDm2OaZxSYFXLhJ6rAOT+BmaOlLgwAFA2FhQxoh1InaIU5DDNStlX6UkN4LcHYvrrHhJxZ+mk+SlsIyP8pXlWr7H+fpaDqAqMBzlVMgfLX9qpDJeNmc2t1nn6euvgBjmGlof137p2pOY7+d3SQY+b17yJAre0auALbxKi38IcZQEQ7em4XyzYdDmUcQtAbgFCcfhZLlXKTNgaWF0gf7O8CGBubr5T3UfP0hHazfgg7Lu5AEB7n9hfXguuoeoeavn/k1OuuoTLAYRNSZfn0ik480TIAH0fQABAVSeRbmH+UdEpYRsbGq8+xBB7blMgLX/K+/2NTBO9YUEK4d8GeQmKyFJ2s2mqqQeY6LHo+WpZtjYmaAzu3Bq70N8pD8m7bL0zOx6xGzZ61l9/z58I0otan2jdqPVpUK05q4f0nCxdDP7REK3C/KUuCLLlfPDmXRO03sSfWvf4sh2g94J0PH1GmxfahNJ7pNGN8IAtdSNzFV4U+QuyXczrczjQdJ/vy3kyKPOld8TneIDWf0HrYDNVxA+gg1nR3TQGrVPoOb4d9xqxsC7UwL4CdZvZvrnmL2PWMtdwKODV+gqSG+EHa3sa6OBlPQXdr/ktVJ5Durb6dswewJqD+iCeDvNlra8wyzY0qXHsy7vRf0HRm/q5BJyE8a6UD9AlUHwZVOUyWM+FZDuEsX/QO4NoZQFAq7OkhIb2XfRz5gIA59LHYf6vyIwEYNjnhNnJoHWaawxh3zfIfkBkdZC/K7IaJDv2esqKo7RHnmuCdoLUX7aESMxBqZbH17/xFSwYWIR779/KKbpUr/z8hQt4ZdduTE5N4y2PPobli5ajM92JeCENFIFUvAXlegVTtQkgXUc1QhFrcbTEWzExMs6NKUgfF0pTKNfLSKSB6fI0g5HHTx3HkZNH3eYWiRiWrV6OTEuG681lW9zU4VKhiOHhIdy6cYOjzsanxpGKpbFmYAPuXr0F3eke1Erkq9S5NmGqO4VivIjz18/j6We+hTc/9FZsWrEZLWhDpBzF9FQJ2a4UJmPUFORpDF66iR/9kXehu7WHwctzt87jey9/Hw/veARLFy1DrBRFtp5BohDniMBipOx25HXcw1DXJlA0Y5XB6Wg9gVwyh+IUAXxAJVlGKVXA1ekr+OYrX8NQ7Rqma5N8H2d7OA53xyUcY+HChRx9R51w6SUEiBE/UrML+jedTGHZon4smNeHK5cu4/r163ycQWnVBNARSEqRe9PTk7h5cxDZ1qyrC6IRFEp5fnZf73zkp9xmItRgI5NMMc5Cf3OX3lSK6Z5KJvlzigwUe0ppwZlsFjdu3OD6fsRfR48cwTg9J5PBsmXLcODQQX7O40+8Fa/t3YPJ6Wn0LxngtGNKKX5w24PYt28fpwpPTo5zx+B58/vw0ksvIZ1Lc31D117VucP0xvV34eL5SyhMTjFWQw1otj/wEF599QCqkxHct+Q+PHn/k8hWc5yaTdGt8Uic51OCg1IcqFEJm0QC/+8XPoV/eeMpTMSBej7D3aaTuSI6WpPYsmEj9h08grGSg3Q5jvesexj//Rd+E7V8BdWWKP6vT3wMLx/dhWi0jA13rUKxWsLQxBSK5QSqIzXc27Uan/y9P0Z++BYWD8zHWHUKn/321/HX3/oSKgQZ1StIpan0Vxnr16xFZaKGQwePoWNRL+Z3L0Tp6jR+9yO/irv7+hEpF3HkzAFcunEVjz32JizsGkB0NIEscogMDR5p8P1lYyYnKqJERGHZGnL/OwCgv7kwRkmf8oki9U+UjLajPlrNAMBkIo18vsAMRU4Loc+pjNuSO0Y1BGp1t8MOFXAsFvnpsUgEmVSKgb+4REbVKiyo9YgH2IG6Fnn1v+gc1QNOdE0ddmC9Gk4zKbkuxaRGlUT/8fwYFGqM5PMBCG/eviGTLrUqBUWTRhz/oKKxvnHyirdr46gNkDifzQ1QIwCoDYd2WKzzIhvCsCLMQXWJAp00z9Gw/BH0bu1EzhizxhQ+u9G0AId9hgVgxIBK0XvdMEa+c5W8lx5WcyNimFe8aFdSkFL7jhwwLQ/awZHn6VNHuxm3TlPYRt+/zgCAtgaZrx88vtMOUNjayzhpHpImKPwZ5Ojpz/SmXn/ub+SaRCDLeIRm+u8gWQnaLMk9YQ6p3qDONZcgJ9TKRdgYG3jHABbN5DNs3LLeYSnAcp/woZULuV/k19d/ZuOnAVQ9tyBnXs/DB369Jkp6vf1NqpciG6gXVKS6fK/HeCcAoH5u2Hjnsn/NdWd4Daw7iRygMUkXeAF4+FTeAwCDotOsPbApzFY/+PZfDuq8SAJ/4xRQQ0jbEO0/aP4XXggCeITWPD9JwTSRG/Yd1m7J84V/fb1sMhh8AMKkWlv7oyPdWB97NXY1AKQPK7TOs7KjdQplDNyJ/Ibxn8wvTE8KfelfDQL6PkBIEXxNTzu+hvF7AqA/079bnWfnQSVK9NqE6Zkg2838oQBAoQHrB8++2gMIsQV+hK1sukzas1zHIJuXri56x5c1i16qw3HLf2F6fS4AjO6zNNSAJwGAc+nSZvrRRoALn4id1qnQOrrPT9OnJA9PNul78l10QyfRQbPX3T305qjUO/wJsp9OtdLAP9Y/0vbVAoE8JspDCwCnwmg663NPbwTJSNBztR23v9+JHbP+QhjptN0XvrU6kt/vyUmYvEsJGpm3tsN2r0PPsLXPdZOYhjF5Lww6QNNz1GvejE2CxkfXV8sz/KHpLe+YCwC0dAxaZ80TOsCD7vXtT8jBvPVj9bPm8ifD6BEoa0rP6QND+wz7fpmD6CHNJwQARiiVlOrscTReEbWY21yi6pTxt//4NxyNtY66oUajHMn17LPfYVDoySd/CJ1tnUhSiapyFJFiAiknjUQ8i4pTQSlaQixN9VvdPUPCiSMRS6JaqPBnkUQdhfo0Nxq5NnSVAR8CilasWMnpq+1tnW6tfmpSEU2gUqqiUiwjFUtxN90ydQculbmO3LWhy3jj9GsYK0xi7ZrNuHvd/ZjfOh+ZSBYONQ2JOqilI3hh5/dw4swR/PRPvRed6S5uaNKe7cRUcRpOykGhPoUvfukz6JvXgx969G0oUP3CXAJf++ZTTJN3vu2dSE0lkK6mkY1Tl9sq1/Gjn6h3EOvS1208x/xK9HXcjrrVWBXFRB4TzhieevEpXBo5h3x0CvFczG/CRrhFLBZhQIwyF6k77po1a3DhwnmcPXvWBQmpJtzkJPNmJpXm6DuK3MulXZCUuicTAEgAHa1VoTDNJdCmC9RUpMbNN+qRCAN3pD/pOgLwuru7OY2XAq7oOkrlpX+pYUdhaprBuQsXLmBwcJDfs2rtGoyOTWBw6DbXCSRA79aNm3ww/8AD2/nvS5cuYenSpejtW4DX9+9jPrrvgW0cCUjjWbBgPi5dPI9UnNqWRPDggztw7PBRxnnKtSpndhYpMtSpob29DVu3bmVeoUjQ6fFJtKXaMDB/KW5cGcHWddvw2OY3IVlMIVFygdd8ocR1/7iBDNmqeBT5WB3D1QI+8nsfxcGJM0j0dMIpJBBDHdlMAcuXLkJbRw/27H8DRcdBayWFX3nr+/CBH3oPSpVpXMuP4GOf/gQOnD8CRKexZt0qZFrbcfTEOUzlgfqkg1XZHnzsFz6KyWtX8JY3vQmxthy+tetl/P7f/SWmE1X0D/SirasV12/dRq1Swb2b1+PU8RMYn6qgr3chxm/cxJb+lfjYh38dO59+Dj3tbXj4wYcQSaQYVMYU0JFuR2Rk6FhdlCw7S55DKM0axIiJMvr/AwAMcwa0syNORRjw5yuuOqXAhEQA1qMc1hqLJ+FUqY6Ae6p5/dZ1ZvapQp5D2IlRaJHFQJAAkeAv6e9HlKL8nBpHm/D3DN7FOHWYNwEUSShRT5ROYDYSEuGgN150/cyGgi3wzCm1m2Ppn7rpDZjMmWnjNYnQUVayVtpoUtqVNo7iBEnEGCkKcRDu1Ng2Go3ZDpx2dmdF/ijAUk7UgwyZBZqaGX+q9CobGuvI6E2w3VzQtZTSrX+EVppH9X3aePI1JoJS1utOAEBW/NJFWYXjSx00dmCobpOqS2YdHS2fLKNB6XhqgmEb/Bl5agSghc9ENqzDZAFAnWrl866AhSYKUDZnmv7W6dERLjKGZtcLPeRfLR9BDpVeWxlv0PPDNnACEOtnh/0etIGZ613NHER6nl0Pq1sFQLHyI2MJ7W6tOo9ammqaCX8GvZf5W6VcN5XhgC9Zpr0oPb2ODfJommTYx1gHXsYp46L0AGlwEeR8a5sUpB916pGmk6VH2NznigC0+kj4UMZFEYCaR8KK0vvPMTWE5gIASUZZh0skEqWSenWreAxz6RuvRpNdP6GVpJhZvW11svgDdo2C9LW2BVp/6PWTa9xGUK6TLe9gvvVSk0UnaD3HKc1yUOLpf3meTZmSqEd7qCnznysCMGgDqmmggT+xtZoPhY50j3Rpljnx9SHNNUL51QD8VENPr53mT/q8IVrLHNbQtZSBoeVZ6/gwG9ygR71INW0H6XvSa0I7TSOf7gJcqhT0IF0rkaqiR+XdApQF6VVtK3zfUNV+buDtO4gAtLqE/vajAOHWAw7SN3bTHrSmYQCgRDpSirWsiRwsaP+EfGfhcfpcUvvtOlq5FbrYA4kgPWD5oOHZnn8bqJsVeGrl03+GBwD+R3Q3j9XbL2ketvY/yO/QcwjioTC+0nx+J+srMqhBYy0PttSE1R2S4q0PbPV7ZwU8GH62AKD1o+zfVp+LrgqzD81owHKianYGychcAKBdB1lL+VcfYDGtzfx9/8c2O/IebHVO2PvC9HHQ51oW/AMQb5+h+VT0SIP/YHS03r8J/XwaOHUkqIkG0TlWR7leQi1ac9NQYzX89d9/Eg898hADcseOHcGuV3ahf9EAnnjL40gnM155rQhS8TSykRbEalTPz61R68QdVOru4Rg9nzrU1gicyuVQdUqYKIwh053Cqwdext439mLJ4n5u9pDJ5FCYLmB0eAyrlq1BJpXlNFpqhFEtO3BKNWr0i2Q8xeAW6Z9JZwwT9ds4ff00Dhw+CjpTuGftFqxfug4tiTa05tpRRYTTbD/71X9GLOngx37ix5GMZJGquBFukWwURUzi5MVjeP57z+Gdb34n+hcvwdXb13HxxkUcPHwA73zyXVjZvgrRfAypWM5NS6YSX9SluAEApFm7zauI1pTSW64XEWuJYioyji8/80VcG7/CkYkEPDJIWqlwtiBF9TFoWS0jnaCOtzVUSmVsuXsTz5dAwHK5yOAcgYPt7Z2Mj5B/R+Dg1atXceHCOVAEODXioLUjMI2AOxovBVJRB909e/YwbkL6g2i4eeMmbuRB3Xsl8m/btm04duQopvLT6O3uwfLlyzkFmL4nvnzz42/BK7tf4069lDZ87do1RKkjcyTCKb4vvvgiMumc37GXxtPe2Y2161bjtd17iSqoVktIJGNc6m3J4iXoae/ibr+U7ptOZ1GmEm2c7RPhgK6++fNxa/Am8xSDyoU00rUc3vLQE1i3fBPi03Ekqgm0RnKoVSOoUno5N+tyW8xQ1uhUoo6n39iFP/rXv8FkpozW3i4k0YIlC+chFZ3gbtGHz1zG9VuDvIZd1TT+x/v+bzy4biMq6SK+9epz+Ozzz+La5CASqQqWrhxAItOKPfsOA8ghgzRy+Rre9+SP4L/86LuRSSRx6NRZ7Dt1Al/Z+QKuTw9h2brFSOQyOH3uOirlAtas7EY6GcXZ0ze4rmWEIkgny3hgYDP+j3e+H/evWAcnXwJ1FMhl21w5IJyJAECWMqrV43U6YyNgOgOLAz/LGQnRTNav8ZWMB1zp26zTKN9Z5T/LaFKRbqqqKQlMEbctuas13BLtiXgaU4UiLp67iN/4zd9itJqYtqujE7eHh3D71iDniM9sMNyovvnzevD1r30Jba0tiNZJ/H2NDYfqzniW0005dluhs5MhJ9Iq5FrPJ6i2kz41Y4Oh6sNpw83r4j1fFHmDMTbAIV1P7b6FbtoJko2KADwW2LLKPtwAzQCAswyEAjaDgBi6nsbX4CAZADWoyLXwp4BZMq8gx1vmbh1EVqxeTcdmp/Cavtr553WhTaMHoMp7ZOOhDacel9DIjwj1NiDasZDrhf+t0Q5bG3mG8JB1roLWUIoo++zt/eI7Yp68+vxmm4WQDKqoGr0J1Z8LHWXjZOsazYjXTD0o+szWbrIbCeaFJjX77sT5Dto8WP0k79HPo991ir/9LkxmtJNr9anl4XC589Sc7eodsMkOcnyFXzXoETRn4UEL5Iu+CJIvrc9n2Qs1Pr7OcTfqBCRpumhebnBCVY07erccYNhxyLPs5t+Oh9JSrBPO1wTUnRTebeBrZSeDQMow/ptrXRtshop0tLaSTiYbNnSqCzw9I8xuz7x/poQE09AMLAwAFL7Q47F6zsp/oP5pUgNLdIbWu5ZHw3hb6wStk7Se4edzmVpGUNyUR0MA7YOwzfAi//wxeQC0ta1CC5GvcPv6Hy/Ca9dA84HViXQtjUF3Ataglt7gz8Wbmqd1hGWQDdMAYJCOj8Qof2amhvGd6EyRdTddqeT7rWLTNd/ZAyRfrhQAaMelZU9H8OvnakA3bMzCv8IbQUBkGAA21zPl/WFt8KxOa/Y8/Z3oOIkA9Es1KBtPNBWgr+IdqhNtJEJQDl01SGrttgZGwuhvx6zttP88Opw3ZYT0ffoeATC1npYIwLl4PnSMAU2a9LOC/N4wO2vHLfOyY2tmX4Nopm215cW5UoCJfn60p1fPscHPuUP1pccsa6+jDzW/WtmSe32eCVgsq6dn+MMdoD5A0rwYZj/mkhd/vCFNyMIyY+wcbGbYnfKh1lHWxxCeb+D9kHaZGsDU98nzrd/XQGcCAOtuA03EI0CyjlK9jGK9zKm7X37qq14JK4e7lD6wbRvu2XA3g0vpuBspXGW8L4a4kwQqVO7ATWUlQLFQKHCtfRpDnIN5qoikIig5eUQyDl7e8xL2HHgNd99zN7ZuuYfrvg0O3uaU39ZcG7Zs3MqILMFDiQhFaMUQo8ahlLpccbgUWCVS5fTkiEOAW43r+R09ewinr55gEjzx8Nsxv20AqUqWIwnzlSl8+ekvodJSw/vf/36kJpO4ceUabhdvABkHo6UxnD9/EUkng4e2b8OxM28gkozg/PnzmN+6GD/64E8hXk5xph8HFxFYQ14F+SHk2zqEIbjYBf1EklFMUw24eBH1lhq+v/957DuxB06qikK9gMnyJFKZJBIxF4jl5mvVCmJ1h5twUBQg+TQU6bdo8QJsXL8B+fw06+8KBUNdH+ZuvqtXr8bIyAguXDyHZCaN4nQefX3zGACk7rlTU9OcVkwpv/Tv6dOn3QNFp4xNWzZxxuT+/fvdeo3FIkcVrly5Egf27QfV89u+7QEGHyn6j4BISi8eWLoEBw4fApXJInCR7AYBd2tXr+a5UwRgIV/kOo3UEZnKuG3bth1DQ4M4c+YcUtkU14CkjsL5qQLe9OijOH7oKKci03MS6RQKpTLiVNeQmsJ4dfTpPQQmdqa6sCS3HG/d9ja0JtvQFm9HbbqOlkQropU6avUIqvEIqnVqHkNpxBVOZR6MFPArn/pz7L5yEpUksGDRQo5MHR+8hv7eFJauWIrXjp7F8NgEUskEusspfOaX/xzLe+dhJDWIf3jqc9h3/iLO37oGRIq4/8F7UYvE8eruA0AkzanH6ZKDX//Qf8FPPPgohq/dxK49+7Hj7T+Czz73NL7w7DfhtNRQiccwPRXnNODurjw2bViOMyeuYXyigLFCHtlkC1akF+FPf/F3sLSeRV86xwBgIpP2gFHMRABK0wrfEQwBAGcZmBCNpQFArdwFcLKbA+s8agUXZBj9Z0oNPA/40wAgAXXlUg2f/dwX8bl//TzGJ6Zw48YQVq5egd7ubq/A5CBKJfcNCS8YjA49M6ko9r++G63ZDKLU6tyr9yc1mOjZbpFtFwBzlacLALLgBqSWsCHyu/POUMiNAnARf1/heiCgppM8N0jBC43EWMp9Eq2ggUR9qs3j+yEiAAAgAElEQVT1O1Tap96oyOavuVEKBwB5vKqQrDYq8rt0AfTf4UVi+A5uiIMh1KP230GbUG1otSHUdOI07JAUEH1dEP/JmlOKgYC+7Cx5kQfyfjmB00aaxyMh3qoIu95A2/frTbDmCW2Q9YYwKHIqaB1n1QQ0F5G8Mt9KoXUFANJ4dQSZXQdZfz0vuxG2KdZBm8gwusgGi97TzDmUcYQ5fkH8YWl1p/pJ3qX1l75XxqD/DXJC9T16LPZze2+YQxv2uQYAmznDopc0XwtvBzmOc21A5V0C8IcBgNb51wcoNBY54dd8pcFlDQBYHqExSEf3BhtF8mkiIEUG9CEZr7U0FKFoKhXtKDSxznlzXTr7W399TK22GT5olGB/DeeoBTrzpuYAoK9TpP6YF3GleSVI7q3dmmveVi4a9LStS6oepvWf1bHa3gSBY7L5FQCQnxUAAPr6Qzk1fi1K6oKq1saCDDKmMCBQSn6E0UfPrxkNgzbYWheJrtTrwvrbO/TV9RnnWqswfdSMD8L0KaikSpNu6EHy06DHqYu2igKUrsTaFmr74et6Tz64aYrhL73p1e+3tpzusxGsljb6Hq1DZc5zAYBB6y/rxpG43sY+zF400+lh92jAh7owWt1If0taNEWAap4SfatpasdA9/vAmNJTQWutbXygnVH+N9E07L1CR7u21IgvTEffiQ4L6+Csx6L5z74rTGdp/yFUdpoIqtY7GvwS2vuyqko4hL1T29ZZsm8PhFUHc6GB8LrVD/7cFQ8QzW2pAu0DhPl51g7I2ln5ps/v1OcJ8uVmrYV3gGk/1yUjgsbvr4/ZD87FD0FrZO/RMiByJvs8O84GXWpoQ9fqiHYrD3Q4ECfgjHQw7b/TMZTqFZQjNdTjDg4fPYQjx4+if+EirF+1Fl2dnUhHkkhGY6jky66/RJ1iqQ46d96lBhiuH0X7F8L249RhuErdZ6to6WjF4Ph1RLN1HL90HM++8Aze9MijDFLRz7lz5zB//kIGhMbHJzhyrVZ2MD42BqficDRgLp3jWnBtLW1cCqwWrQK1KJKVVjjVKmqRPJxcGedGzuDAsTcwfGsCW9ZuxSMbH0GskuCAlZsTN/HF73yeU2vfes/j7DN8+Tv/hoWrF+LwqWPYfPc92Pn9ndi8eSMmioOYmh7nLscnXj+H//rjv4Q03HdRE6e41Kij7sWkv9yiyohS1CL1k3WKSHREcaN4FZfHL+Lbr3wLY5VhxDNRFCrTyLRkObKNQDfypefP6+MU5PzkFC5fusSZjgSgrVqxktNeB2/f5Fp/E6Nj2LL1Pry8cw/iyTSDrhNT46zXy7UKy8h9993HGMmNa9eQy7awpdnx0CN4+fsv8nrRmlMa6ooVyzjqjsZAPELRhRs3bsTRo0cZxO3r6+P/T548yemqJN/0bEohPnfpIjItOb6O1z0Sx+NvfjNeeeUVBvwEt0jEkwwcUlThy6+8hGqlhngihqpXfmJg8WL09vYy4EjXpTNZt3lINsc0LZcdpBMpVIpUWzGKnq5eLOtbjsc2P4lMOYuOVDucfBW1UgQtqRwKU3mkc1nknTLqcSAZpWaxJcRTcey7fhY/+xe/j5F0HXQAhloFuVQCKZSxfdMaDI2P4o0L11CNphAvV7Ai2Y3P/vpfoDubwr7be/DcwZdx/vY0dh88gJVrBtDe2UoBqth/6AjgZLgeZNKJ4hd/6oP4mTc9gReeehob774P3f0D2H/5PH7tT/8AQ84Yahy80IpqaRx9vQ623r0a48NTOHziDPKJNGrlCDKFBN615VH89o//LFpLQHtnG8bz44i2xHD99jVERgePsstrN+YSAUjf2VMArURCi4eri1gBepFrYac72jg0PD+kxteM8+LVkDEAIDURp/qAJ46fwe//wccxOjSO4dExDA2NoKW1HevXrmOGHB0bdmsMJGKs7PL5MlIJYF5vO176/vMMAMYi7tMoVNd3/AkAJGNHDECRh1yUfWaHYMcnzT1mGRCv6Kfc66dUUZty7ShZJ9k/+WysATPL2fUiZrRR1Y4oKSFrQJrVuJntc8zdxVAAR7nXPwEk+lGXYtWFUU6NCXjSp1M+sGoGQACgNdTayWk47TX38okLob1e9GaQ8Q1zSlku6OyGakN6PKp5Wztgdk0sf8t4LYAwy6nwQLggx9Ru7DSQ3MRPnBXxMysjSUWy8mbGOHxUF0E76dbZC0rh1U6HRKRYx7KZ06zfMcspCamJOZfjE7RRspuvGZlujFJsSt+AWnRs6M2m09+Yeg+TdwVFEIRtWILmKGsTthGUz+37NV19Z1o1l5B32ZN1P6XS6P8w+oelwMoayyGE0EGPResR0Rt680rX2gglrVOZx7yDFrtxFf4THiA7J+/Qhynyvd1YNeOJZt9Z+ZMuy7qLeqNszKQ62jWm63SNLcs3rl32UvzkQCJkcPS18AivuRcZbCO0tYyE6U7Nc/I6Kw/yuTwjjH91qmfY5knLkuhFlkEzZ15LkT91gMcypBZG+zyOd6rsH5yqbpt0n+Y/kXvfxnFkZ/MmIEG6Xp4TZPeENxpsrIlmtfYnLMInjOZh/Cvv1vw5lxxEokm/Dtmd6DV9DacfRmY29KLrNEgvAJzmM003SnGleWqZ1v6uvl/rHlmDkpfBEMSn9JkFAPX6aB4Mo5O2QVrX0HO5/qoHQGi9Zuca9GyfjtLAR6VC672A1ICTNGOhgQADFD2j7bGmA11LtAziI/86VUNSj9PyQpidsl2ANdBu7bc8vxEE/MFqAFpaWv9S6zHLV416e47c77kExzRj1DrByre27foghNfNAIDN/ASZj36eyJzVSf76BdQYZb1IvrOpP2htgF4/rVvsftSOR8YSNBdtw8Jodgek9y+50xRiXSpDr0FYBOAPonut3dPrJM0EbUBK0By17Mj3cwKAnsUsVUscrUbRUpFkzI3gK+UZFOro6IBTdhDjphZR1CsOWtMtblMlCgGkH88PI91d8YIiqOYfql6GSAyooohquoqR4m3881f+AStWLUdHpp2j/dasW8t65tDRQzh5+hTXuKOOtzR+eg/VtEvGk/w5jYmaVVCK6Mqly7CkbykWtPYjFU3zno4ac0xFC6ilanj98Gs4cuggls5fjCcffTuyyU5UKmXcnrqIL33xC9ix8RFse2g7hiKj+Pfn/x29vX0YGrmNYjmPKsrI5BKYHB3Djzz2TrzwzZfw3nd9EF3ZPtQrccSqMWRiVDmuxnUGXb8iCjgxBgA5IChTx0hlENPpCfzzN/6ef6/Fy6jWKPU1glKpQKgh0qmMe6jiOOju6sXSJUvQ1d7BEXmlUoXTgGnux46eYACuf/FidHZ14cCRQyiUishm0yBbxg07Mkles9WrV7rdfCcmkUiksH7Neu5kTHX5krEEp3Dfv30bLl1xG4jIT1dXFzcPIRCP3vXwww/j1KlTHJlXmM77acQ7d+7kvSO9n0A7Wqvurh70L17E0ZxyyCSHkwT0Eih44sQxZLMt/HsikWSg953vfAd27n4VY2NjWLF6BS5cvMxNViilvFaOAuUoUkgjG81hfucC3Hf3/diwYhMihTTi5QSiJYcbdFC6NzWHIaC4VCujEnWQSCe4eSx1mC6hgk8+9W/4p13PYjrH+cFAuYCWhIO+zhw2LFuCI6dO4XqJeDuKdB548q5t+LOf+SjqtSl85fUvYiRewt5jl3D09Hls2LQGYxPDmLdoHvbuP4Bivo54LIeYk8B73/IO/NLb3412h9Kz0yjHo/hfu3bjjz71SUy3JTBVp3i+KpLxOtpTMSzv78P8vk7sOXQEt8o0LAeJegLz6jn88Qd+AzvWbEZpcgKJTA2vHf8+Dp14HZGRW24TkAbn3nOExYEJOxHl+0K05awIQAMkaIdLnJcgRSaPD9tMUJcW15HyEHQC6Tgq0AUA//ZT/4SXXtyF69duYWx8GuPjk5jft5BbgFMY68jwLa6b5oagRpBkgSmhp6sVO1/+Hjrac6A4J2oGQoJKACA7SOw40un/TA1AHqO03fY2+FTjxqWv2yjE/kjXYtlg0NjdDYf7r3SREyfLp4dfPHmmRotc00BHr0izbr6g6R2PeqnLXgSLGI87BwGbA4BEKzEiMj5/c+JFPNLc5aTO38hXqkxncbDCAEDKydf8q5107RRrR014naPXvKYu9mRRP0c7n3od3PV2T+H9Z3oRFfK3rIU4SpoH5DN2iKhOgRdBpB0hvZZB4HmQ+Mm8+XkBJ7wN96iu2uxwmZRamyKuax7Se+gERMZoN8H0ftsExcqz3KPHpJ097QQGOXp6w/GDOG52TeVvu4Gxekevp5XJMKfK3hPk6Oq5aRpZAEGPJ0gnBo3B8pOeo+ZLSxOZn6yRrKfmVQ3gsu5QKZJ2TeXvBj0YEkEgPEB6SH4XOad/xSZJuhk9U+sszVeWb7QDTvJh63xp+vsAgCcnDWUyTEd6Gad+/g/iyDO9zQKSXWIZIOc5oI4Ynb5rPTdrDQMibDTfSA1AC4bNtlPuJ/7mwjugEQBF6zutf6y+s7paj9fSSnizmZyFdbHWMqd9jQY9K/X/VBMyn/4qqo/HrMDCBvuq6ppan0br9SCwmmnplegI011a/+lrrL7SPCvv0uCLtvl6Heka4mktx0E6tWHOczRe0utlSzhoGSZdEYHXVE2VL9HXzOJD01WVAEAdgUnXi68jvBqkJ33+UBE81gfQ9jmIF+n5cwGAep2sfuC53XGkrit7so4CAFIJBNGFQWCU5Rlri/ymYQoAFLqJ7mNd6tVSE90r6yoAfJCODlpHK+MU6RNmJ+za63t9upomIhq8pGuCaKL1k+wfLI/cqd7WMq91m7Y/QhtNo2a2ey4br+2ZyLi28dbeWd2g+XyuJjTigwv/68ML4Udrc/R8bY1EGYuO/Nd007ojTA/54LPn+9v77TpoujfYsCZ6TMYZZJP0GDUA2IxnpOmj1sNM0wAAXK9fkP209tDqZt9Gq2hMGyls7Ye8U/hWvm8GAPI1NYejxyg6iqKBy04ZsWQMhdJM402mJaX6OnVuwAE6tyC/jqL+KCU3TpFcFW7+QfrA9encw8kopfCm4siXp1BP1TBeH8G/PvVpRFodTjN1JoC3PPIWTlM9dfYMp9bOX7iAI9Bi3t6H6tZl01m/BAalHI+PjOLyxUu4dvE6ipNFtCZbsXzpSqxcthJtXZ2oxevI16YxXBjEyPggDryxF04lgjc//ASWLFyCGKq4cv4yXvruixhYvRz3PbkN49UpfOsb30I6m8JI/hamy5PItqSRiaXx1nufwIvfehlvfeRt6J+3Ei3xbsTrSUS5hIjDkYhsD+uUjhzj/51IFUWKSGyr4Ju7v4IjVw7gVv4aBpYvwoL583D54gVUi24zE1oLsntUA3HdmrXo71/COMbpU27a7ZYt9+DYsWOMfxBotfWee3Dm3GkMj40w4EcReNQxmUqkUVmcdevWMBBGEYDEX9l0Dju2P4iXvv8yp2mT37dm/Tpeq4OHD7k+eszFEii6jzoPExhHnYhpnSg9uF6ruSBfdzeXYCMgkZq4C//S+ImXUukEp+jS3p5rkNapgUc71wKkuoAzdZMpA8hx04kH+nHy5HFkcmlsuXcr9ux5HXdt2IxTx88gP1ZEBq3ozPTgrqV3Ydvm7WiJUx28KJKRDKK1GCKVOjekKVHKcDyOCkWDgvYzDhKpOCbzk6jnorieH8dHfvfXcD1ZwkSMUrejSEWryDiT2Lx+NQO6ew8eRinbhlophtx0HP/ne96HD7/1XRgfv4x/ePYf0L5qEb78zMso1xPo6+vG7aGbWLJqEXbu2oWB/lXI5rpx8cItvHXzdvzxB34O7RUH+elJvLj7NRQSKXz/2CG8cOIQxjCNeLICpzyNzmQbVi/rRyxRRCSbwa6jF1CqEZAMtNVS2N63Ab/zkV9E/vYgjh/Zg1sT5/HAI/ciMjZ41G8CohWndui1sqCIMQ3g2KYgvtE23fZYBxBwZlKIpMiwVdLyHN0l1jovrjKNuzn8MTCIRwtHud/UM3v3a/vwL5/5PIZHJjA6MoHrN26zACxduoyZhopODt68iYinxYnhuKkHqgwhHtq/G50drYhGatzzVyIAXQDQdd64RCflhqcy/H4BAOlvEkD6IRR+JsXGqzUkDq9s4Dj8meoAeCfSch4QS3BI7cTEGNM9mZhxmOj5tIELdCw9AkpEjhgFHQnIhqTu1lzQndvE2GtHUMYvxmeGJ5oXAREnwTpBYvzkX3HUCHDizYhprmFP2nRNxiDHUPhHAEi7EeH3RiNwuInMjBKS+QmPi4NnnVH5mzYg2mCLYy5jCqrRo8frz9vURrMggnXwwpxj7WA0OL9eEWK7fkEpwHp8ugsw08KrFSrvD4rA0fcTb+kxiY7R/2oHNWxe1unRDlrY5kPeYfWGXq8wR28uB1C+FwAqaF7WMQ5yJufiLy3b2tmn92lQIYg/6V55fpgjaz+3fCa6QN4n/0rBd2kypO2FrDeNT+yDduZlk8Z111QNHf1uy6dB/EKf0cmu1ley+Rd9ZQFETSd6H+lmoTE7u17TEXud72QbIJAdWQNe0N8CKoZtCuSeqr3fOziS9wdFAApt3DE1NgEROlke1za8UR5de66BCL43TOFJtJTUvvLWT3SNPgRoHGfjA2V8GkCwNBfbETaUsM/thkjzh4DYzJvwuut5UXxMFy8tVuyPv1n29Ocsf8dbL2tXNf8SLwQdhLB8Vt10myAA7k51pL1OACFNB60D9ed0rzR8EJ7UvBKmN4LWKkiPW99EP5t4zqm5vBckQ1r3hPIAl0+Z+RE+lIYncjin9bmef1gEj6WdjM/SjgqhN1snAdFC6WC6aNt5htkun99ME5oGcMekY+px+usQckAoEUP6wEPbG9rM899eCrDIvbVn1maJXMg8pQSM8Kz+XmimD6Doe+2LxomHvMwIC17YtQriITmgt9dan9Lacm3PrCyEq84ZAFdHnAddHzT2BtkxNwXZbbFD+tJZ8zRNobTeCpJny0Nkv/R10jzSlxdTYoj8xwZ/eY5ASK27ZWwa8J7Lf7I2RN6tAVpLfz0+CyDrubL+9jKQ6Dpt80mnSnkArTu0nuO1MAcAdh21f6l1SKg+9L6w/EpArOUfzcP2vbLOMn+rh/x7pea+PyAvIMT7XPQf71Mhe9eoW/uZgmW8CMBalDq3u00l3B+q1ec2aYzEHBSjJTipMp7b+ywOn38DfSt7EY/E8I6H3oN9r+zDmTNnsHnzZqxcuZqbXxw5chRXL1+h+Ayu3Xf/vduwtH8pKmXa27tdc+nZMcRx/sp5XB++gkPHD8KpV7Fs2VKsWbEcfX29OHLyON44eRhrt6zBmQuncev6NTz6wJvxwNrH4OQdDA1dxdef/Rq6V/Vh4YrF6Ouej+df/C7GSkPI16aQzETR09qDN29+C7779e9jxz0P4571DyDqtCBVT5Ey4zqJtYjboDQZy3CNwkqxhmgKKMSncXn8DD7z7X9CITmOYmQKqWwUne0dWNA1Dz0tnVzbkOrr5VpbsW7deg76oC65lBKNaByZXBbr16/H3tdfZ7qSz0W4CwfAUBOniHsAGIlF3Bp+lSIef/xxjuATHibglnixWq6yv0Cpxa0d7bh166YbZOIdJBJQt27DeuzevZv5bceOHThy5AhH/1GdQrqX9RL50Q53aUC16iDu1V/jICtPn1O6rXsAMbPXKVXKSCTibvQf1Q+u1bkuX7FY4LEvXTrAc5wcncKKZatx8PXDXI9x1aK12L75YSztWQ5nso56McqgJuEtrFfIntEhGJGk7qAstW0dF5iNZ5MYqU/j315+Fp/6+udRzkQw5ZRotEgmqljSk8aGNatw9MgpDI5OYt7y5UAxhuLZafzN730cmwf6cPzkXjx78DmguxXP7z2GYi2GqclRZLJJrN+4Es+/8AKyuS6k0h0YGynhia3b8fH3/xxaS1U8/8wz6JjXh7se3IFXThzFr/3Fn6DaFkU9UUCtlEdbJIu1K5bgyo0T2LBlCw6evoVrg2NIpNLc/KOzFsc7HngY3U4dK/v6cM/WzWhtzSEycvNw3To3csojwqs3dxoAdOU0ErhZCNLr/BwvcsA/OVMpDFo5irIKU/CigEj/kpIq18rItuTcDkKRKArFCv7kz/4nrl4dxNDQKEZGJzE6Msl54QsXLsKiRYu4MOfYyIjrgHMkk1sMnAC/SL2KA/v3oKejBahXXLHxnE03ddQDjeouw7qkiLsdEuMJVnaywaTvifF585GgmgluCpVroL00EccNiaeTD3/zFaUIQBKQCgtfKpVAsVDgTR8XSqVxl10DHGRk2HhK5IK3cQsCACXU1hp8vQa2LseMAZo7BVgb7gZe8wr/cwSgF91CillSW7SRCwMAhVbaYdNOjjgA1gGnZxO9HYq5IfRY/dC14mTM5WAIACi362gKfmdITSnfzKkUGTtWGYd2WsQw6/Hauct9Wp78k34VQcHvM6eoUgzf38ib1CCpFSpjDYvAkXFSaLflzaA5BDk09A5fTyiQRc9Lfy/P+EGAgzCATHjWboAtn1hes3PTjpWdozi3QXO3sqg3SDKmMOdUP28u/g2ju3YgteMotBedIRF/GvjR/Ce19DRdtINdl2Y6Xi0PTZOG64KipxXQJrQQ+dNRQLKWQXMVvSMOPDkz1h7qtdD6hsZHnen03OReOTnXtAvSURYglW7zWp/wfcqB1/qej9ZV1K7lN0tP7ci76+SWmhAQxl/3MKYUgNIAgFr2rIyEfUefW/1h5c1uQITW2iex66t51+qKho2aZxsbQD0vklSnVgp9fJ2g6E0bXuYDL/I7CISQd2p59cflOZoaaGmmc8KXxeVMq2uDdIT1s34QANC+XwCeMD2idYEdC31XYwUxOw1Tg01hc2be9g5QtU6k3zUAaHWyludmKXwiO0H2S57JNYC8Hy3rQZ/JnLTN0Ha54XMzaflObKKkbesDRg2MyPiCntkgH3MAgNoGy/rRZ36XbPHhAuqH+fKiDjVm2UtT/83qT/rbHipo8IbyfGSMeqxWJ4TxkBTbtzrUXh8kk83WK/x9M3Wx57p/ru8tXwfZlyCZ02PTAQJaf2j+tePQ/KN1J6+d0UGzIgBNE0jbhTpMj2jZ0gccd6ortfxofplLnzbTPcKb9K+Af6IzBMTQPozWOz5NzcF8kK4K8r/0s8Jo1rCGc3QK17LTjNcb5Jf3wZ7/4TlGtB8S3dBQd9Ars+QHuNQjiDkRjryin2qs1gAASmkSel81VkYtWcGVsYv4wjP/hnkrelCJl7B1830YOzOBu9fcy4BQrUy18EqYGBtHuVDDfVvuRUumBeNDE2hvaWdno1qqcS1A15+KoFgtIpaL4XbpJmqJMs5dPIc39u5Dol5Hb1cv7n9oOyaKUzhw+iDG86Noa0/jytlr2LriIezY9hjgFHHp1nl84/lvIJ5Lo6OjG8tWLcXO/S+jUJ9C0ZnC3Ws3Y03fWhx44TC2rtyO+zY+iFSsBeViDQlEEY+5tdSJZ+LRBLuAfDCeBiYximf3Po3J1BDKqWkcPL6XcYoUlQirRpFBAqtXruaGG7SXO3nmNFraWrH/jTf4MJvSnRcuXoSW9jacOHmS/T2p285p+D6A7e7BpQ8BRQFSBKBkIJGdEX6nexJRtxEU0T2ZSnB6cUdXFyanpzhgSXwK6tpM11CaLh3W07xo70C1AKnjLxDn6weHhjg1mPkr4qBcqbiRpdUSYtQsplJmYI6uoWhFqvNYKhS5RmRhahptra3c2Xbrlntx/tQ5lPM1dLX1oq9tIdav2IiBecsRLcYRKcS4+Ucu3gIKXqhRDzIviIeCubiePzX88OxKkpqrRByMVgq4GZnCf/6D38ClCWocG0Uim0A1RtjOOB7ZshbFqUkcOXkZ8Uwbuub1ojvdjcglB5/42MeRS0zi289/DVenriOfSmDXqYs4dPwM2rIp9PR2Yt68Lhw+egTJTAeWrViH8+eu4L5l6/HxD34Ez/7rF/Hwtu3YfPcW3C5VcbU0hQ/99i/jZnUUlVSJfaCBtoVYPL8XR0/ux8Z7NiORbsHeg0eRL1GNZCATiWFBKoeP/uT7cN/y1cghjfZsWyMAqA081VZjAFB1UGJF50UACqGahZCTIglzQERBSgSIdkq1EhSFGmpQay5T0KJRgc50JofxySm8cfAonn7mu7g9NIbhoTEMDY9jbGyCAUAqSNm/aDGj5sTgFLlHnWooz5siOmIUN+lUse/1XejtbOWIQAIE/WgLr26djIkYmgSNTxPrUaSzGVZEjF5H3A0WnSwIPRhVr9e90Gm3hlyU/uN0iCiI9qyEvboIJDj0N+X7J+MUTRBlActPT3NhT/0jDrc4mzayIyhSQYML1gnQBs2CgLy2P0ANI1ljPTY2kF4KsLyrIRrCAGjWYbcGVvhN850GiXRIuxviOxuq1g5GEMAU5CzK2DUAqDdHzWqdWaOvZUGnOAY6E6Yph+4oTc/1ae05ZrPk1XaOVl3fXL6coQ/zpDnBldQGK7PCk2QkNE/J3LRDFuRsixNC9LT3642UXp8gB1iPyzpS7Hh4AE6QfplT94QqpZkv9GYleHwzAHoQTWQM4mTO3nDPNHEI0rVzAYBhOlpmoMevp+sXgSddqDZ/8jxyRkQX8ffqIEKew2lACjzR6yzP1EB02PraNBXZ/FswxupJlg9JrY3PpODLuJlXvfn595poPwIA9fyt/rX0DduwWF4TOfGf7R2cWR524MqHjTTW1+l3zgI8YvHGLsI/QC1Aeq80YQmaF+sPc8AhdLS8atdW6wn9u+YL9k90+q6q/9kwZ++QQ673N2sxN/2VTAwBeTIf0QnalvD6eId+PB7hbw8AtOPS9LfAj7aDAuCKPyTRTfr+IDXjfx8QqqnHbUsIaPprextm5+T6sPXVOitoTeUzC06JXib7a++zNiJIbrV+CtJ75B/R/zL/uexvmCr39ZmRe2j88KAAACAASURBVP1+S6MwOjSuu3tXA09ZWxwwKBqPgH+0ZuSP6zXVvksz8+Sv5xwpyFzn2NRZDtItYbpW6zVNF3oG09bTr/K32ACd5ulfq2TNX5f6TERZmK2T8VqZovHoJuRB9jeMhjNzaX4AHvTMBvtiDp/t+4J4W18zq4me96Xw2lzPE9pafdWMpzU9g8bXoDdNBKDcK3bIAoB2rTRfCG9oHrc1qe185fl2HeS5Yf5NM9mRcYhN8A8PTXkCbR+DDoasfbFrpmXH6m1/fZpEUIqM8L9qHaw+/Y/SgjvXegvJRbcoGIfrsro1HjVvcBV97nTrZoVwuis1+aAuuPVwALBcLSHdnsDt8m08v+dZjFRuY7w8ip5FPRi9PY7F2aWojFd5Dz9/3gK0ZHLcCKMl047O1g4kkOAOv50tXaiWKgy6pbhBQg01VIAMMFUdxcXb55DMJbg/QDyWxplTZziNlRp4rFy3AstXL8NEYRK7d+9ENpPG2O0RrF29DjseeBTRWASXrl7AM889g3oyzmDbvIW92HNwF5ApYNmSpVjYNoCrhwbxxOZ3YsPAZtQiFV6GWD2BGPknXukwtwgMF0tENVXClbFz+LsvfxIti5Jo6Uvh9vANlMoFUPm3dDyNlStWcYptoZjH4SNHMD45gceffAIvv/oSRifGGXRbs241RkZHcf3WTTfasFZzA5WofFotipZcKwqFEtOQeGHdunW4evWqn1ZMgGPjvtI9YKOU3mws5ZcQoW6+sUScATrCMOjdsn+jObJOB9UtLDF/UPlpkp1Nd2/miEWy11QPMJNJNUR1U1diSnPu6elhmlHzEAINi3mKAqT1jSAby6IwlkdvWy9q0zWs7F+D+zc/gI50NxL1DJKRNBL1FGLVBKI1ii51y2PVU+TXSSPXmb2mI8B82UE0HcdUCvjcC9/EH37+b1HLxtCVTmNx/3xcHb6G9s40+juyuHD+Em6MlhFJZDiCdOz8MH543ZP4+Q9+APnqZXzxG/+CaqyOZVvuwV/921dx8eYNRGplrFq5jAPSdu7ag4qTRLalHVPjU9i6bBXeunwt3rb1ASzvW4J6PYFaSxYjTgm/88k/xsunXsdkssRRnn2pbvS2d+Hi5YvoW9iOtWvn4+bgNYxNOLh+awzlCjAv2YGPPPkuvOeBt6C1HEc9X5tJAdYKhn8XY+uBUT5S7Am2KHBqAmBBBevMW8XNitEDGKmGSbMf6zTIs+QeQv1ZccZjXFA0k8uhXIvgN3/zd4BoEuMT0xgfm8bQ8Chu3bqNsbERrv/X2pJ188sdoFgos+Dk81OolItui+56Dfv37URnewsDgrEoOSwug+hTMwpfJTS6VuWdJAsyKTlCvKu1utuem0vFUVHIEqPfHL1XodpNrvdeq0l4trshqdRqXNwylUr6nXAocpAalRDdy5UiKwkqtlkt0e9ufRhtmHxn00tpE2MiG5WgNZLnaAdFOwLa8fSN1RwAoF1b7QSLAdUAoOYNvnYOADAMYNH8LHOWefnpF3x63RglaXlVUgitfFiHQugr4AO9syHiQ80jiKftGsr77AZ6lhNralVZh8ffAIlzIkW/ZcNrQXoF5vCGWZ0csiMhkT/SxMJ7XpBzLfTWMivrH+SgamfUOoKaHkH8qemn5SDsObIGQQBgkFOr5aWpwjJf6k1JsF6c3cXVOtjiyAlwoefKtVKM4xm06Qgb853My64LPV/SGsngi3w1bMC8zazIQFikFxeX92wBjVFH/tBz/XQvFQEn9NBz0s6ynpOk0OqNhOZBDQDKM4S/eKNhalRZvEVSRuVwRD9b61O9Jnp8YXPRhzI8dgUA6rkQACh6ci5byfQ1EyBbpecrgMRctX19HlUR/XYuogOtbtB/W5nQ9kHrXPlc85rwh+UDrW8E9NP2j2hLdphTWriJl5v6K3TWKYazxu5FqzOfctc6dwemZdbymrah2r64c5qhNI1VbKzQ0r5/lhwb/W/1oC59oflDfqd/f5BNsNWn9l6t161uCdoo6wM4PVfhf21/9ZiFDnZ9Zf6k1/+jAGCQTtTvvhOdaddJ1tPaLt4Im8Yxml+CZEfzCQGAQXTTetT6Lg36Z44UTF3fOMiGiM63fKFlUNtjOzeZf9CziS7SxCCMJtQEROTN6hK6R48veN0au6DbcVidam0t1WAN0j/NfASt46ge2VzXNvteAEAr22E+gB1/GO30/UFyF6SXgugb1GWb5iM1AO3BYJB+CbIDMqa5mnCENYmSZwpAYfW36BFLrwZZ4gwtN8DDXief6QMyDQKG2T39LNELzfirWRdxbY+tH6/nYW1qEL8FrS3v+6V8lpc+qQFArQMEAKTKfz4AWCcAkEAhqoHnNsLgexj/opJYDmLpKG5PDyLa6eATn/krRFocjozLl4rIJXNYMX81Htz6EK8DZcOl4ilMjk/g7KmznEqbQBJ9vfMxsGiAm4BE6wk3UKfmIJqIYqo0inhLDGcvnMTeN15HsVTBprvvwdL+ZeyLHjt1GEePH0YyncD6jeu5tt4LL34XpfIUhoeGsHnj/dix7SHEEcP1W9fx9ae/wc1Q5s3vwfWRq5h0hpHKpLGmfwOuHxrE+x79WQYDy04eqWyG42coRZnrHVLwD5WEiddRT1Yx4YzhK9/9PM4Pn0IhPoVKLM/BP4X8FPo652PLli2c3nv2wnmcOnOadd0iwjbaWxhQoyg1et7iJQNcB5Dq6hGG4INysQRy6VYsX7aC04WpwUdnZyeWLFmCY8dOMIZBwVW1etVtgkENH2MRxOIREmDEnChQoG7GMb6OPJmJ6SnkWlsYBEwkkz44mIi7Jc4I7yHwrlwoolQto3teBzdzOXr4CPKFEuMdhKfQkTbNx408dBu5bLvvfpw/cw43b97k9G1qEkMrHHNiqOVrWNI7gPVL1mL98o1I1VJIRLLIIIM6lRmp0QrFXDrLnomi3xOEQtJBlMv10qvBiboBAdFaBPlIBddq0/jI7/8qTpVvoxKrYmXPPAwM9OHkhWNYumwRelpyePWV3Rgu0ohTWNTdjeq1SfzNr/0lNq9ZgQvjb+Bbz38FiUwW6+5/ED//e3+IRGs7nMoUBhYuQF/vQuzcvQ/JbBtKlTriqGPzkmX4/Q99GMtbexAvxhCPpVBMEgiYwHcPfA9/9Pd/gdsJB/V4Cl2xFga8b966jVisgI13daGzPYsr18aRbu3B5VvjmBqcwPJEJ/7nr/wuFjsdaI9kERm/5XUBVu3I2Vn2tABFxInDQUpAIg3sCY5VEFoxsVJTNRLE6aToD91kIMiAa8MfpAiTMTcajjYySarDV3Fw6txF/NZv/jcsX7nWBQCp+cfYJK7fuIrJyXH09y9CR3sr1ww4eOgYyuUqxicmOE+dii069TKijoP9+3ahq6MViTilBVOIbtXdkLLT5J5kZLOt/GwqvknI/8ULl/HPn/40Xvjei5gqFLl4MofVcq29OFasWIEVK5dx5AQV3KT/CX0nYZueKrCQ0vM7OrrQ3d3JUybQ8uKl88hSZGG+gHQmiY3r1+FP/+zjyKZSrCj1pkPTKZ5MNESB6et4Pb0IDWt4xfhoI0K/u6DpTIde7o7c5Ec2XnbtxNBJkwrtBPtRPzq6I+Q11qiG0UEMOq9cQzfTGQdQ7tUOWrMNSFDhfIoIkghGG63FzzVA4J1uJux1czlA4lhZANCnu5f2Z7so8/mTSreUGoA+bZyZrovsOJgNhH5+M+cpyGmyvGl5zz47yJm1zmKQzmiYnw4B8C7WDq+NKrjT9bIiEa7bGmu4aYdc5i//BgGAsoEOorXId9g68JhMaqkdN/Gw3uTL7zIW0i/iQDbInie7dDAjjiDrAh0J6IEXtsOkXnf/3aprstZVYo/0Z1qXkG3QNNVj4eu8CEABKiU9QjbQUhNQeM+qITrZJKdG9GKQKtT0t3o2SK753V70tz0AEN0rNJcIMknR0O/XdAzbKEkJDYo253HKyae3qZk1PjtBpzH91c5V9L/oXLpd63fhBx0lF8Sv8pmmH/1OtLc6X+sWAYi0H0HfC4DtF2H3Ftbnlap7Si7vdctz+HlODU1ogtZcrpX5B43R5blG+bcR+mFRTT6NVBML6yvJ+mt58PnYm4sA3Hei1/Q18rve4Oo5az0sc5dxaFDSvlfGLABgUDSmyLB7EOv6lmLfxX7JQZy1M7YbZphubObTBMlsGA9Y/8pGg4ZFANq11OvGfK9Szq2NC4tIsjLU1HETW+ixfBBIbHlar7n8rgHaWYcaNA+viUfY2CQS0NLDH7t3AB3Gv1pf2Dm4vObapztd09nXNkYABvkk9jNZS1f+Pb17J4sRcI3mH8sHzfSStRNaRoOeY+XI6rdZdDF66U70S9B4rf6z45gLACTQQvSF3NvwDJXCLjZV7ynClkWewWmNpm4vr3dAyRJ5Lv9rUqGFR+y/OoJbj9vna+V/B/kZ/vNCShGJfdJ+hZbrIP3YsJYKAPR1N79rNl9L6Sx9P4NIBAxFZ4B0+ixSJ7msI5KuYyoygYPn9+HVQ5RWW2BAqquzBwvnL8LU+DQmJqZYH2bTbt198vkIYOJ6c/UoN5CYN68P3Z09HEXW3tbJQTjZdBrZRArT0wW8+PJOfu7CgR6MjQ9h0fx+9M2bj1d3v4ZlK5bg9LljuHztCvoW9WPr1q24dOk81x2kNNlHH3wU2zY+iPHRCVy5eQE7977EDUB6l8zD2ZvnkEpnsbp/NcbPTeA/PfJ+9MTnAVTLn3gvSvX44kg4CQbSalRTNuWgmMrjwsg5fPk7n8Nw7RZ3A3ZiDgrTk9i88W6sXbUGt4ZuY/+RAxjPTzANCRTTtfzLpSri1DeAUmlLFaZRMu5G7FENQFI/qWyaMyIvnj+PWqWGNavXMR5y8dxFBvWoyRWDYnEONCOoFuVakcdNwOXKRStx9vRZvnbbAw9g99497ONTRiT7T/L+sttcI51McbryqeMnQMHrazesxO3h27h44QJSyTR3G6aAKKfi8N9tLe2YGJ3gqM37tt6P/Xv3MdBLUX/pVA7ZTAdWL1+HNUtWI+Uk0BLNIemk0J5sh1OOoDRd4W7PsUgcxXLJnXvcjUaU4DXXFySf27UDvAegiExyh6lzdLSML7zyHP7um5/DNWcMtWgZ6XIF0VoJ6zYuQ3d3B/PrrtfeQCWe4+677U4c63qW4K9++Y/Rnovi+8f/HbuPvoLly1bj+kQen/5fz8FJJ+GUi1i/ehXaWjpx+MhxTFXoMDqJlmgM969dh9/60M/gyIu70ZNsx2OPPY7JCPDSG7tx+vpJfPG7T+MqRVLGE+jv7eXO1ufOnkcqWcXygRYMLJ6Hw4fOwIlm0L54AJOjeUyeG8TvfuijeHLpNrRVk4iMXD/ENQCJGcU5IWbylZpJCRQHKiiEWxQtGwOpr+Ol6QgAqN/BikBtQvXGIMghCDQitaqbU84nCxHUnAg+8vO/iMuXbuDe+7djdGwKw8OjDNLdGryBsbEhzF/Qix0Pbce2bdvwpS89hXo9hul8HhOTYxgbGUaxlEetVMbre19BX28HaA9LYDEBgARsslJmxyGKaiWClrYOnDlzFp/45N/g2Wefw41bw0gmEygWKQXFhcjofrpv7do1uHvTJu6aNDo6imKxzCDgxPgkh+xS6Ccpyt7eXu6gUykWcPnKJVY06XQcxUIFmUwM3/n2M1iypB8UC+x3EvaMjqYTbdC14bM0tBt8bcjlO7uh0lEKdwIANnOwJIJINgfaYRbjxHzVHGecBUJox0/zknw+U7Nj5gRW00bmrB0Qa5yldqGug0LRTDoaaJYDY+ahn9mM5+3YRNa0A6SvEWBOgI0gJ0gDmP44rMdjIv4kAlBkVQAT/Xz7u14LrSOaORdyjwVR7f3idOh3aOfUOn3WSQqieZAjpXn4Tp1ZeXfQ9TPvaNxAWCdU5k/X27pyrKe9FG07ZnmndBG3tPbHZCLrrKzqFHR+n5SGkPF4AJ92GvkZHh8RACh04LkoAJDuEQBP6pFo51uvjWzshT56/HqN7eZlrlN3v16N1HIzB2ECiPmghQCbXtQYAaj0DltzUMYh/Kl1mebPILnWAGCQLMkauLrFqz9r+MDKXNBGicZEzhaPTYA/8QNUR/IGmhr9wE1YTRF+q0JoLAK4ue+kerpu+p/VS5pu8l2YvPGzFABoeVDT3D7XPwQSgNpGRnqgrgWG/fX0AFMpcaDnrMer7Zken5Z/LZuWX+W03tJU/ha72Mx2iG3VcuLrV9X0RvNlkM22NBS7rDe2Yeunny1AUJD+l/vFT5Qi5P58dQ1bTskmX8yNwOG18S7UPoq2GbYmmeg3PV+hUxAfh9ElTL/S8zXwZHWVX0ta1U6z7511jxelL3rH6jxZb2v7w3io2ecSOSQybvlc5EHTWNNCQHSxX5q2rMs9fWt5SNuMIMDY5/eQJiyaX4T3tGyJX6Yj8Cz/N/CNmrjWrTqCN4iOQc+k62aA4Bn/s5k8WB3oz1+XJQjoSh/Gw3N9bu2SvC9Iz4hMNIwxIDK5GX3C+MfaMbsmcwGAukanlgufD1UGi7ZjQYB3kJylvPJMs2yUBwrq/a7QSQOAQfOz79G8LOMWWyIHOM14h/ktoNSRyK48y9oeLdthOiKqunA3pHOr0gSz73Uzi9wf1wdwPAAw6lCEVpzrAzqROkooYDo6idfP7sFrh19FJBlBtVJDNpFDpBbFwMBStLS0cOQa2WIKoKEUUgJmS6UipqfzmMpPY2RomLP8qhU3WIbWJZ1Koau9A0sHlmFx/3IMjw3h6Il9KJamsG3bdgYKb9wY5Gi6js4clixbild278LY9Djue/A+DA0N4srFK4iUo3jn4+/BwnkLuKnG4eP78eqBl1FOljHu5LknQEusDXf13YUnNjyBXJ2CilKc7hpJUkfdOOKVBJKxBBynhnq2hpH6IHadfgUXxs8g2gacvnASE1Pj2LDuLmzasBGnj53C5euXUaiXUK1TNmGMsxApzTmbbUGpUGawj7osV/IVrntIYGgyEke96jY/Izwjnq5jcnoSne2dqJaqfF0hX0aZmmxQ81LybetVOBGKNHNQi1RRrZcRT8aQzqSwZfMW7N39GuYvWohsLofTp0+jWCmzn0+RfoVi0c2E82zWls13Mzh49NBhdHZ14K671uPUyeOYGJ/iOSSicZSKNTjVOjLxDO6/dzvOnzzPUXxtmVYM3RrGqhWrsXL5KnR19qK1pQfJSAopJFCZLHEqcK1QRTae44jGlpY2FxSuVd1msZE6d5wWu0QHiGRfEnTgTpGN1FSKNxtuk7hKPIZLk8P42Y/9Oi6VbmO6PolEexrJUgnd7Wls2bQaw2OjKBQjOHbyAqLZDpQnK+iuJ/GBJ9+DDz/xY4jUp/DVPZ/F+aFzWLliHXYeOIITg2MoxaIYGx3GiiUDDES//sZh1BOtiEWTSJUcrJ6/AI9t2og3bdmK9QuX4cr1G3j14AG0LejEg2/ahr/8zD/hiy/tQSmWQE8brW8dw0ODSMRqaM3WsPWezbh9/RZOnruMSroVlVIErfEOrEz14a9+7rexunMBIrevHGgAAMVpIPkUh4oUg4AapEiCQAdfMamNBAk2MZB2QLWS4M2XB+5YRagVmigo/a+vVGpVUKOBCm1kEcWRo6fw7p/4SSxdshpbtt6PickCRoapBuAgRkaGMDoyiMX9C/Df/+B3MTGVxz/+078imcjyXClslaLtJqfGUJgcw85XX8K8nhkAkDZb0qacmq+VKg5Ghqfw6U9/Fl/+0ldxc/A2EvEkirR5qLjXUoowgZ+ppBsqvnr1SmzauJE7B5OyInAyP13E1JSrqKYmJvlUtKd7HhYumo9SIY8LF88xE1erJdpt4a//+hP44be/Dck4KcNpcJVHWS/PGRb62a6W1iGh62acocZ0Jt+pNimGmh/mqgHYzLkUR0gMjT7tbVZbUj9Td/kL4o+gEH/thNoTeW1s2TCZ+jfaAaEx0qmLjqITenJzA5Ma5lq6mW5c/mbSrJm9L8j5k/XlWgoqOkrGb1OBg5wXn8bq/ZLS5tPBSwEWOki0lgUAtbyGbYbm4gX7vRhqTY+5nmEdN+246o2n/nyW8xbwEquf7uQezd/2kTM0Cm7iYOdhoyfk2VREv5mulC7MDXyrDgpsbZggXtOf6Y2gAHoN7/cm6tPLswf++FXRa9f9awwhFV6WWpN23LomLb/DizQIcrSbyZG/qVY1NFk8zYk66WLNN1wvzgPHKPqPmzl5IKCO3tKOuszBbqqYVBJ5pxiE7/U+9+VOopw8neLTyStLIXQUne0/ztbsVCn/7rVe7TsBZqUhE6U/qAZBs/hXfaA3EEEbJ5Fjcij1gZNEN2js7U7limnq6VNZZ+sn+LowoIaZrI/YHN/Wefwg4Ird+EotHOEBnSIeNPZZ62FsQhCJ6TkWEAnTP0EbO71WehPn87wCsfXBr9BPb/Ln2lhqQE3eq8cftp4yFiu3vt3xbJLwf5Dedw/g4g0AoH+domHDHMyBFkdhmAge6xNo2s/Sj57+DbJ5wvf2+Q1zCajBp/0TvWZap4ge1hGSMja6TtsLy8Nz2dCg7ynSU3wpeZ71jYJ4Rfs4eky+zKoDocaDDXcUdI+k6+v5+bzmAYB3MqcgPcX80yQCUHSgtbFyj00BtuPQ8qe/m+F/9/2szwJqyFndJtf5vBACADZ7lh2HtUuaX4P0h5bzIP/bPl/PTZdP4utMpKDl1WayR7dzrTnyUUNS2TUAKPzk626vE7wer/CgLgMRxFu+/YjH/cMz/sz4E/7aSg1u5XuJ/xJmt4L4ResAXpsA/yGQ/nNEAMo9FgQMmzvTknRfjcAn9wCm5tX44zWmvT81UiD+5HdTOqf7uzRboE9rVMJAdRImADDmEAAY488j2TomIxPYe+Y17D7wKmqo4q51m7GsbzkWdC1ENt7GnX5p3JRhR/4ulcgivUgltOht1ESC9jUUqEF7fAqmmZycxlRpCkfOvIHJ/BgqtTIS2RRWrVnJqcGXrlxELtOC+7dsQ1drF/bs2o/BoUE8+OZteOPUPuw7tRcLFi5GW7wLp4+cwaqBpXjvj74XmHbQ3t6GZ/4/2t4D3LaqvBoeu6y16ym3cC9w6f3SFBAENLaIBsUeSaL5YvwUbLHHT0VRo4JGxZaEaBQsxEgEBDX23huK9HZByr2XW0/dde219/qeMeZ815lncy7ke/7853n0cM/ZZ++15przLeMd73h/+XX8+Pofo19nW2uCZroGf3nGC3HkmiMRdTnAQ6NnNfykwFm4SRlxMRbDLmsMcU/3Lnzl51di22ALGutr2DWzU8DZutX7YLIxibvvdgy92YXdaDYbGAxSlNgOixjN2gTmOPiktgq1cgPVUg17Ta3H6sm12Gt6DSZrU2LWjTDA9376dcTVEh7/J09AuRChvdhDJa6pHZkdkZy6u9BawI7Z7dgxuwOz7V3opl2gOEShkqGbLqIQZXjs4x+Hn//yF052I47Q6Xa1J/JBIbGTMzvhkY/EnbfdLpyDwG0jrmNxvqU8mgNaOAQlLlYQFeuolqqYbqxBtVzDcUc+Anuv2QcT1UnUyehDSddaLtbUCjxg63BUEXOQuYO0cYtkymfgNGGxEpOulwVx/pFhYTZiWzAQKZcvYKSWYM6JLmFQBNqFDJf/6Ov44BWXol1JkVVSoJAgS7s49siDsW4ixs233IHDjzkNP/319ZqSXI0msE+hiX96+3uxsbEG86378cWffhaz2SyqlSn84fY/Yks3QXlilTo7H3nMMdhn3Rr88te/we7eCKNeAVNo4PSNx+LNr3wZ+jt3YNPvf6+9cdITHofFQQe/vvZXuPOBrfjGdTdjLuXjKGA07GOiWUatXhZutPGIQzBZj3HtH27ETK+IYbEJDOuI5nv4xCvfgEfudyAKO++5NgvBgpB9wAdoYI+c/yh7sLinMfx80GEJjVX3eejCgEa0S28EZby9hZEjyY2F+2HofMKA2PVpKxX0Bz8WjTeu1PG/X/IK/OBHv8QxxxyH4x5xEmZm5rDY6mDb9q1i/7UW53DkUYfi29/8L1z2hf/Av33yc6g3plQx4Oe124t6zcLcLvzkxz/A9EQNxWImBh/R4wI1/QC193baA7ziFa/FcFjA4kILu+fmsXULhTZp1Fz/fakca9MZ7XTjUUfhuOOO0WHotNgC3NUEHVYn+L212NE9kQFIYcik38X2HVuwdesWlIvAWWc9DZ/8xMXI0gHSYV8DSggAjgd/OVtozDEuOXtrPXItfuYc7ZmHgcZ40GsBvpxl6sRM9bz88wuf40pB27hTsee8rMXRX/fDJSAhM3Clz1J7eDBhNExuLEC3gHmlQHk8AVkWCNJolN00Zr5XyNAyAJCvDx28MYbCwCZMhsLgSm5zrEU1vEa9t45BhkLqriHlHvWtjXqWQeta/hz95G79vRcSZyKbJ2NBJTlvCQ4CmzCQHg8Q7dyG59eucaXAhMba9lpoh8aDUvtbAyBXeq/x61KAETC6LAEJk34LZPLPY4KoQMYH5D5BDDVUjLWge1+BmRpee15QCVpCQntYYMXPg2I5a5rX7BNVPn8VXZgIeb0ne3/+TLocBQZLSzZT6+CBn7ha0QroWZPd5So7KGr8pvty07AzBUjhOmuvUeMtAIfcmXdaqLwe9/mucuYf5IP00Jbtb9/amgfQHsDWfvHsM9v3YRBumkG2H+1c8Hu4nnb9CjSD4kaY1IRn2IpZ+XkMAEr+zDSWQqAlbM/Nz6tp9Pm10RkM7s3so623rVk+JCdoQdVa+qA6TPBXsoU2BVX72HvTZfba7wPzu5ag2HsxAdZ9+qln2kfyd5HTeeH/MUDPRartMT/IsTgmICUv1Fe8pIvEfzMgCwFArU/ZsaPGW6jMHpjt1L8DVmloY6yAmO8/K7AELVZMAo2trb+l/o/tD9rwqKzrE7uZzzGYLGrXkj9/PhsmXX4fr9RCb3Y3vE6eIYt3g+RZrQAAIABJREFUclaV7yYwbWH7rNC/jms36Xf++sJnHp7b8LzaHhRIndu0wNardcjp7LCY5zRFnQ0Mbbvt3wdNtScAHhSQ7O94briWaTKQnQh9kXTf/Pobu8vOd3gO9UwDmYDQXnG3a68G+nm63gBIkW2ASyRzjUdfNNC+Q4bUr2WRPtQ6vH0LPt/b/Kf8DvtMhvTnQzEr9BVMDc+NZwDS2x5YKYay689/5xnRXIs8Hi47257HKL4gx/W12Dw/L4Fe77KihT13Yxmu5LN80m5yNXa69dyMcUjheM8Yls/gufY2hzJL2gd8riEIErB8Vyq2mv/Q8/E2VO3bfjq22BmRb22z+/P2UfGbf2jjrd2hP9T6BPaVa6fWYz3zpfbx8PmZfbQihROtX14g17OVvXc+0vZ++D4lT/Dn34Y+aIlZ7oekeRBrT0ytsLASxqtca10r15k2dw9gmP1cz1K34eQHbO/kds6TMpgUcr9rGKTZLmO9+xsM7UMYP+ndx6VuvD+wOEOv9/FTaIt1zgJQ3OK93D+FrbWMF1ZgtoW+VkwfvydzmQxvw7UfafOD+Cvf64zpfauu3c8yuRv7G95rVNZU1DDesGdk/vtBhXXTjg0KdMvyhGAThfY1LMqZL7CXrhQf5H4hiA3GY6Hxv3s4EDCPHfiMU6fBL0BF7Ck/7MPvszwnpM0MAUC2+RKgWQEAXMYAHPUwqqQYVPvYPrdN+nDU9puKVqGcVZB1M8TlmthsLs9mPONikPyc0EZT6sXnOGaH2kkbqGfopIvYPbcdD+zchutvvAmL3RYm1kxgol7DwlwLRx26EY849gTce/+9+N1tv8K+h63Dz/7wM5RrEdCPgYSNeAme8pin4LTDThPDrlvs43d3/Rbf+e23REw6at9jcdZjn4N6t47asIZhl1p3VfQ5iIRfvaIm+7IVelRPccfcLbjsW59Bv9nBYraos01AsjXTQa1cRz2qo9Pqiu1Y4B5KimjWpoFhCWun1uKwg4/AdHMV1jbWYXVjNQppSW20bIXV+UAB7d4irrj633HCScdj45HHolyIBSIWsjJai221D2eM78sFMTSTUR/dtINOwrbrOcy2d2O2swv3b78HcbWKuYVZDEYDZD5/JNOul3GoRxVJj+3IkdaGZmeq6YZ48F54TfV6A9MT09hr9d6YmpgS0DdRn0QjnkJcqqARN5G0B6iUa8iSkXJtMhwHYjPG0kXkQNQS/Tn9Ege80caXIF/C9u48fhgRL3G2vDAq6/VF4lu00TGL7yWxMvtl4O7ODP7mTa/C7qiPfiVFb7CAeqOEer2MR5/0SNx7+x3YumUXDt74KNx6+z3CdSYKNTzh8EfhvJe8Cqsxwo7dm3DZjz6LUaOAdFjB7269E8nEFCpTk/jj7bfj6I2HI66UsHnbdmy6dyuq1VXIdvdx5mP+BCcdcgDipIPjjjhY05Z/dcMf0BuMNABmfjDEVT/5ObbOL6JUqaOfdrFmryoOPuQADHtDbN+6FcdtPAA3334HNs8kSAtNFLI6msMijm1M4BPv/wAKu+/5ndYiNOahMOtKyVLoUE3E14xoDiKMMT1yRqEZPhtGYB/mE+88aSLlVMGaSzZzIyem31A/1p8WS/4lBWzZugNPevKZGA2LOOzwo/CIE07G/Pwidu7c7pl9s5ib2YnXv+HVOPfcc3DV1dfgog9djLjSwOo1axDFJWTDVDqAC3M78ZVrrsLqqZoGgBDA40Zjm3GqBCfGOee8Cr+59nqsXbO3tAV27t6FXbtmMDc3p2tS+4rXKLRA5uijjxYASDS/3WpplPXsrKMnc/OwMsHvfD9qFbYWWa2Yw7atmzHRrOI73/o69tprjaooFnDRupGK7RyFozertYXPgEZFAJUDTPU8mdAp2CdoVQG1Asii5BQg0xAwA6rXrlAhXXoiS4CuglJWihVc+QM2PqBgjLFEBx0CM+bsLOi1wML24ThbZFlgHwT/4b61QDkMomwPK8nkyHUvOM2WRXOQ1r6zbAOOVexNfygMpMJrtkA6dO7LHHBAobdrDq99PHEIr4UgM50ujWo0SBUod+E0z8ojt/8yn6zSAdJBVio1dJM+omYTg14f1VEBDFIVdPG9SkWMSksAhDTOmMSV/PQmH5D3vOOX8wna+C2Yy4NlYUj8gKV9qTUn8Me/HULgOzUwKZarZFhnpu+qm16jjVO7REkfOONvSQZneYXrxiDDBUbuO52Q1jsAl/hvBmy21zW1zDpxfeDCaiaTGrNvlrBa0DW0Fg9LUH2AZfdvz2k8ic6DSB+8lpRYQsAt97w+lyGD3+hlX+Hm9XlsZhlTQBo3lqh6MFigoWellSoxhiVWZ12CwM+LsgJYyKKtTfjZRfc/AwJVEUszvVYJeLEggWYDCJ3D9JPlPMTqbLEDpG0pTV1TazdegfYHg0GB2Ss+dz4nrjnXgV+yQ6o0u4RXybHXLSWwI/BTAJFv7fCfI/toCf2yz/YtJwFg6gIB9yI93wDw1N4auedhe8BeJ21h2ln/+XrNiODA0rMykX49W4KsRWeXs6JrXdR0NMIUQcuMkqQgIefnmbi2JURK6OgH/RTg3J6FQKL/Ozft3DOPg/vk3zDQcTZGtWdQkoftHpS4oC9RGwkT3DFNHwugBKzxmVALkAO9PKCf7yW/fuWsoIBSCbVnXmifj7eF+4MT2k3dvy8QGpg9DlTYI9Y2HGa6Hnf+Rxhwop5fAz5LnqmyZn8UMCg6cFD/9uvF97b9x8/m86kUHGimFpFiAX0d0CJqKKndhiCiXsvzWCyijUR2NILTKC7VagLDGkUXsMsXSXzaDRPhayx24vmSrMkgzfed2RP+3YDPyhdSua68T53P0Uhnm+LbveEgBzl4z3Eh0rXTznA4GRMp+mrZQJ1Ytl657yGgob3uPzwvIAROSLbAd4W4fU1bAdA+0n6UqNcz5PU6MJ2fr33v7SXtM59DDFfg4GlQIslqPJ8DYyiKxbNVx1iB/Az6vpI/l47noasKgWIl5CpwLNlTsxOMfyjo0vcdmDETCboeD0DwGmg3BwYw+Wcbp0U9YwOOXAK7nDmsNbMNbIUcA9iDgrjsPou3POvFAqIRZJfpuw2w6TFJLvsCULGE2GvW0e5zPRmzWRxoU9UtFpGfJVDqfZ+BB85HkfngtaMLFOEvygfwfmT//TUwae4kfVeA4k7pdBGXyxhkqfvZiDrwCYrNmhKtcpqhWnaTGZkIci8sKwj7eJL+LOX5Y6yBImK/9gZ4Jxl3eYaEOl5kkvDe/cRyvievle/P57Wsk8hsty9smbREWPjg2vVIIqAeFH3KUriaPzfzHdyTsj+KmwMQUL62gLq3nwkTTfnikWwO14L7vkpbxHXw+9m0pRg/Md7ha/I43scEAi4MWJVmVVktbMwZGKfz94ybK2QvJi527/N+OJSC+5H2KR2KDWUSSwSsaW+53+VjdZbcfucX7R3Xkc9dsYaG42Xo8q9U2B/52MEBjvQTXH/5X9MT9cVFxVLGTDfAwcdT3I/mX51dLaDXastmqqjCeKdUVBcVv2g/lZfEJX1XDGj+jPGC9z+RLzK4Pe9iN+U3vJbhCGV2ZDEmoo0oFZFGjuEe0X5x77MYUOKsAEeIGPUHiIslpN2+m9I6GMrG87NTEjviyPtUr2/vGfN5njI2lHFZ3L6CVFP4e4svtO8egoU//p5hrjAO6q1UqNZzD/KP8WvQ7wmMhPY+LGTTvttQUF6nB/uVb3nb8iACg2yP851Ou35pCqvz814yRpvEgPVU/o370b7YIqyogNNcrRiT/3ZJVkf7ISSmBFI6zj8wg2AcNcKoxAGcCR6Y3Y5b7rgJd/7xDqSjPlavX4NOr4MnPuUJ6Axa+P7Pv4t1G9bhgZkHMN+Z175MuwMcuOpAvOzZr0TUr2gmwHxnFlf/6Mu474H78cwnPwtH7nc0Kq0a0CXL0a1tqVpGu9vBJAExSo8VEhQmMnz1F1/Fdff8Gv1GF/2or5isMCyhPIgRpRXEw6oGnEw3G1g/uR4Hrj0c+64+AJONKeEUWuNRAbVRhPIoQsQ2Y2oBlvpoj3qImhVsuvsOfPtb38D/esELUa9MOiCVQ1lY7GU8JH3nARthXV7GHGWs597FLCSeDJGkPfRGbQw4JyAZoIMudqY78c3vfQNPe+Iz0YymBDIS9KtEdVSjinxNvof8s+cecB+jBMy3BjP+YqG2vDyXMPIDCyHGSlUhyuMWHtuyAoJia8bM3Df8iFGGzmIL9VpFTFG2LxeikvLgQTPGuz//L/jar3+ArA5Mr2uiVi+iFKXYe581mJ1ZwK03bkaaVbDfgQdi0513o1ooYTIp4RNv/RCO2+9AjJI53LTpd/j2dd/CsFrGvvttxJXf/C52x0XMtWdR6sziTx//WFx3xy1Yd8DBuOGWu5B0BqgWYpx+5Eac+/QzUR2SqXo95hfnsHavfbF7WwvpfAnHn3QaZkYDXPTpT2BXkqA4UcbE2goO2G9vpIsD3H3H7TjllKMx1+ngxtvvR9ItoB5xLEoV6I3wpjf+HxRm7v19ZoYjD1q88wyT13GtBTuLORsm0BC0QNkCkTCItDNqTiCvpI4bGbH8mGSOiez6n7tEvIheMkAUV9U3/eY3vw2Xf+katuFj49HH4NRTT8cD23ei221rAMi2bVswHHSx6a47UKmU8YlPfAof9ADgxOQkGs0aKhEny6TotGbxhc9fgtWrJlAsjARIsJ+ck4ZZ9NvywC782VnPEguw0ZzG3nvvjWqVNNeBRmiTzUeHLQ0uBjD++xGHH45jjz9GQEartYCF+VkZENKSd+zcidbiIuJKBfvs7UDFJOli5/YHMLN7Jz72kQ/gqU95MiJO90kJ+JBB4RbOAEBWRHUomVgxiCXwQzp0veHGfDPwqEboddoCXoByjrFaYGFVz5S06MiJ/O/pi4bBjOwykMs/YF5n6NDCJNr2R1ittp+NA4D2+eNXooA/aOExADEEhQz4C7/bfzPAsC/9jTE79tAWYteV/00oQB5MA7NretgpkSsAgOH1PDQACCSjDLW4hir3ZZoiiTJpS0RDDp2J0WFwXi4hLpZl0Okc2r0u+gAqcYwKAUACt2JUMCktOb0HAhWFkaNX97oKgiqVSE6FTpKBnBJb3n/QVjW+T8ymKKhlwkDgw4AWJroMoIcukXHgQKZAmkZadP4er5Q/LqrC4xJV5zwdo2VpR4wHX/w7Vn4U0AUsCK6pgU76TkDAA236G59gKGH2B8x+z892AIEDGJyNWgK4zE6OP3dF22GLqa/WWwu3ABPn75bYN0xufNWUCbDllOEaiw3N66HWlF7r2INFSg+Qsc2pUQVgoGCZicVyAJAV26SYie4uwJNrw4FFPiEjmKL7LTqASPfsAUB9DhMK8xeeBWEwgs5yMB0uvO6laroLxGWzrJ3FEi3PmnAL54TveU9aWw9wEqhye2zMT3gA0JLD/LO9uK89C9kuf8+5HzRGnO0ZriNxnbE2La5rSjBLyZNTYywZ2G3go39qBuoRAHQMP1+g8TYjtEO2B5XI2JTQAFRcFsyrUOb2gPainyifnzt/HflQrgAAtCBL78f3MTYowSQDaAuuBc+mcUqgWaBPST4mZxxLuDkVE1nn2wOetr5cvxAANHA9Zy2usLn3BBqHTFWdHw+WOjvh/+fvc+BBJwI5PMs8H7yW2N/ggAgGzwT3u7F1+FxLSwNr3Fy3peSUz50JvxIQAjY+CaIdI6BAqj7tMMWDM2oUMtFgEj8YIEodC1fAggDvTBMNCcgRNFDSWiii3+6gVqnmTMXc//m9aYkbr5lA+IgJEpmNfv15pgliCVzjRLuRmxbLAjw/lwkURdPToQNY7Ivr6VjTS88xt6v+RXZO+Fcq4Al+c+CIwAWCHVydUSZAknuC98brNFH+3D4ysfFFCdo47qusVND6m83m5xCcc7aw6O2Zs8OE3/VeD2KoOtahWyd3CMKiAM8MAUDaPX7R3nErqBgmW8xrcMCIPocACB8t7YCxpHReqILsbEAYP7uigAfyxgYY5ew0XRR93RJIVvMAID+HoFFSLmiv8V54frhPaQO5r/mcbB9w7dzBc/dqTCoWrC2mMTDBga/cz/Rdzo/Sjpk94/PgevBVel4epBa43B84OZoKfeMQZYLUlQgJBc3BQuQIVTgGRY/xJovq1q4voMm1AnLgp2wEWSEsyPm1t/1HYF6gDAFg2l+2cvGKaG95NqOS4hrueYJYy2yF73DQ8vqBDFawMhCcgJnsmAeYxwGT3Jb4boqcJcZn7m0Dz1Sh78D6NHZxNosy0tfiOUiHaGj5iugOByDox4KKYs9SQetTibxGt3z9EmvarsfAPxYDCEDlzHeyhwtF1EqRnseoXNTzaPj376apNLkYf3PfcrACbW7C1/k9L2DdbL7fPtHQgaoCKIpAr+CHHo6GekYEzOQ7VSx25y78sj3v+qSclpb5AmenPSBNu5BlGBDUKxYU26mQMRhgoEGLjjFOm8kvspQT6nj5+MtY8tbhwb2pfe2LiATyJG/AvcOisS9EKG/k2VarXwENxrujERItRlGJP20aQWzGnizaVMoR0oHTDROZwk//dcVhB1iFOYzlIO44eobmslVaGjoT7ruVYv2V9uXYW/ljv1TAzPd98MI9AYAPNUVYz3mFIXn2trxei+fH79nuxZ7fStcc/mx8nfL86b8JgO7p/VcCZEMmsibDKt7kvnBGKC2kWOjPY6E7j9vuuhm//v2vkMXc/BmOPn4jjjn+GFx/8/XYvH0z5pNZbJ/ZgTWTq9GfG+DMRz0dj954GtAvojFRx+9u/y1+8NMf4iV//RLURk3U0ybitCp7xbVttdqYmJrAYm8BUb2EhWQWnWIbX/vhNdg8fx+Sch8JW04LUBFvVW0t9l2zP/bf6yDsNbkX1jSnURlVUBtNojyqoqjWaRo+5uUZigMgLkYoU9OOfqRRwOJoEZ1yFz/40feBXoYzn3wmyoWaWm+HaQnlYlmttPSXoyHZcoy75W0ccCaAzQ0wcsNE6P9GSPlhRU8yokRasY8/tjfhmm9+BX951l9hzcTeqBXryFISOEqyX4wZzWdpz4y10FuuZs/MCjLamwqj3RQCi2C4rg9iH3v/a0VpnUu/YYZJX4Ul2iGdG8a0xFfqEX599814xyUfwdRB6zAqJ3hgx71I0xb2WjOJtXtN4+4/bsGWrQmGWVU+oVIsYmJYxEkbjsJFf3c+pqmvXO3hsqs/g1t33wHUa3jCE5+L8y74AHYiwRB9rCn1cfpjTsHP/3A9Vu93EHbPdLDrgV3SJDzzUSdjY72GZmHg9CTbi4hQx6OOOR0nHXE6SuUmtrXmcN6H34cbt29Gq9xDqTHCvvusw9zW3Uj7HRxyyDpMr16F396wCchKWN9cjVIhxpbtCzjyqGNQ2H2fAwBD42N09XFDYomSfm723eKOQOtJh84zpSzo2DOEtNyB5BNtrW1zDAAkG8EMK0MJCmySdHDLLbfimc/4CzD+pc065tijccQRR2E0zLBlyxa0Oy1s374FLzv3pXjFK88Vsv3Zz30BF1z4EVSqk6jWapicaqJZ52QZAh19fPLij6HZqKASczqPmybDgKpQjPD9H/4Mr3rtG5D0M40ObzQa2LBhH0xOTmPHjm3YvXu3QL2R2nNd8EoHfvRRG3HcI45Tr/js7IyYTx3+r91VIrA4Ny+G1vq1e+GAA/dHr9cRsPjyl70UJ590AlavmkK/30EccchIR+CnQ7495dkDgMYK4jHma9rdnkQ7eZAHaV8Ol4FDHFMs1Y3e5ncbGkBAhj/j9/HkOjS2OUMqFOcWKOKeq1Hg86RhbCMY2Dju6PYEAIbOx/ZB6GjNGdvrLAG11yjICCboKTgii8f/nHvfdNOMnbjsHOyB2WqvyR2O180MHWN47bYeDzdE5eEcJwFwah+Uk6GjwK9qIOGwGoqvRmUlOGJRDTJk3Kflmu63l7LSUUbGoEeMUFc1YeXesYFcZY4VOgJ/YnmUgEHXsQFZ4VLlaxi0D461p5kxFshWMPaPMxgGJvUTR92v+OohX6uEFq7iGpXKCsIIADKgtvUU3KK/WQJ+xkEPPRPfSuQYNx6Eo/k3e1Um7Z2Tl5aCbzs7YrT5BEMMlCDRUFBLYM3aaPy+VkuOP+/LAhxficyHpvjP55qPF1fCvwtbmBVAe3ubg2w0eJ6twusRgMCEOiEYQW0Lx0wSy89ADd6rwCqooqZWOLE/LNllojtSwG/MKyVjBD3pPA0AFHPRpqIvn6S4BPw5RsnytTD2dkGJLL/EgiMQS6YY/5ssT66ZZ6QKhGRi4D+bCaHa9sgY8tftknADr3ybp1UFrdXLMxSZYMgm+MUPn4FsgQ8Rcp+3gqi5O8Pmv5Y0bty9smK9dNfuty4hFZOJ0IVnZDHokN0K2dJ+vywBpR548ODDkn1zvlusSe8z9W8D8HxoZM9gXKOIDBRdl56R20sCBPhcfWBV1JS02LGStPFHekZ8Nr0Smatk1GWuHW7gWn2MIWsaa3rGDBZtopbJEPgbsesLn4MBQONJioHu7k/9cwyCQMfWdOuvfaMatmOhMThQrufNhj7DA0CM//kcCMTTbjqmjNubTDAFdHlWGVlZAkwIDjJ5HSR6Ta1Q1j7tZolYeExiGaR2uWblMmK+j9oqydJx0iDcswlbBqwrIoMSe66x+c+QkWgAit2/tanL7gwGbrpdVBJwpKSZhZfUsYM4fbBWjpEsdMWqStneE+iI5fbUB+PG1NNZCZii+f6j3whbgD0LWK/3DBYVYMYGxeTxpgcA+TxU5LDp9F5bi8/OAAlbf7GkWfDwwLt2rpdHsOsqiR1CW+VAVQHDFvb77hLtb28XCEbkZ0TMteUFhXBfyk4ScJUNdfvPmG4hmOdSJNeWaYxUO6N8vdiomUvYDJQRkOEBUfmXeAmwIYhFhp2x7nUdOn8euAzZOc7YyI+bzmPOAPQ2wTEvzDg7hlhYmBfYYq2bwwFK6QgTxRidQR/dKtAdJKhFZQFbc1miGHgKFQEuYpwC6FJw3Z8hKyTJFlhBZVRWAqh/i33pmFhipNO/MP4k+4ogjtcP07mMSooP+PzceQ809IIuDe0n+WQ3cEo2wTPuxUgNAECL3fSsWWgK8hzHbvci8b5DgvdRrzbQ6XXF5OQURsYbPP8ppXloV0YOhCbgyPWPM4rc92QzGL/w5/wy8NmuQQUSz4ZXJ0o6lE/UZNOopNiNhVyx4kslNJpNdNptNEAtsRKSwRDlSqz7cz7VMc553t2+tYIi988IiY+/FBMEAKDiAp5B3/5d9v6a4LTzfq6ga/vfuoysKGCTNg0kZxzHZ6UhDwRdSGLIUqStrvYX4z0V92izWQiOHJlhNHQdIMaU5xoz/tQ6EuSz5+/3xjDyBU/GnukIxcQxPuXb+T9bh7Jj33Mv8ZoJtHLNmPuQdSlb3u+h77XmeQ2MR0dcV9ooT5AzgMKAQPv3ngC0/y6wtxRBPPx/rQQgPkiGZEyK5uEAwAflZWNkkBVlR4JC6UMxCB/qjoyg8f/HOoU52RKA5cgCGSt63DssQBQGaCctAYHX33gd7rpvE2bmZ1Fv1nDwYQeJObhrYRatzjxmW3OolioodSMce/hxOONxTxEgv2t+B66++mq85tzXo5xEqA2aKKVL+WalWJM2XWu0iKyWYlgfYK67G5++7BLUmjH22XuDphfvv/f+0sBr1ibFhJNPG5YQD1l5gAA7Ds7gzxSp0H6UhkiyvuwSDWqlXNG/CSpuTTfjS1d9CWf9yVnYeOAxIgKVsjJGaQHVqIokGTiAjhqPyqFccWMJ8Pdx1yiR4Xaxt+toIBmrlFWQlhJs7t+Dy674Al70vBdh7dQ61EtVjAZOsoq6f7TfxGssPjAyyfhzt/NkbEHn85f+Fxb6w3xjGcAeymH5zUfbQxC7kDg/yPOwWBxgrlnEWz/yHvz8pmsxsWEas90ZJIM2oqyPx5x6MhYW53Hb7ZtQitdgoTvCMIqRdQdYnUT45PkfwOkbjkYp7aFV3InLv/VF3NO5DwdsPBq75gr49Oe/BDSI2wxw6IZJ7H/ABvz4t39ANLEaSVJEt51gMopx2uFH4IRVazGcn8Ha/dfj2BNOwH7rDsJENI3msIl+b4RCs4pLv34NPvClz2AwyQ6PFgrUZ2RhYtDDdHWERz3qRFx/4ybMtbqYbDZQqzWxuDjEzO4FBwCKZeA1YsJDaeir/ey/AwDmh2sFAHDlw7ycgeX0/RzLxLV/mVadhbtL/+YGIIDAMdtXXHGVJv4MhhnarT4OOuQQ7LV2vYQsadA54bff7eKvXvAXCnqqcRmXfeE/8ZbzLkAUN1GOIkyvmtSY6kY9RqNWxqc+8U8CAK0FmOOx+VmjrIiLPvLP+MrXv4WdO+d1nQTPyKjjw6Tz2LlzB+6+myOZXQLOQka9UtUI7MMOP8Sj/y0NC5mZmRHzr93paVoRk6THnv4YnPHUJ2PDvvvi9NNPRZp0JXI6TBO0WouYmmwqoCAjUWsOtse5ariSdAUsRRRJmVU/vGsBFZWfmj++ek8DPc7yU3tBxVUqx3VCxo12yPBaShKWqE7jFa5xMGClCpgcmWlsPAxd3sDrMAnZk9MwMFAJst9fDC7t5wYSmVaVi6GXsni9LmCSyWCEAxWCRIiVV6138LOVrmuc4RqetfHPX8lh0hkwkWMrSFocYXchQblZc6w9cVkzpL0+pkt1x+oaFsRMnVg1jYWsh/kygz+2wrjWOQXLAnk8AMjWCiaJYusVVS1hQEmGylS9iXLq6NoGmhiwp2s39hpZRJ75ZOCEHAYrtByiwmCK7qWXuDNfLmGQsYWNmlyOYULqMoNgVZuk3eRaRW0KWQi22Dop0GRS4wFf7RV/NtQSyda/UvwgHSd7TgJrfHKRJywG9HnR48QzpxwJzSWaIUCRQ5TeHpowspJPgT4eMPTAjhxcUFwRGGMtL0x8/dnQ+vL+fOC9wpgpAAAgAElEQVTLZN9SOYJjYrQwYcxcgK6EyrNa7LMFfGQumFCgT9BDrW4OADTWo4Gd9vvQD6jFOnCsDiRauqc8owwZtTZpi9cTCEUzSSbTRy2avtWXLCqyGwhU87UEn8hyYiLM11tab8GAWiE9I9CSdlcgWfIzLrW31r0lvbpxPSErCoyDZgJMPCBIAMBgZXsmDqj17Sv5ofWtZP7eCLzydWolDW2E3xf2jAwU2lMBhftH7EKvpfeglpvAhrnzsLS/lLh5Lax8dbxentqA+bdsheDPRo7lwCBSAZNPpAQAlthK5fSwGNjxd5ZoGfvDbFmuNepBT6v+hmc2t4EBgGp7O6z0yt8YAGgtV/n9LjHYaKPztjGv/6dzGjAHxQAMzt3AA3ymq5XbAc/SYcWXZ6abDuX3C2QwDx2QwXiDrT1limF3OvpOPy+m0MBLNFRrKERFsak7wwSDyIMBJacFVOoM1F4ou+xb9HJQlwm9gZUe+DImNu2oQvWoiJ2dBQzqkfZXJSvLfvNZ8vzsXZtG0uo4/+WZe87u+efO/e2BGTvPsp+2r40xxJMatEaOA7hkXtLuGBgm2Qe2SPpk3OnqOQaYgDJ2LrANj63JvhjE9zQAVgAtJQ3IFveFT5leJitBIVvNxLTRbJHlvUgugMVb5wMM2C3z/Aa6aUt+JGgjG7PHBgDq8z0AGLK39d7+uZU8oGd+QbbWA9L83Hjo7BDtN99Xdg8FAcUEnAYsuhljK2hl1N4noCOmh3sYoZ2yZ8JCmbtvb3/8a3ONQeJCAmQck1/ApLeXvA+24LIgGnOPsC2ST7Ia4b5kDqMqWVIdtU2mFapHFVHvFzBZiDDqOOaUCow+FuB32mfzq8RYZZdpWzyzi4AmzxX3jdal0xOAQ3vPPSDGJOM3xrAaEEKhf/cV+u3c3sjeeaZ+EMu5yDZDf7SkDTWuN+mKWJYYqg94SWvPd9iwIEJQl+ENu4dYeCVA1y6mem/tVw84CYjrDLG2NoHe/KLTcIzdPqa/trPDTzR/7LSuIsmw6DlWI2ye2QlM1LQ3VLAnk66fYDqqoZFkDuwiwGd6u2L6uYIagTt+j+S33Hk25ieX1xjUxoYWYEh/nqbyt0WCAQSmveajgEVvnxwI6IkIxormvcsBuw6FUubaH8sERosZFrO+6/xo9bR/Ij81WyzKqITFQQ9F2oL+QH6HMTWvh0Vv/p0DcB3z3W1cd49k8dDuqA1aBXDnm7TmHuhWDJoNZScMuGOnTLVZx70zO1CsxtqD3REnn470DAiw1ghiJima1ToSr/mb7zcvc2HvtxIol2/Y/4H/WCl/Ct/W4jHZizHwzvKZh7qMlXKW8H3yWHWF997T++5pTeyzwvzsf3L98hgqsAMu/DLJlaHrnGPHX5YgSfsaCMLJt8yB2IK5ZZvT49+67QF0e20RICrNGOsPWIfjTzgeM9tn8Ysf/wKrp/fCc5/7XGzbsQU/+N4P8cLn/Q3WVNaoPZhDTnQWkxRxsY7F9gLi1WXMDnZjEPdw4x034Nprf4OTHnkSNh5+LOrFBmoFauVFspcEHgW28VSnBMBpQlPXASCNWn+uqdtXGOi8RnA2JK7FAhqv+dmVmJ2dxdln/CWmyqvVfqR2/kEB1bjmyEA8l54BqAhKup3sJHDD46SFW+KEYB+Dyp6wtF1GcUTpoSF24QF89gufwYue/2KsbqxxhSEV+0q+yE8w1F2zYtcVGIChbbeCpOyqzyFdIXD5bgtCxz1ub/klMux7PTSjuuugwwidegn//otv4H2XfBzxZITZzgwKVRL4Iuy7ehUOPXA/3HjjjShFNUyv3w933rMZHbZn94t42lGn4D3n/j3WDWNUKxnubW/Cl37wn7indT82nnIKPveFb2GhnWJ2fgGcUXPkQXuh0qjgtzffjULcRIY6igMy6Qc469TT8dTDj8MJhx+O6b3XY5iVUC3WURoWUWyxtBdhFEfYtLgb5/zj+binvxNJcRHpYBGVyUmknXmsrgCnn3Iydu1cxI233ia7uGbtOjRrq7Hlvi0ozGy9nvVi18YXJHJmMHIDEIgxhwmu/sYq12PT5VZyypbs2O9MSyh/rQcATQDeAJJx517yh7agKXAlBeE7duxCpVZ3DCeBCS4oYKus2hULGTqdtlprWen5zGVfxD+858MYjspy0lPTEwIAa9UyVk3VcdlnP4XpqQYGSVcAHkPxRnNSLcDvueAD+N6Pfqr/3rlrBovzCyiVC6hWK9hnn/V4zrOfiVe96lXAiBV4d1gI3hFcUhUpJbPOod+8V1UiygqvRIFXwMzpRYAEN1ldZbmJ4B2FOZn4MbngEArn9xTWLhM3JwDIQICOt8w2aWrasA2JzI1OV8EDdUioWciJQgJ5qD0kXT7f3uM1csJWyyWj7FktRqP2ItzLHMQYM3D8NI47sNBIGzCnvwmm54bvEQKQIdi2kuMIPyuvMKVuwrX2tDcqfH/uIWt7C/fxOOBpQ25kdH1rqQIiDwDatYa0c11nXrFeYrTaa/e0fitZMo03F2A2wgO9BVz2w28ga0aghgl1qwgMnrrxeDz6sKOBxR4mGpMKUHcnHbzmgvNxfWszupFvbSJg5BMx7k0mF2SqMChnEksAjtpwTARWNyfx1nNegycfdhLqiWsFNLbNEotgKamzaycTxwJ42gKyURk4sxXZ6YeNXOKcuNHtDPoYoKFPyI/r6tg88MA6/84SuOVsKd+SyTDXJ53SIrQ2NQ8KOL0ML+wfgr0BeLknBlsIIGj/jLWja98Io1pyR9onfjHy/WpsPGMy+L0RsgwlXO6DV/s7seY4ut6n7S6xKgrIFcPJC4TrfTxgwURZ+9tX+pmeGQPFVfHcNeftcD6wEyNBjBP3ebkmYTBMRKCPtduNac0t+90YkG4JudbQg6hKEjx7hSBggc+bYCDfn8G8b8sNO1Qc48uJ+6/0JYDBMxAYMDgNP5f0KmAPJtzbEzM7ET43AwAFcHMoWNB2IFjas0yMFRE+b7acGMuRP++XJEa3lLz6RDb0dwYGhtqQdn8uiXHrpsFDfv3kvz2DZAlsduAC752AFhMkJtpWABS4ahqGft9KT2roRPl5TTwvmsoZiH2rxVDZvWs7N8YNW261t4w56jWqxAj26y0g3t9MeH7t/nIGmhVaggfrXu+BDQPmxwPBsSFM9lz1/NXq61owIw/emS3R3vCtoFxf0xrLfQGLar5tX1eROB/OgJJ2i8w7+lrGJQQwyGAiIEIfn2RDJe8MNueTNl77tjdjc38BvdjpCxYHQ0wNS/jAW9+JR2w4JGcrusDescp0Nhgr6H6pz+baJRXreO2uGzbfjTd85D3oFIYoM9xgq2Uc47ANB+AfXvn32Lc+JaZwPuAgGHJgMZ4Nx8jbzGUjnLYb15DAovlN01INdcW6BOQDvVP5F7awes1OdlaYZqPpjXI/GQBoe8uACflW/2xkhwx+97Zr6B00r0nPuJ94+++YkPyhA+hdS215SE2/JR75gwtJy4cg6VwF2UXue/zPLRnRflHLpFsnadF5NqoAQCFeGcqmAR85Ril9nQbm6EG7AknO/uT59rbPfACZGSsl6SwMWoJvr32QTRQjzBWtNNzQA+p2DnUJcaTJmdKNVaw9ws6kjfP+9SL89s5bUJuoOV9dyARYP/sxT8arX/BiNLNIcYLtI2tRtn0jrUwXsS6x2j2jg/aCZ0NNZz0HrMdDp2/p/satiXQTo8rS8zBw0/IQ32q/YizoQV+LR3S2PIPa1knran4sZMl6wMhaQWkPOS3TPYeRWNGX/+gbuPTKL0pr0MA8rvGJex+KC1//FkwXYuk5kiXML2st1x4JGKEC3QiQM0mOSpjJ+jj/4x/EtVvvQj+mVtdAfzsdNXDeK16L0w7eiGrCQoSTbsiHSMl2OOCctpfMRE2xJ9hhkiee0WoMQK21HxDGaa8uxnWt2SyQ8IsANs+ANNp867/iEJM8kXmiXXNM1xITfx9f0HQtDDp6H7aOs7jMYh+Z0bQLkpdoVMEkq9IZoU7GUIndWEOBkRoUE7kEhefMclgVOn1Bk7pn2oPeN1mBTENrpC2c6rxR0oVJD23zrqSNN37ovbi/NaN7ZZGXvmyqGOOvH38mXnzmc7C6UEF3fhGFSsXpmvov2R0PAtp/5z7Dv+Z/EtR6OIAu379jRAW7pgfbu+VWIgTlHmQ/QoZsAMD/v+QvK4FyBgYpZhzTIFzpGh7qZ5bXjb/GPpfb2HK3oRVTyGhTB1cqX84OKDfcwlmfZXkyO4gqJZSaBbT7LeXR9913H777g++j02tj47EbsfX+rTj7GWejljYQJ1Vp4Dn/VMCg74qFSaGPPjrojNpqOeYQ0KMPPwbxqIJSyqnIBLJd/CrL6Vl3qjwoDh0JXxixhX40UDsu2dRRtYZupy9CD4d0rD9wLTZtuQ2XXXMpnvW0Z+K4DScBPRYHnb7eYDBUPiacgGfWiQHmyydiCHNCz9orlL2mHokQKtq4+yoPYzEAt48ewBev+A/8r+e9GGsn9kKZhciMIKBrved9LNvDgZyU7YPw2YVAnwgklIEYK/6EgOD4WQuBQZ3aiM8gQb1cRbeXAM0qbtp9H176gbdi23AOpUKC/rCNqEqgsIsnnHoa5nbtxr1334sTTjkFOxcWcP0td6BcWY1qp4h/edW7cPqBR2EyKwNxD7e3b8XFV1yM2j4T6BSK+NlvNmG+NcDizBwOO3gDNh65LxY6bfz897ciGZRRqaySTMyqUoQvfOyfcFCxiVpaorAEBsMCCgOnl8w5yLQz3RHQrpdwyfe/iou++Em0Gj0UmyWM2uzwGGG/dU3sv9c6rKmvwa9++xvsQh8Tq9egUW5iZtcsCrPbb9Q6jB8UOxRmMK2SEDJczHgoIVqBKTV+6PSaBzGinDZNnvD4wNAYWg8FAErjjoks2xC6CSYmJtDqcoou8rZWLlK73UYtdmLzpMnzsxiYf/GLV+E97/9ntDspev2+NACpu0Okd7JZwVVf+gJWTTcxGiZySI3GhNOwQAlXf+Ub+OQln8XcfEssRE7rJTOPB2f1mkn82VPOwHsveI/os45dr1BHSyLwLxuqNTdNOb68omuTlgeZCL79TUMcskzjsskcYMsvR5vz9/1eR9UtMgBVRfcBVd4iXYh0rZzO0+klQqy/+c1vyqCef/7blDYRGGl12gIkP/nJTwoYffrTn45LL70EL3nJSzA52XTPJj91rvEwZ2lKl8xVFk3UNWdoPAzwtyejHTqEZc5nDwBg3jYV7Cvbz9xD1vYSOmj7PT/LRNrFPFPLjHM6/LuQCZhf79gQEFV/fXXd3kMJ0dC15Obnx19f3iqQV0iXi+za56zkGFdcM58k9Asj3LRrM15+0TvQrxSR9hJUsyIqQ+B5j3+KghYGnQQg5vtdROumcc4/vAm/mb8P7XipzWqpNcQzyiK2C3uW13CEVdUGhp0eCp0EF73xHXjagSdiou80kHKG2Fj5RYmIsXDI/vAtuG4IArG8SCxF+bVKCfPdNkZxCcVaRYNKmAB0d81hw17rQcYGExKyBOWIA8F0nTL/2abJZu1BOeNTH7I03VHTTn1lPwd3fQsMz0g+nEHC88tp53wrS3bzPTfGWH1QgDbeQuH3jhPeHns/VtrZpkTwj/ozXljZtILUmsh2IA9cu6DCt9gYIOKBiqWk2QEmuZaVb5UMk2qtmQFxZNbwTHh2oAA+0y+UaLhjWFiIYOBb2EKbF5gCJoaZFInue6aLCXdrXU1riwkYASa26FScXlJYKdRUMQtEfYuis7ZLTB8DNd37uoTfhN9HsQMzcv9jYJ5pO1orrrXVBiCJ4n4iML7F0PnIpZZoY9MYwOnYd2RlO3CCn0mQPdSHtHWx31sSHwrQ+/jPtdHbfudQFgK+vgXdravbPwRtBfwZ686vr7Quyw5kUCuwtLZccmXXIfapTwLdZFenk2KFLNq5vF3bJ1lcBztvBoIqYQ8E2yUq4O2tAemW/NJWWPud2lb9s7CYRKCi96WaUuzBTnuGS+7KaX2Oswzt907LzwHGArz57D2gHZ4HyVz4M6HnoeFarsVM+yxjR0FFTL4OBig3qrp/topJb7A/xNpiFf3FNooMrrnm0gksYKa/iHPe/HpsQw+L5ZESYF5LYz7Bh9/8Tpx68FGoSlrH7fP8ecsV89m580/GrlriarGS31Y2wA9v+wPO+8xH0SqNEFMbyA9sOmjVOnzm3R/C6mGsa7PWW4vjbJ21B4PWX50jtUgvAdZklOu8md6gMSnJJuP6emBLLZgEMryWnzTEaFMJgPgCjb57jS6Uyh7giXImuYFoAtjND49NkZfmnYHovC619CUCd7Q/OFTDsx5ZXKI/MfZZWKhZYmEvAfrmf40NakUEA/zt+ZgdV5HFD4HIGW4mHcHEh+ubLBVgzA7xrNpQg7A4ovjCtE/zQMFPOfU+1u6dAGBYdAzjCou3xeQqu8JVbeAHoHhNVZ15D97T99R9oZntaovVAl7+oXfhFmkiETksIG7UFBOcdcJj8aYXvQzlxQEqmdN2Mx+cr48KVc5jaJiLt2FmB+jvZLe8ZqfaxWhnvE/TtfkzyDaysIAQ2oBQ1sOSRBVt/DnX50kn2w/l8SyUlctHbu/r723CewEub2g08hwmIZu3GeOyn34DF1/x79r/0gstFRH3hjhuagM+/e4PItsxL1YjE/MwjrCigrE+GcNpDw0zvU+7WcaL3/5G/GFuC4qrmsxfUWBxdKGPj77t3Thtw+GIWomYNsaoNRslf6GCalGxIUkDZG+b1qUAOn8ejAFof2tDAzU0IRgaRgDbFTmDHC6M/W2gEsFjFQJcx4hJMCQFLwFTKEmvmraq1Kyps0OaoUVogMe+WR3DhY4bxOH9g1rkfeFZrfOedcudZQVL1wm1vDsjtA+a/slCHFscGWdUIiXUz3jjudiR9VxrflzWHo0X+vjbU8/AK846G+uziia5DjlkzQ8cyd83yEXMN+bxRXBOLWa0s7nS95UAvvB1DwUAKocYK8SOX+PDtQDv6dry/MTizFC+ZA9sw5Wu294nxABCAHC8o+Gh1mql360EAJp/01r4wqaYxRyw5SUjbJ0Yf8jeUFbJE2S45vS1KrLQzsqfJyjEEMOOrcS7Znfhez/6Lh6Y3YZmrY5XvuRVGC5miHox4qyKQX+ojkDZPvrr7gLK1SIGGGBucQ4TE5x+G2PUpX0naOZBOj80j9fH2LFXcIWtmKw76jBnAw0uEQBIglFKkoWb5FuuFbCrsx1f+/ZVqE1FeNoZT8PUcC9kXcekFhBO8oDvKhDpJwD/tNfYJsxuk6HPlbkuGsQoo6rWYzH8hmUMyym2p1twxVevxHOf8ufYd/X+iFChSIFrN2bXiAX6BuJ5re9l+VpArLDYLc95mECOYUphITk/d76zTc81kAtIGEGVSmqdpkTSfGmIt//rP+Ir1/8EWFXCAQeuxzBpY9vW+7Fh/XocevDBuPO2u7Bz+wwOOPggbJ7ZhpmdC5iqrsfpB5+ED770TTigNo1Bu4NeaRG/uu/n+K/ffBO9KEGhMYmrv/ULFEo1rJqo48jDDkS9MsJd996DP26bR7E8CUJDcVLEAY1pfPnfLkV9ZoBqUkIpbqBEjUYOM0pT1DwQ3ffDSu6c34GXv/fNuLm/WdOG0Wohjko45KD1SBcW8YgDN+L2uzbhttkHMIzLKA2o85ihsHvbDZkc2woAiiHwDvj2iZYHYqzyqV+tkPDbYcwdSAAyGj1aD8eqdWOn15gXeUtKYGjsWvXZQYuD6OAMhiM3OUpBeJoK7Ou02qqIEeDjgA463sv/8xp86COfxmI3RZ+CxRhKg4IMQLYAf/sbX8mHgNAA8JB0un3yRnHjzXfgfR/8MPrJELNzC0Lf223q+bUxyhKc9uiTcdlln0fSb7uqAfV+SmRQkPVH4UselrJ0BQkCktnEa8+TKd9Kx2dgGnVqePLGh+CfDFkwLdklTtb65ABAsggpE3bxxZ/Ahy76GLod4N57r8dEvSH9QQYvX/3qV/G+970P69ev1xrdfset+P73v481a1b7p+LTe34WKwCeDizjCqf1YvVjO1wEDfV8xym9fq/YwQwF3fU21soVskk9WDmO5utTvXaJGex831kLeUj3DhJgey9WYV21x4lCmwMItTzC97YkyD6HAKAMiAcmFByyTdXvvaUKrF+lMSDwofQV/zvOjp/XY4tClOGG7ffhJf/4dvSakatsphkoKv6CP3smzj3z+aoMs5pKsHA01cSLz3stbu7tEABohpHVG2M0KUHACFG1onUhGNcoxeDExOqwgH987Xk4Y7/j0ey7Kr4ZZT1Gn6yGzyx09nZvmc4VRbMzDaPY3lvEv17+edy09W600r6S1qm4hulhjJed/UIcd+BhYq3QOXJtCQwt3xdB6xafvZ+yZ7ZM5y5nXDEcdVNJjRnI68p1cEzzz7eV2GRICkYbqESA1YTjDZCxPW12cRmLaXyirLXDBi1coT1VG7mB317LSM9HrWIQK0NMLy/KbYl4HhjaZLYxjSyd0zwAci1VBi5oPVlY0LRkd74NBMrttU+GyKAJ5SP4Hm4dlkJL2SmyK3z7pSXI9p1/k0ij0H3PQQ7advubcknMUOkheYBPAJoHviTS71lcCiA52S0Qt7f3FDPCtyBpl1ZcWSZccwmHe0DWADgDhJbZG9poMmIN1FWQ4SdrjgG9dj6sZZWfJ0DQT7kXiGB/Q3Ftfw5lYwk2lZcGO/F5WCGOiaLY4kwSPUglgNMDWWTSGNtJgFX4nD1wZmCa/AfvQa0kfoquDZXykyfJAtZa8nlwOAi1Iv1kY2e+PRvRZBaC4TYucSaz000UtWEE0mTySaVdiwGAlvy6GtrSNF9Lugy8Uqsh97qB0xpTyVKdB6iCdt8lb+UYgG6Dex2psew/BMP03x64UuWCIJTvnOhkCa7+0Xdw5U++i7lRX8B8M64i6/Rxxomn4hVnni0gjxp8HVboyahuVLCtPYNXv+s8bFrciV6lqJZAtpftnVXx/te9BSfveygaiZvK7RhaS19ifxYdKE5FGQroR7UYfQzRKw3xvduuwxsu/YiARRtyQt90+Oq9celbLsBkj1OMHcAW+jgHfvnp7hZ8B37b2U8ngC8GrmcE2hoao08SDtI4XGLJaiiIl0/QXjTJl3S4JNXg96WTAZGaXz4pUN0mGqLjn6sv1oUxYegPLFnTACE/uMkKdY7h74qYYgYGxT1LNLTGnvkh30Dwwg8M4b+NaTTuq82HKr8LHprezzRwBUz49qfgyYb3q5bosaKSMeT4c56/HKz0mqSKgf1U1BwEtHjSGMP+mREAJ9hSSf2UX4dwOU1FvpYAEZNk6tgNEt3vfK2Al3/0Xbh1+/2OxabplUVMIcJzTnw8XvdXL0bcHmIqYoHbtdiGAKgBaXmsZgUUG7ihYTWu+K0vDxCHMWNWysDiHTXAQwAw3Gu2p23P2LqKTUq/EYAxIUgmQNAXfOwz9Te+cyMEmtQZ4cF+xtKUxFiIM1z6o6/i4qu/qDPdRiom5cSohKOb6/DP51+A8mxPjLJw+FBuAwOGazFJUaMPzjJ0MMRcvYCXvfc83NLZKQYguj1MlitopAVc+MbzcPL6Q1HrjVArVdTyZ5NZnU907fi0iWIAcuOUS8sYtSogBsyunKGd70Fn/3OfQY1kPjcroNhkab9+KoIJeHeMleWEARd6kS3dG/bxXz/7Ib782x9jdtjT8yFDkef2ySeeir97yvPQHBRkT1iQ1vvFkdjpfEZkAFoRZyVWru2lcQkMMigZQ1qBive7UCvimW97BXaWBq4lUHrZMaaHJZx7+pk454xno9l1xedh0a3fg85/kL9YThAW4EIQ6sF/vWSP8zhuDy9ScWol8C3Iu5YBXj72NWDL4qI9XcNKOdey147ld3t6n4e6x/G10F4dY+P+v77vQ91P+P5pv6eYcinvXpIL4PPSFHraSkoQ+O49aZ9TtiiOnMZu2flDynkQV6CCOQHBXqGPr333GnQGXfzp456E/dcdgPqwieqohrTtiD+pgMUU5YpjbFNvkhJiHBDKZyNNTPlgP6xOBT+NLpHkU7fUExBZ41RgDvpi5Dvsoz9yHZDFtKyiY8qxj9UM3/nZ1/HH++/Es5/9LKydWI2430SBryk6iRAx/nwnW8guz3MDEosUz7tN72besdieCgBkS4x000cEABPMFHfiyq9cgced8CQcfsBRiFFFuVhDGS6WT0b9ZcUD/m2Yj+c232ZC+K4ms+0aUmUDaH1+H+ahue+1Dj0fS8iviik8UncRTUqvDFz96x/gHf/yQcT7T2B+uIhVq6sY9BaQtdt4wuMej9nFNm6+ZRPaLQ5mKSDJemiUG1g7mMZH33QhHn/AcRjMLqJcLaETdfC1X1+NX9/xG2T1Em6/bwtuvW8GWRTh+GMPR2thJw4/ZD/85Bc/R3sUYdWqfbDrgVlUByWcdthx+NAb34H1aCBKiGfJi6LMoVmDHioj1849P0ioLYeFYR+f/8E1+Pj3r8DuwZx8VbkwwsajDsGOe+/HUfseJLzpt5tuQZtAMVn1lSoKO7f+QQDgOOBhhzJvj9TTXq5xJYfyEOCffHfgEJQcBACIPtNruYy9TU7L1YYMHJL9vW2MUsTJu32NcGZA1+m29J0HkgfVDruqvV60lT/nZr/6a9/G+z/4CfSHRbXXLbbmVbWvVkqoV0v46Y++i6nJuqYAO+AOKHN0dTHCH264FR/66D+h3eljZnZem546g912W9ew8chD8Z//eblU2KjdB47GzlKxAPmd7bgCPnwvvLVshMi39PsI8PR6AjEFUnnNPgWfDH69RoeoGQII6KBZciQyTnosxbKLOGrjMZpU/Me7NuO8t70B577kpTI0i4tt3H///bj++utx+umn46qrrsChhx6Kpz71DAc8UvjT+3DbE25NGaBx3yxNddXzdZJWYg2KfbECABg6LMx/pE8AACAASURBVAve8mBsTKQ2D4DHK99WMRgXfPYJi+1bF/gv39/2+QqgdQ8u0OC+INAVOoOQweci2SWGgS2MmIJjAKCeT9gGbMD5GNj+/2XIlQWlmghYLeLaLZtwzkXvUgWT+4E6Qqw6v+CMs3DuU/8cDVZruY61CLOlDH93wXm4aX4LOhHPsb8vm3hq1XYyHNlinI6kZ0nNuKHEpmO885Wvx1MPPxlN9rP5IF/O0rOvDAzKz6pvPzSWEvcqWzqSdIBRpYikUlTV9dXvfhtu3XW/dIX4t3EyQr01wnte8yY89sjjEfVSVDNWuB3LxFojXbDimB6usuaq+/o3f8NkhMCoxPy9eLgYDyUHsNizYWuWAUC+dYYT4lghYiutqvSeFWQAoMyjt4dKnHyrbzjYwVhEeTHFf57AH/+ezsx6QJYEs36SMygMFMm1ijxDUffnAUAmbHYvYWuptUoak9unz266l0+qzcnnNkhC6K5ib186pzbARAnUuOX24K9vBrZzrYDOD/BYCQC0ar4q+mOtRJqu6qfRCvD1rALp0zGRI5uazCLuXQIlvlVJe4NTvbygvNujjgFYpO4UnyHtp0/KrXVAzpPAroFePMs8UlxbP6lYWl2aRu0Wx2lfeikBqzYGYK+COD1nX1H2uiWRZzCxJdC06qSF6LXDtG48m2R6+gEasmeW0PtJycZKki6mHxbA/WIAIBlFPA+mbZcnyrTPBFLzyZbU3RwJBNQ+8HvR2juZwkk7y7dSUhuMvlVFD38mBCT6acEGqmhiZFB9ld31jFX+nKC6MY5cwOtAWDK4HBjrfIuevW+F5esIEErjNnZakV6rw2lccT94eMvtBbc3HfDthz74Cvc46ydPgrkWwVAf4V1+MI2ew9BplnXiET71X1fi0h98DS3aU0p/pCPUR0U877Qn4e1nn4NosY+oVtVe6gFoF4aYzbo4502vw2xhgBZSidNz70ULPXz8/PfipP0OywFAtaoaW8ofSO5vgtoV2gAOCqiUsJj2MYwL+OGmG/DqSy9Cp1ZygHDiJqoeu/4A/NtrzseGeMJN+wva4vPquAfwcxF/2wcWQAsApD10U8YtztKACu5pzyi1uFJFMh+gC0Bg6zmLZ15flteudq8gXpA9Hgsw8396P2y+WkL+OZTpFkcge8T2zF4+7MGuTTaAU1XZziR9Wg8ABoNYQrtnTAjZLg926Nx722320YCunFW4ZDrz/wqTakky+POyLFbyQLMBFrpeDd5xjF21VosB7/bnUhLt1oFrxzVhm3P4ZWfH2Xy22jqALho6AHDJZ7gEiS1wbBsnW6yV9GQ/tmZdvPbiC3HzA/fK67lW0xEmCQAe/1i89uy/kRZgbVRcmvrMvWsyFB5IVeu5l84QeKyhVCbp4YB5DQQbA+PU2eH9fFSuPYhBGN6vWK1eC0+tmbQlwVRpW48wJhTj3oOAYQcJ/y4vDJnOKfcY4+QBiQaxBqN0G2V89mffwMVX/4cAQLbg83PqwwIeuWZ/XPyOC1HrZCi1+mrlyguI3kbJX/lzLi3IgTsbpcm64qNXvvs83EVR+ihDlQXAVg/NYoT3vu7NOGX/o1Dtpoj8EBbtC8+A07lT6+sIVa+7iErkW+L9qtlQHF9ssKnd+f4OhjDqzPuCi9OXZvHIMaXYSitmuZ/KW2bZR+ffDb9ibiL7TaYf26bLI3z6G1fhUz/+L7TjgtOr9h0Rz3z043H+c/4W0XwP5VpF95D4FmDG3uYH7FwusXddd0EYopiftNew7dONN1gChBdqBfzVBX+PewcLGs7EFuBCXEGlm+Klp/0ZXvG0P0e9n0m2JmSwrnDUtRbad97+2X7aEwA4DuaNdzCNf4ZNAV+WUwXMP3u92RyLcQX2WDfDg0O4FW2V+eXwGh5uCMg4gDj+b8vvQsAvBOjG12OlNX64n4Vn297bYtyYvtz04AP5FYtr6S8I6lH/X6AfNTd9fKLmAjL5k0Tt62yhFbZQ4/RXTtzuoTVawPd+/D1s3boVZz31LOwztQGraqtRHlYw7DkCA99n0HNyIfwMrYWP68gmtABctswDYFo3yn9GzsaWe2wTdt0l7n7Z2UBSixtuwgnGN952PX70ix/gyU9+Eg4+4GDEWYTSoIq44PT+HUDv/AoLmLwXV3C3QXPu/Lr3d5V6FsAF2JEFSJ/Ek0RAc0R9ugFmCjtwxVeuwIlHnoxHHnUSqsUKMgKOI4/HMK72uqHaG2MMwOWYg2PA2/NU3uPXStfu7byxvfP9ap1HXopD55EFMtomdgBRazQd4L7WDF554XnY0p9BO21h7X6r0JyuoL2wG2uqdey79wZ0RwX86nfXo1jmgFTqklKupYq/OOUsvPWvX41qO0W1WEIr66MfdfHvX78MWxY3I5pu4KfXXY87t83hEaecgO3bNqFaBfbfZ2/85Be/RLkxhUMO3YjFXS3M/nE7zjjuMXjfG96O6jxQGZWdVr6AuwGqZUqEDJEMehhWyq4IiQw7C108722vxP2DeXQGbcTVGMdvPAJ/vO02TFcbOPLIjfjdTTdhYZDIfg65V8gA1EIFwEZ46BTI+ORNAFMwDVGHKWj/DY3MOIq/p0qDBXDj7Qr2XitpAZoR4yZknJlXVsSGs5bKkUAoa6N102YobO+qvjzY13ztO/jQxz+FZMQqZl+inrzHfq+FQpbihut+pRZgqBrJ5M5N1OUQkPu37MD7P/QR9HojzC0sSlOv222j22mpFXj/Detx5VVfchB5gRPMWEkQlU0tKQI2KFDrdUwUTEqLzrWfKtAsuepi+GUMEvsZD5yzSP57HkAzvS2iHFWx0O7g0MMeiRe/5AX43Gf+Ay/4y+fgIxddpLW564/34Jvf/DYOP/xQ3Hrrrfj973+P448/Hi972bmYmpoSWMkpyp/5zCW48847ceKJj8Tzn/98bNiwQcDrli0P4PLLL8cN1/0Bxx1/DM562tNxwgmPRKe96FqXfQU4v4cxAG088dIQE39gBdCpSu81KoOf2/sZI8cSDWPemXaEkhRP8+de01TGoGKmgM6/RpUd6iv6oFlBlweoc0c6ppNpe2/cwef3y0Aldc7DmAdhEEBDu9KXrcES+9O9KnRmDGbqWUlBOicX3TS3FX970TuwUHHxVSkZYiIt4uw/OQOvfcYLEXVcRZiVjtlqEa95/ztx68xmdIopCp5R2u/2pOUzyQpyt+/AEoqxsyJbZqW3iCzpSzT1rS9/DR5/5Amq/Lut7fSkGLTXGnW0+z1XLR6NUIk4ir6g9yS4RnYMW3lLtQr62UDtLfMYYLGW4Y0XvBM3bb9P7TNa336KtVmMt770VXj0wcdgNQeCdNy1mf0Q088GYpBtW61oWiF1c2gcWZk3cXWCCmy/UQu9dG1dkEhHb/aCOhgcasD9QgmBSr2mpIBsCAUEDAa8jhmdCZl63C/SsfHVKgWnFOgmU5EgM1sNfeDFvaYkDSW9HyeAm+aThvKQaeVZc/xvfkZcLmOh1XKUf8/KpC2xIT7ar1Hs7IoHYnkt1CUhG4BnKy5XBKooUKmwnSZFVKH2B7VDhogrFZ03aqgaUCe2IUEpjRZzBYnp6Wks9DroUWi7VlXCz4q9NFW8zbL2MD2johMqVxDFYgz3yYCItKu+qrjkugechh8DM+9baGcqcay/470ak0GAE+UQWACioD4rgWwz9DqHEjKuxOhy6mK94bTZBkOxnvW7YknTpykbUZ9o6nujWtPac4CKBbdqw6a2Gz+ZrVxsa/OMMU5+W2i3SOcTqMG9ruKHDWhJhprKqGSXrUaDVBMcKeHL51TsJ0iSHqLJBrrDARbbLadDy78gE88PQiDwrInJUUl7jGetVqmg1+mjUau7IJbAHMFQDuoZjLTefD1/xzPN33PYBHWpuN+ZPDZG0PPs8awxGfTDPvjZNsSIe4evrZYjDRcSi6keozXoa89Ln5bJuteN4f0yadW0YD9hnXudzA1WzQWEGnCYAr12Ryxj2nLq2koawP8d96ztGT4Xrj3PXbfdQb1aA0u3BPZo0ySoH7up3gSEKfzO/1Y7ehxrfQlmyM9SV0paKtzPHckNsJmFQCRbnCm50SCDrz/IW8Z1HQyIPStf+xpAr5hhvjzEJd+6Gpf8+GuYj0Za02alhqg/xPMe/QS85bkvwvSA2oeONUAgh8HbA/1FvOMDF2I+6er6uAZkVZV7Kf7+5X+HRxx0ONL5Niar9RyU5VrzHEgWIM3QqFSRdsgEINg9Qq8wQrEe4du3/g6v+9yHMVdxBQ2xalDCxlX74DNvfDf2KdQUNijJKUcY0UZ4EM10ZantxQKN/Ct/x3Uj46BEXaQh+rR3bI+LnFaczrS65pzoOM+JbCnxplpFbHWCZn0GstUqMjJ4ihn6XTfRk/6Hdo5i/J3Fls69whsNpXpwt4kA4UGKyUZTg6nq9aqLGYpuv6lw49t/yfah/6GGTqUY63xIE60SY7HXwao1q9HyEjESQKfN84OH5Hdpk/wACp2lgRtMwNdVfSFaoDb3BYtmw1QMK7I6aIfkG6k3xGmxwmMH+uxep4NmmQmh8wndNEFtakLaehyCVS/FKHQT2QUVudNE04F17/3hUgtzwDY0hjjPCLtSbKrpgLvcCj68Hwx15ni2+TfpKJP9UEuln8ZOW0kbz/XkdOtd8RCv/qcLccvOzRgQQNEgq6KA6r941JPw6ue+ULIgPINWMLUCF+2YhkF4oE/alclAa0Ld4ip9Yafj1pDXFxe8fS06dg1ZbdyvbL8TiM8umqqeBX1zjbaoWMDc4gKq9NmKP4ZaN76OGordVhuTtYYTfS/Q/8UYJakrqtBWVhgzOyIBQWr5kH7PMQZ9YYTPu5v0pbHFs16vxDqT3NetSobP/fSb+PTXr0KrOECPMfqogFXFCjZOrse/vfsDKsyWeinQ6Wvv8CxrQI8nRai4xbNEv0i/Gkc61ywanP+BC7G9M4+RZw2l3S4myjW87n+/DCcftFGAIJn7jCl4TRpClPS1nvQPBNsnyhUl6gRlOehl1fS0OoI4FE2geZLqDPFvXWwzUDyfdLqox1VpxXL6caFBEsEi1pQr0i7l+lLXkHZUgzisKNQfavp4o9bUzwis8XnQPvC+dg3b0rH67K++hZksEXN6ulpH1hvg+af/Kc57+gtR6w5RrFb1t1T+UDwvo+Cmu/Ne+SwESPvCNc9hL+m7mIngBeMUxgjMHUmgZAGIwxWp8UafGpWxfdTFyz72Htwys1XagJrQXotR6Q3xtrPPwXNOfQJKnaE+2woeArIDLV/aLCMWhPmGvcbyhXFAbBxkezgALJwAP55HhLlC2Dpp1yA/7gHih/ocy10s/1CBz0BN7y/2dB86M3sYEDIOzFnOE4KB4WtWypPsXsaB0hA/WJY/+xzS8mr7Hl5jiEUsKwIFragO9MpQUohf0GRfdk8JmCMgUx6oBXYYpUiKfXz3+9/Brl278ITHPBGH7H+oWjCrpaqGbnCwWj/ta//QxvX7A8XnjKtyEpMN7AGHI7q8lOAhty/LIRoESZmPJBNLjASjJOsC9SEWkllsfmAzvvutb+PEY07EKY86VfZhmDitPg7kMNBQQ7ICKR3G5/kacZAPfSkn/dI/ciBIf6D8YqG1KNY27YUktNIissoI89FuXPP1L+PQfY7ASceeiKkq21xTSRRwMBrZiXw/e85WCLQ9YLm5/Tvv6PCgreXnIRZl18dnoWsfuVxP8VIyUDzC95X/rZZRmmpg27CDv//wBfj1vbeiXegiTdqoVDPEdZLBIpyw8VjceecmrNr3APzqdzegWGli1E8xHVWwz6iJy9/zrzigsgoZc5GojDQuYHGwgPt33IPSVBmdegFveNe7EK1eh4VkHjt33o5jjzkCo7SIW2/fhCK1TgsR9lm1Hg/cvBmvesaLcM6z/hpxj5Oe3eAXR/V3xa/Inyky+GkDmFt3yiN87fc/xz9c8hHM1IfIKkWcdMRRuPm661CulXHMURsxu5ODbLZjTr3G5SUAkIfEEi47VPxuTAMyzwyIsUOxEgAYHthlqP4eqgzhATYQJzywBgBKHC/4cp/DgMyx0Fw3sZsSZmmk+vrFaPVThdm6wURIm6KAr379O/jwP18iBiBbgAkA0gkQAMSoj+uu/aVagJlCuCEYbMOisyhg+845/ONFH0W7PUSr3cUg6SmpnJvdLfruEYcdjE996pNiTXEICKelsYrabLLld4Bet6tkWyAEEwICGEUHeNGRLczNygAYwyQHoLzo+RIg5QFCO7QmosnQldpawwxXXvUVvOW88/HlL1+JC9/7Xhmi737726jFVVx+xZV4w+vfjKmpJhYWWyQqgkWOj33sIjz3uc/WJONnPOMszM72UaZ25wg4/fRH4qKLLsKaNWtw9tln49pr75ASE23CF/79Ypx22mmYmpzQOoSGWc4gaCWSsxuz6uMAYA6APYwGoBntEAA0p2zf+V5WwTFnFgKABoLYexl7MAcb/fWHziLcvwZGhWfAqvPWYjzuDGmo7VpWcsJWIVvJwTIAZhAi4Kce4Q9b7sY7Pn8xtvQX0Khy9PsQ9WERz3vcGXjxnz4LlUGmIH6hNMTuagGvff+7cMfMFjFPCBQo0BwBxx96JJ5w/KMwUYhQSlxCQCPDANWBVgVkvSEee+LJOGTN3ljYsVst5drLA9dSsdjvShdI1Wx//piAsvWEgd2w01fCSaYMWUrlqYaYMzuyDl7znrfjlh33C6zgvU1EFdQ6Q1zwhrfgxP2OQNxNsYogYH/gQIcowsA7TAaATKoY6PKze2TbUqclS5V8cb2YAFpLHZ0YnRafEwNTJg19gmFw98t7kt4HAx1W8StVJSh0IkzUNFWPU1BFz3bAlrS/MihhUxUtKivJYELH9ZeDKGQC9dh61Wu1FVwz2TDWaL1Wk92iZAGndTEwaBN8IVOL7YfSZuwjrlcFUPK5aTKeKCmuXYGfw79jcYJ7RcAR27erTqOMFcRecYgOW24YIMexAHAClqqAki3a7WO63pTgNXWgyMhhcm/gbVKJlAgxeaeOY4OJLgE4gj+VWGAHtUoErDNgKRR0HwJg6jX0COqUyugttDBVa7gA3QsMW1KkxKPrErBKs44WE4+ojFIlUnDOwR8EhWhDBTqws0nI8xBVCofTIxCPInu6UtX6CcwlO3Q0RFSvag/yWpX09RIBcAQBpONJJgwTboJpBAA4Jb1QQgUlDBa6mJxqah8s9FqaiCkWHgXFO13UCmUlRkzieT2UkeD+KvCeO21MNutqY5pNOsiqkQMHOTyCpywdaSoiweZivaI9qcQprrjBBf0B1kytRmt23g+RKqHNliauRbePeqOh92XyzkIBzwbb7BuTE2jPLYg1hm6C+tQEskZFIEglqmJAMCn1FWGCcq02alGs5C4d9FHmniu7lv1qvS6/R4ZepRQ5na4kVUsW14cJngBVD8owkWqPBkiom8PEPHOvWZiZQ71a1b1pj3Q7iOs1gfjWJSCGUpKiETHZJNPMDRkgsNQqDgO9uSKmSxXdA19Pu0ymhiqlPlHkeSgTsCfzjAwQguBxUbIDBG1o88jmn4xrGHEQAbV6CTqQ4ZakAioUnCJTi1+nUca/feMqXPL9a9CqwLECCiXJJTz7tCfirX/xEkz2gRLVPwZD1OIK+mVoCntHQVwmpjW/CGhRP406XdRVWz+1GnM7dgmcts/ka+dai6g0ms7G0N5U/YCRbIAsLuOHt16HN3z2w5iPlwBAat4dPb0PPveGd2PvYk18Pj6b7mJL60QgjeAH9zP3ey9LBDzz7PKccj15/wIUWZyJOBQmFgAp20XRdA/I0JfzHuYWFjC512q193epOVeJZBt67ZYYBwJT2j0kvb72Dddm1O5pyjyHeCg2HRsWYYkAQQped3thUUA4i1RqC6xEugfaSV6/CmI8MxT65p5IXVGDgKxYbpEDZvleVgiSP6Ot8sk9bbYYypWyNGppT3ROB0OtCc/AqokpAZe9QSJfQkYYr6FaqznAxAPaKq5EZfmQ6caE2oZo92gTu1mK2bTHwYxoVGoCQ/aqTWgP0ibzejUhtd1SQcfYhhavG2OV3wmoUtuZr6VrqHJoR5oIpOEasTDG+6b9drG2Y/RSZkM6bekQ69fuJR8i+1McqsD4t+99C26auR+DSkl2gMzqZn85AEh2vOlkal/71laBwZ5BTVkc+guCT64jZRHNyQmBeJ3hAJ205+zzMNW9EKiciKoqbg66BNkbKkryufF5zS8uCGRurp5Gn+2bSQ/VhpvwSJ/EM9ys13U/9H99Tlnm/fOssiBQitBdbGuv06/xGdJv0w6VWZjTPLKB7C2vO+n0sW7VGqQdNuhmKMZFLMbAJT/5uhjBvcjZ7Aa1k2dbOHHdgfj4Oy9EdUC91UxgnCXYtPWKKxZaefzAieDcS/Q7ZPaWGlUxClk4bQ0TSacQMGdHBAuj5fkExR6LfU5zj+eDyfnEVFP3wb1brVcwv3O3CigsRKgTqZtgcmICc7ML2qPUIGNcwf9msVHDtfxQBvk/PtByCbt7HaxdvQbDmXmkix1MNJtiYu/oLmofM/aiH9x3Yq1irmZcd4UKgoCpi9/KE3W0qxk+dvUX8MkfXoOk5gpYHKxEP/zc056I//PMv0a1TV/sGEkcaih/0O47Ng8ZS2zxZ65FkJPZWlwWCMqzx/iQ54sxDPcOn7UAZp5lSTmkroBbLqmAc+5H341r779Tz5vPj+3GLMq84wUvx1mnPE5xMWNZgZ4eFB6P3/cEfoUA00qg1oPz3D2/aiUAMAQjLW8Y7+LgtVm+vxI5x/6O3wWceBKF3aPl6rlG9h4u0a4lzKHGATkDPUPixzgQulL+Y3nT+HqGrw0JNOH7rwT8/V/S3gNKijL9Hr7dXV2de3IgZ5QgoAQVDAQFMYCKIibWgIoRBQFzAMyYVjDnFeOqhMWIooKroIBkJMOQZpjUOVRV93fuU11DM+vu73/ON+d4gHGmu7rqTc99bmiORTTVcc1IToJ7SJObvrtJUwln0KqCQJZJvhB2Hv0twXOuUxhZC79cgPpQPYYNG4Y2lW0FAHTDC42J6S6XMAilGeN0S7gRz/1cE00WLpUgJsPOskcgluG0ueTcoIPNAwUuh1dky2nuH6404q4GbK3ahK+//QrtW3XAeaefB6+9AA6DDZessP9sMgAIYFs+a+b7EVuRe2YFjTjMYCFJSs6dg3nO5hwOx8IIFBUIkMkmghbXSV1DKhDFZ//6J/zZIM4+Y6QoyAj+0cvOQY9D4lqOXGAV3ys3l/LHn4CtOfxJbG7ySEJNDNR8fInXyRqEDL8ciYhnVP4uawn+nfWLvyCIdCYtZ7D5q5dj9ryXEXZqSBlxBF30rmVVoOG4nt3lunbu2YeyVu3w5859SCdZG3rhCWl4ZOKdGHv8UCHYZBjqx+afKJkojU4j6dTx7cbfcN+zT8IWCCCVjcGlNqJf3z7Ysb0Ge/ZXw18aRJcux2Dtr2tQqHvx9M0PY2DX/nBn3OY+bEsjS4l1jiLBc5y1NhFDYF2bgoaUy4kbZk7DisbtCNtTGNS7L1b+uhwpWwptWrZCr07dsOL33yX4MxKPwlZ/aJ1AR9YNz58EcqDIoajsjFloqhy6c7IDkU3lGFP5E89aOP6vBU6kSM1kwfkApPXgLTDxyHtQ2ucw5SsCzOWuQ7znzIFssgFNFFiKwybfDx7+bFj05RLMefltJHWzC0YAkBsyAcCMnsDKX34SAJAMQLEJyyUOM/mXDMD7H56F4uKWwkJsbGhAKNSQY/8Y2LtnF8rLy9BYXyuH3EgkhKKCIPr374/jj++Nnt17oMdx3c2upMMOj8vsXpkLSxY+7xGvwqPuYY6i3/S9XMJw0/jPmZhSWizeT6oXT81+Bo89MRf792/He+++jXvvnYW9uzfD4/Fi0cIvMWHCRLRt2xoffvg+5s+fjyeffAZ9+vTEwkXzce655+KPP7bg4YenCyvw1ltvxeLFX2DChGtx3XXXoU+fkzBq9Bl48YU52L59K9q1bW0CQbmumwVwWYu19bybmIxNjM08I/68CW5NdgtIaz6erM3L2gQ4PizGXf7mwwNiftfN+n8EbqTAoP8fu8h5DEBrk8jf2JtvltbrWBti09ht5llpbRoWEHhkQ8zJPfPmgHWvmu5ZrmvV/LOzO6mT9ZLJwksPAy2NuAeweUmzNs3BWRxS7uFPmnPW7vEI0HbAnsKkRx/ArkgNwpm0FMjCotKyOO/Uobjp4itQbvcAMU0YVTwkyVxXTKAwGUlIt5TFFA9NFjuDB1MewHmw2la1G/sPV5sgTSYDn9eLimARWpaWSwFf4Q0iqJshPbpPQYNioMaWwtQnZ2LjgZ3yGjzgsJD3pGx4ZMrdOK1bH3hiOpxRXQ5xcsjNdTGZns3Dn92tSpFTHW7A7kNVUoBxwScw16K4FO1atEKhxw8HExXjaQEULPYgwY3D0RAyfpd0ZcjM4bgJqG6TvZiTmnLVYeGz+fA+1DTWSwFcGihE+8qWKC8olkVb4uX9fiRSKQFX9tYcxIH6WkmA9BUVSKhJK2cByrxBRBoa5RrIniLAlsqldPMAW1heKu+hFvgRyaSxr7Yaew8dQDyrI6al4HY50b64BVoXlkqaI6UpLKotiRWLChZowl7SzXAaHjgSdh3pAhWHInU4ePAgQqEQ0ixImIheXISObdvBp3ikGPTw9zV2nhzCvuA4lk5/TmFGBgc3oURjWEAcf9CHSCIuoAxBH/pOxjIpNCRjOFB9CLUN9SY7hAWZx4tuHTpDJTOU5uXxtIC+vNcsQE1miiFphTEjLWBxhMCQR0VV9UE0xkIIhcMyd9k0YUJ1ZUExWgSKkA3F4bErcKS4pnoRiSfMAz8ZT2QHqUDKpkshyCKPQACZCno0IcWm+MfqaWzcvR3VDXUCChcFC9CtbUfxwyx2+uS5hbWksFVYnP25axvq6+sFKCx0edGmrBLlgUJh+aRDOIEUPwAAIABJREFUcSn4WbgT5DKULDTVZL/GMzocXpc8IwJzBQR3kmYaNsfN7oP7TNN5zqPCEnRt3xH2VEaKpEICVQQhXKYkimworg3JAhcOheoRcHmkEONzd9sUkTNJ0a86UJsIoTYSEZnKMW3ao1VhqUjK+N4E0llA8zBK9hwL4h2H9mFbwwE0MKyH89rjkTndorBEmGEsjHhNMg51mPPUyIjMmM2GiAvIFvlkLHBPVrN2eCllS2oyj8hsJPi0ZtMGxLI6IukEfH4/unToiKBdFf9Rj2H6nJFl0pCOYvOenaa3ni0LsjJ7tOuEYqdXPgdBJQJdkXhMrp+fi2uhCeJRzmyI71QEOnbU7MeB2hrpavPMwPWqRUmZgHAsHB0JDX6HKnNBik3FgYZMCvYSH17+7H288vmH0LxOYdVK6m7WhrNOPBWTx12LErtbDokBhwqX4ZDnYpR5EWVBz6ZAzoeWn4uFJcFj2h2Q7UwGIOezsLAMWiYoyPpd2BWux9Y9u4TVSyk81+Z2bdqipKwUyzeuwn1vvoAEU9xJHqWPkWFH94JKAQAr7B6RbhKw4xfHdlSLC/uMz4brW208gkP1taiur5VnTVCuMBBEi+JiVBaXw6nboYWiJmM1J9EWkCTHBBTWaDYDZ6Ff2EuNNg2bdmxDTe1hYVjSwY3AXavKFtIAEHa4zQmtMS7jh+thk6dXTj1gSvXNhUeadNx/eI7I+UAS+EspTFhOYPPuHQLu07+O60h5cQkqS8pkPrgyDrkffB+F+yWLD02XNYTgk5Y1hEkuCeo2A7XhRuw9fAg1sZDJHALQoqAYnVq2ESCQYyVaXSevTVBQGipkSrFRRIm6SzHX66BfQEoCIBxnDIcpcLgEeOfeWR1txJbqKpnL6XgSJR4/jmvbSSS1HHu8Tv5eRjeZk3IWz90bKfRzbGrZ03LPxOk1m2IEjbhHk9HMZ7xr/x6ECdbEknKtBAtbV7RAkeKTcUopphFLwk+bE5Gd2dHozOCaR6bjz+hhhBWm3pJ9b0MgDVzadyhuveBKYQASADyiX8kxFnMHVWFWSvhC2vQTFSWAgSTPIvQZTMSw+8A++VNSs7MZFAcL0Lq0AoVOjzCXA04vjGhK9m8rZZh7PUGyei0hzDved45vhv8R2GSTjIxLh9OJgw212FF7EJFkVD4rG58FillwEXgTsJZya54lQvXYUbUHoVgUBaXFKK+oQItgKSqzXrjSGWF+SEHGRkSBG2/8sBAvL/wIaZfDLOCNDPxZh6QAvzjrKTQcqhEAasXGtbKPct8pCRSgQ2UrGf+0DuBZjOsMC3oCaXA7xfcvpCdNJjfBACfXtiw8GQcKbW6UZ9ywx0z/L+6vZHtLcwu6NDgISO6vrZG1ns1XniEJMpf7itCxVRtTUqzpwiwtCRaafzcMJGDIfeWa7ysMChBhNce4rxSrBDKS4r++c3+V+ENyjPHsx7WrV7uuckYtUv2mVx/DW8gk8rhQm4hA8yt484vP8PrXn8q5xEetlk4Grg3D+w/CHRdegSIGb1C5obDRZEeiIYxWwUI5t9gLfHKOpY0Mn3ljPIptu3bKvBf2qaajQ6s26NSqrayDnPNUoZBtxf3WyTkudhsZRHwO3DhnJpZtXSd7HtdFMqbcCQMzxt+Ckf0GwaHRUs0OGxuEORDXqhOa1w35tXVzkgtr2P8/X1z3mgOP+QCgpdhr/h4WAMiaNp+UkQ+8WHVRPnnBei8LG7AAmPya5a/eK//38v9/87o+/15Z72/9fHMQUHCInK1E/n39q58z8YCclPUof8Ej7DPBMXLWVUfuqRkClf9lvQ5XN6b4ynUY5h5E0IeP1CIMkeFH+zDDpkFXdHz3y7f4c/efAgJ2bNsRNt0ON3fPjAKbLqk24pDM8UZ7GmEpWwrEXOOELH6CjU4oUtO4PGYDm0E2bFJkHFSsJGHza/h21WKs3vIrZz+MuI5LRlyObq17wRH1wKGTJGIVqqaFjfmVrzq0w6GaqiCeTzg/zIA/szlNgoIwtl0OxLU40nrKVJw4PUgrKcQ8Ify4bCm0BgMXj7wY2STgdvCsakBx0NYsFypoqfLyUoCtZ2aNEZlXuaCwpvr5qGvNfVfCJc1wkHxikDVehMkvYZQZdk2x4fAe3P7CI9jaWAWb1w72uu16GnZDQ4dWrdChU0csX/E7bE4XtLQNCc1ARvXAFtFxQe9TMXPCHSjVHPDY7Eg5ddnH2E7i+zkdWTTYEnhk3stYsGIpGli3KCm0a+VC104dsWHjIdQ0xGHzOdCivAIHt+9DBQrx6VPvotJZDEeGqek8wFItpcGgXJpLe4ZSdBscKhVqURR5TeBXfP6qNuPy2VOQ8JoNw7QWheqhXWwUJ53QX+zyNm7filgqDlvdwbVNJCxLO50PwDUxkPIAQJns1oM6yg/qCJ/L6ho0X5yaLw6Wiel/AwH/XwBAa/GRRYAyRUGoc35MohM3D0Umo8vs3HID+ddX3+GVN+YhoUFYLxYAyOAOUkCX/7hEAMAs6eFCu3WaWuyMDZu27MDV103Escf2QnFJhRz2uRE1NtbLR2yor5XugEYZZDaLcLjRlLdQoqTY5ABXWlqMq6++Gj179UTXrl1REPQjHo9CSyVQWFggrMLmi5nwi3Nf+ZIYQcbpi5JjMpmSGRMAbNO2I3r26i0pwEu/+xYXXfQ3PHDfZNx44434/LNFmDRpMoYNG4p58+bht99WYNy4cejWrZuw/AYPGYrOndvj+++XCJhEoOCUU4ahsrIQP/zwA4YPH45du2owa8Z0jB9/hQCX0hXhpikyJe2oDep/AYDWc2zqvORH1+eGVvP7kT9+rLFqjT1rI+b3LQCQ72GNKb5PPgDIxVa6uH8BaFvXlp+a9d9AcxnLzQBAC8jkNVn/mRvJkVCK/DmQv6Ee2XDMB2/dHzJawjYCcAq8CdO0PU6GhdeJNGU7uYQ5gilGbViKc5oWswg77NQx5amZ2Hhwl3QDuMg7abgeS+H8087AlEuvkQNPscMrhydJSePnIhuQfjcE38VwVpODnEi7VIeYkX7/68/44sfvsLeuWjohIqEki4mpsTY7WlZUYtCAkzBiwCno4ioShtmq3Zvx5sJPEHbb8NuOzUipWSlW2G0iU9CTUdCrY1cBMgOaDZVqEJMmTGxKrCLox+KKRfVXPy3Fjyv+jcZUHGmmYpEiTYaAwnCUjMh/TuzbDyMGno5jilvAncqYxaaqmsEjPhdWV23HXU/MhO5xyiGSRQZBmRN7n4Cpt0/Guj/+wOvv/0NkIgQNCVKStdKhRWuMHjESp580CIXBIEINjfj6uyX4/uefsPvQAWGOkOnFDZvF3AUnDcPFZ4wUjwayEOwpXYoUWcwpxSFwRgtf1Y7PvvkCP61agT01B+X3TSDA7HY5EgaKHG6c2KM3hp9yOjq3aS+AWrEvaIZjMLVLJMKKAF/cpPjs3/36c6zdvgnRcEQ6/ZTIcoMUdko4iv7HnYDzBp+BE7v2hI9+pWSE0hkwx6YVjzCyqNIaAm6vgExMY2dhR7BO96loNBL4Y8cWfLX8B/y+cZ08J2G6cWPLmN5lZJj17NQVZ582FGcOGARHQxz+jAkicd0RlmhxAPV6AuGshm9+/hFLli/FvsPVMmcJVnCsyGumdbQuKkOvdp1x8Zln48Rjj0No32GUBgulgBBTewITLhtWbF2HmX9/GpGsJuxCgujpWEKu5Z5p07Fl21a8++H7OBRukEKec4ygBIu0seeOxvnDzobX45JnsZghEF8ukuKD4CfXeAIBBEfOGHgqxo4chdaBUpF++ewuJLUk0j4HZjw/Gyu3bUTSkRWQjB3Kzi3bYMqkO7Dtzz/x1ZJvsW3fHmHyNYXxOF0CSo0acQ7OHzoCSmMCpf6gCdQ5nQLCHkiEcM6ka2Er9JnAmqIK6JeuDeHzl98Sn5fl2zdg3oJPsXXnLmFHXD3qIow6/QwBz/hZOfYEUDF0fLV0iVwLgysIAnAci2yPjTEySFQPTj6hH4afNgRd27aHR7eJ8T1BMwKh9dEwUOSTtPIbZ90ra5eDjAzO8cYYBvQ+HvdNvUvm1uJvv8barZsFMCTw6wv4ZdydO/gMXHLWeQIsJmIR/LJpLT7/+gsB7QnwCQDITrhux/ATT8H1l1wBf1aRsAunciQZleso2UVxm4b94Xr885vFWPLbvwXA5ZpFlg9lNVyzODd7H9sdV114CY5t2Q7xg7Uodflk3NVDx+OvzEEok8C+WAN2hw5Lca7RfoDdZ5tdwN8erTtJOieN7C8cOgIDu58gbN49yXrc/uA9OBxqgMNtSlNYSBOQmDH1Hhzf8RgBUth8IBOS66u7uABrd/6J1/75AVbv3i6fQfaXTEZkx5RFt23dBsf27Y23v1kgzBgLAHQRAAxW4o0pDwsASAYcC2SCXVmXU8BUeq8uXflvfL3sB6zf/qcAD/wZsiflDAWgOBBA+/IWuPTMURjad6AEnETrG0XayUYMixKy38gYoL3DnoYavLfoM7nH3sJgTm7okEQ7zifeZzYBRg0bgd4du6LSWwR7QhMglHup5d9oeaNZACDXIWFTe5yoi0eEKbtq6wZ8tWwpVm5cKyAa56bV2BMJKX0Qu3XH0JMG4bQe/eBL21FoU8SPjSxXnlHijizcZYU4EGnATyt/wdLlP2Bb1R4kMhrom8bGBsdIscsnY39gn76yn/Tr0l3Aab6WMCXJEqPE2QHsOnxQ9pTDyajMda6xfD82LF579gXs2LEDH33+KdZs24yI3ZB1mveG4CIZYxeddS4uPPNsAfsJgqfC0ZzX25Ei1jqbWyxA7rtOl0uAXZqFMx36UKRBnu3SlcsFYGMAA5m/BKTYYOC4P7HnCbjwzJHo3qajeNcpSVO6zDFdhzRufOZBbA5XI6IY4gdK+RsZgOOaJMCK2cDJeZ9a3m/COhJ7hFxYkgIBRuvTcTTqSfz4+7/x26Z1WLVhnTQBOCfCDO3zuGXtIgjf99ieOHfwUHRv0wEBuORs4LNTUqaJrOlgpAEPPPckdtUdEuCK84bjK+j14cnHHpex98/5n2PZ6l8RU007Aq4nPpuCkYMG4/IxY+F3ewTg+mPDeiz8+gus27JJmg0ErMikI6P/uA5dcOu5l6FrSSsBkMkaJKMk7rbjw9+/x/OfvCvrF8c7i2T6+XUvb4cbr7wa3yz+Er+u+g2ZgFusNERubWRR4S/EmDNGYviAQahQ/fAbdjjYbCC4qNhQq8Ux7bGHsSdci4SSkXtE2U7Q7sK1o8fi4pNHyPNyOkw/Qp4fpMGUSePrFT9i0fLvcbChxrSkoQ9p2mTaenQ7yn0F8tlP6TcAKoELPSvMcZ6HuS7yfk559CF5VgQ6Ra1ks6NNeQvMnvUoVv++Cp8t/Aybdm6XfT+cTsDjN881aiKDi848G+OGj0ax2weGh5GdydC3Vz96V8C7HaFD+LNhv4x7ysdpw0HQttxfgJ7lbYWB57Y5cdbpZ6LfMcfBRzuVaFKY4jVaDAmPQ4Dzt//5Ibbu3imNgXgiYSpbaBUSjaNVcRnGjr4AwwaeKp+tRPEhS/sBAr4MIctoaHQDd7zyBH78c62wxqWQzzoQSGYx85rbcUbvAbK/8HmSEW+xlpoDVc3rGKsOyf/+/wIArZqhOfh0dA1tgjV/VWdLPfE/QjpM8o4JAFq1hwW6WH/mExfya6+mn2/m2dq8vs/HEv7qPf6T2HPkWvI/fz4w2RyktMA/q277q/vR/Pf/87MQiDUDJfK/zIRbyzHbdNIWQlaeJ64EOfFcmaW9AgFns/gjeOO3BxBujIgEM+vWEXXEsHLDL1i3bi169OiBgScNhJJlk1KFPa1A1V1QFbcobRLphDj5sfkkPnn0rybbmQE+9O9jYzyrg8nsitsj4GMKOnzFHhxorMJ3K7/CwdhuBCpc2LJrI9yqD/aIgjHDLkP/doOQjdK3kMAlrRQywvJlIJTlhU1/WgnhEjsWMhrJBiSOImbyUNmQSJA8khHfQ8OuIZ0lAKjjwN792Fu9C3/sX426hlpUqJW48vyrEFAKoDKwxEY7BzHlaxp/8txyxDLrGVrPqalmzoHtR5ideaGPeQ/OGmsEu/jFscHzGms5rlusdRqTcTRkNDz+1lx8t3MVkl5D2H9u1Y72LVvAr6rS5NxbtR9b9u5F1uaCmlGkaeAvKEYg48Lc22eiW6AcwYwdXo8TmpsqOwMOQ5WmGFl7NZkIrnzwNuxJNYgCwuFIoVu7AFq3aoX1G2twoC6CRCaNbCKJskAFKrIBLHj6Hwjqbqm1KWSwwWQA8l5zFHJsSYAZ9zZ+QFrh8CzucCHmzuDJxa/jjcXvy95qd/H8bEeSFneAKDQbww1wepyw1e5b05QCbKauHT0BLFCl6Yb/j1jx/Ell0TabLwjN/82BbX7lmfDnBSU0R+3zQRdrwFgSCGF45RhKTQtZzqhegDEzss4EI2DDl199j9ff/hDxtIluS5qZpkPXEtBSUXz/7RcoLGD8smnqLYxDif42Q0DOHnUBWrRoh86du0rABu/V4cOHhclHKQPBQBbyLOiElZZKCxOJ+FIwGJTN0eNxo6AwgM6dO2Lc2Itw4okDTJ/AdBxKThIkn9My320mARY8mEmNsuaY6LB80fMwa0coGkO37v1M3xUHkEoBXjdwwejz8Oyzz+KLL7/FhAk34swzB+Odd97B+vXrMXr0aPTo0Q333nsvLr74UnTp0gHffvutsEd27d6B/v0Ho337MkkKJgj46suv4PeVG9GzZ1t8+ME88eHxeT1y+JXFQuTluedshYZYnyMXXmJNeGviWl2X/DHVfOG3nnHzTYY/Z3Wt+MzlAJAr/qxxyT/5e1bnuGmjy5kBN58HTZt2ngdgU0chbwNu6nRZUeN5A/6obkTO9LzpvuQZ0OZvlNZntD679RryffrpkC2WSiGoulEbD+GRd15CyKazzWIau2oGLj/7fJzY6hgUKm7EI3EkVJukyd066x5sbzwoh1R2usWrLKlj9KnDMOmSqyVNjoWGMMcIMqmkRZvFKENAaPhsc9oRR1rYHTycPvX6i1ixZT0Mj1OkfpKcmwviICDC4iscDou/ZInDjYevuBn9evXBL1vX4u4nZiHlcwjLjYUbO+NcwMmA4nzlQdKt2cRs3JsA3n/xNRTaVAHWKXWc96/Psein74Tx4gx6pLgR/xvKfyiB5WZAj88cEN/KX4Sbz70IQ7odL16JwlYxDMRdNizftQn3z30aSZ8i1xIns82u4PQBJ6NDm3aYv3CBfL6Yyybm6ARX+f+NaAKVhSUYeeZwDBsyFC/OmYPd+6pErkfwjwsyC1L+DtP7CuI2jOg3ENeOvRyVniDUlCH3l6yrCIH0gBs/rVuFNz//CAfC9fI5WYBS8iJcYRbvlMkRRFNUed5kbQzpdzKuumAsyuxulLv8cmAleES/srTPifnLvsMb8z9CvT0lh3muezLu6BOka+IfGvB4oaQM8Ssa0qM/7r5pkhnAYleQTppeTJREU6pKYJX32UUfOadDwFdvi1Jsq9mLlz78B775dRl0r8nOILvGOnTaDdPIV6Rv4SiCNieOb90JD064FZ2D5RIAI11Qj4KqeAPW7NuBF959A3WJqCnpFJaBZnrfuV1SmBHAo7cSWTUEsYf0GYApE26WIlrRbMIk4bIThoYVB7dh8uMPAH43wqmEjDUCsN06dsZZZw7H+x99iIN1h6X44jiQ/ZCsgWgCpZ4Azh4yHBeefwFefuM1rNm4VsBNMh3VgFe8Bwk6UV5FSWqP1h3w5NQHZF7ZI2mUlJWJce89zz6OVbv+lPRY5umwYCfoc3K/AVi+bJkAfyxkWSjyPklyeSxpgtLZLE7s0gN3XXk9Kl0BYVtQLs3neRgpjL73FoRcpp8hxz394pgY+cnTL+HLr7/G3C8/QUMmgYJAoZjSXz70bNw27iq4NCYsG0gFVCz5dTn+8c8PsPvQfmHTcq4nAyqiqZiwcDhGCFxzXIhnqJHFaQNOxrVjLxOQqQiqvDYlFwy7+HnXJtz+/KPy2gTbyMijJ1WXdh3Qv/fxWLx4MQ431sMV9Auz0unziLSPr1/q9mPYSafgyvMvwlvvvoPvVv2KqGH6Z/I/gviSnEeGYyqDk7r0wMxJ01DEPnvG9NUSENVmQ8prx5uLP8GCZd9if2OtOTbZ+eU6R/A9t28TOOCYsMVSmHr1RAzt3R8F7Pg7FFTbNFw2aSLq9RhsAY88e85vrtcitad0yiBz1iZ2DP4ExMt0+AmDBKjdk6jDrfffhUPxkEgWRS6a81Mj4/mElibrkeAnbRX0Qg/eWfhP/GPRZ9A8ijB8CEo5/V7xIKZMlI0ckQ5mNSTditxjAV2MrKwD3Qor8eqUmSi3ucU3k/5mZNDwcLrpwB48Ovc57K6vFuA1Qx8vO8GulKzj4qEonqqGsHQCcaBfu66445ob0La4XBhL3FMpI2ZThjLnZetWYc67b4hsnKzU2lADAj6/KQ3noYRdfdpV2BQBPAh6Tr3mZlkLvEx65Z4jicdmAI1ZXJmFuU7PPLL13HbUpWN46cO3sXz9amTcTjSmosK2JgOMPysBX4rpKcjPQpZVr9J2uP/629DeXYgAA67icQF6tEIPlm9dhzkfvYuDoXq5R2Sqcb9OZ3QB6sUnMaULwE8Ayp3O4vTj+uKGS65ApdMv7FPKGHm/uCcRIL7hwekCnlMmTrsAR1pDxxatMXbUBXjrrbdQE6qHI+AVwIXsKUnz1QwB17OxJE7u3hv3XH+rpJAWq37oBEnFgCUvoCyXBs5vOd1OJPW0AJBsIhGAfevTD1GXjAowlCDrmMBWTi1AjzWCLrQ2IAPtytEXYfy5F8IZiknTg2fMqApMfG4GNhzeB91hpstyQWfI2Li+Q3HTmMvh1UwAkCE1EixC2wpaL1gMQDI/soawEDIeBz75/kss/HkpDukxNLKg9bql6ci9gfOEY5vAJNe86OF6tCgqlUbF5cNHmw08Angut8yHukwSt8y8F/sSIQFqRbqb0qQBdPm4S/HRZ//EvppDsPndaMzSQ9chYDN9Fsku7NGpK6beMRmLFv8Lny6YL81NXg9fW8Iv6SunpVFgc+P4io6YdvVEtPQXidw/oKqoSUUxf/3PeO7Dt2WOxu0mUMdGV4k7KKw2gpBsgnFdI9tepH8OJ5xs1sXSOK6iHe6fOEnGJfdAPh+KjG2VhRhz6wQJYkmK9W4GDlpdJLOY9rfrcVHfYfAZ9ATLnb98Cv7YtRUvf/Au1lVtQ8qvoi7WKN6aNIkn2BYJhRGAKgxFezqLwX1PxG3jr0ep4kGQ61xaR8yRwfZQDa6fMQ0Rt03OkDIPY2l0aNkaI0eOwIIFC1DX2GA2sXLeejxL8Gzgp1QxksTg4wbg3hsnCeDqDQawI1qL66bdjup4GJmgKk05Ss1tPI+ILZJd/uS5jwCtR3dg8lXXY0jP/gjaVJGBw6PgoB7Da599gK9WLhdPr9rGBll/aQ3Cc400CmjaT6lcJCbs+bsn3o5eRW3gTwO2pCZhjUyFr3fouPvNZ/HD5j9k/eKX23CgIG3D4zdNwynHHm8CpJmMNPEscKI54PffAMB8goEFADYnNuSVDU1//atayFK7/b8AgM2vx5QAm+qd5jWH9ab8fnPSQlOJmQvmyv938+u23jO/bsn/+XxygwBReUqo/1YH5YOG1u/8hwKrGY5h1VHNr8+8p6aaMJ/5Zu0zR91XCbyht77QCU1jCrGeoUjQBAANWwo66y8JGiKT1y9M7XQmScN2JJxxRPUoqvbtwS8r/o1W7Vuh/wn90aKwBbIJOzxZMmmJGRBkCiKpxwUkMy/PJoxBu2Z6DgoLVyUATsUQAxXtyDizWLttDVZvWoGkPYG+g3qjOnIAv2xYJq8RdBdDrwVuv2gqSmwVbC3JRyGLWMBONmYEUjBDRJ30tiWLlsonJzMFyJRNiWdmxgEoqgOaPYNoKoRd+7Zhw9Y/sHfvblNtUqAg7KiHzWZHhbM1rhh1FQodZbAnnHDDJzJgm0toJE2PxSLO5I+/o8aLVTfnWJzijZf7ErA7B8yK+on2IFY4LP1QaU/kVBBPJs175XPh819/xKOvPYdkgQ3wA+3aVojVGT1T27RojfqD9di8ZRtSdnoIAgG7VxQrqVgCN4y5AtcMGQNvTIeHHq2pKBQv/RcpgbbD7fMjnklgU90OXD1jEkKuNCo7tUOosRo92haKpcve6hQ27zyALMNgDAc8uopTO/XBS7fPlHBNru+8Q4QvOd7YCOW/7PRt5HWkad3gQzpu2td5XX40GFFU2xow+cn78Ed1FRwBBV07V8IXdOHnFSuk7mjdsgKbN22A7XDV6qYUYBnsVjKQlUSZJ8fkfc5/QPlgXPNuRT7L6a8WsyPfsyi2JrOtCUDJTeC/An3yX8+e8yYwkylN4+CjFpscwk2vAvO1TM06//3Vtz/g9Xc+Qjxhyt4sANDQ6UcTwddfLIDf54LqtHB/O3R2pZxuYQAOG3GemNh17nKM6LeLiooE4OPmTpCjrq5O2Cv8Ozd/GizTvJzdzJKiYkHQCZaVlhUjkzEQCTci4PVg3vvvmmhyyuxeiT5fLl3cpY66nRweAkTlDsbCAmT3WfzqHJg79yXMeuQ5dD22I/r27Suv9/HHH8OrOgXsW7hoMW68cTLOP38kXnxxDjZs2ISzzz4PAwf2x+OPP46RI0eiuLgYX3zxhcgZDxzch9NOG4qSkgJs2LAB6ZQuzMennnwc77/3IaZOuRW333GL+FK53KqYkcp6mTOhyOYM+q3PQQ8ua3HOB/L+L1+K/HGRv1Hkg2z5LFTLn0+KhrxADhYS+ZuDJWm3xqHlGZgPAFo//1cbctNi1MyrgL9vbVICNuakFfkA4F+N/+Ybl/X5rM/MczS7nPw3vf+uefQuMMWM0kIxkoWCyZdfi3OPHYBSmxt6Sk7KqFMzuOHhu/BnQ5UcUMmwIkPOY3PglN79MOYSCSHZAAAgAElEQVS0EcLqoBcVgV+GZfB+kpHVtqQCrbzFyCQZ8kEJkCGd9Pv//hSWbVkLe2kQh6KNIuuRwxdB95TJnuIX/XwIahRmnXhl8sPo3KINlm78DTPmPotsgUuAO85HBjNQOkugnL5xLBR5EGMnOJh24Mt3P0JR2i4A2O87NmP6EzOhFXkQUWgsTQmXKf2ntxglxxIWQSYgAzTIKEvoaJVxYsb1t6N/264wImYIBAq8WLxxJWa9MVckyQTtCD6y203pMMH9cDwKh9dthkOIRMQhwAyZVgTj6ItTXlomrA4BMBX6kMH0DORBkwWo3QklnEal4sONl47H0ONPRKFuGltTdpRy2vDt6l/lYLs7Ugfdo8BGpmMy0cR8lM/D50NfOZrv0zSfhvE60NZbhGemP4gWqh+lrqA8vwaksfzPdbh37myR/1Juw9eTgkBVhQFCmRc9SHQa5qczKMgoGHn8IFx7/iUCUrrBkISMfGb+DCWg4k0lIRU2NGoJFLauxE9rV+KRl5/HgVijFOg2xtYnYvLZxfoAgM/pQX2oUeTWEnSSMuCNaBjatjuemHyPFFUsnjim//Xbcjz1zitIucy017iWMI3KPS6zu5eWzFsBgAhmu7J2AX1YeHQpbY2Zd96N1r4SOFI6/A63JA/+dHALbn/8IWHOJilrcLFzBxR5fEhGKWnQhOFC9kwslZBrpsTPQd8WBpjAgQ4d2mHzpk3SKWW3loAV/Zp4H8W/jn6HWhauuI5JF18lqdwlWTcaI42IB5x4aO4z+HHTGpGOMt2TezCBA7JsCdyF4zEofo/4ftHQnOOQwLxIhe2mufxpbbvhrmtvEraI+EE6nAIAnjX1esQLXbJGiLdZxoAfCu656ka88vprqFHTMv/JyGABf/Ww83DNeRfBFteh+r1495uFeP+LBSITp2xdvLhsusx3+rhRgkdwAilNvO0kICeRlIKVgNBjt05D14IKASx4G+uRxo54HW545mEptEQeR8apYfprEoQPRSJy71g8iudlzhyb95GeTwRcurRtjz379iDpVQRMt4JfxG+U/+lZkfOpoSQmX3YNRvcfLL6hLALJEtK8Lun8Llz9Ew7rUWGRWNIQgkMEJb1+n0jvuKdLEErGhhK48OTU+3BcWRsBnPdqMYyfchvCDk0aF/T+4drGdY+/R1YQ/06FQdDphqshhfsm3IJhPQbITl7vSOOaaZNQy9Q4qoZzz74gkcVLDz+OEyo7IBMxxx2CHnz0/Zd4/v23kCn0CjjKcCUyfQiicA6QVWyuQSaDWHfYhSHHLwKzZAB2LazES9Nmoszmhpc+l7asPM8la1bgqTdeQiOtAZw2AT64rnCuMi2Rr891k8+M4DsBWUl7TRjoUtICj0y+G5XugICAXJcok129dxtmznkG1VpM9h2ypwiuimk5GUjJBEoKi8Q/lM/Wq9sw+Li+uOPy69DKWyivJScI+i2awYPmZ8kBgCmefQIeVKfDuOXBuwVQJaM9lmUao0vWf9nv0yZL0q4y7CUr8h8yVIsTdvQsboVnpt4PTzoLL8OjHBks/OPfmD3vDfF2JOuSY1esFAge02bFaSbHs9FKgIJNmwDl6akM2viL8cz0B6TxInuoqgq4u6V2P6Y9/zj26hHUKbowLsliitU2oE2LlnKOYnOH9517hARQMAyDMp5kSsaPX7fh6rMvxJWnngVv0izUBABs1ry39toobW0UOzS3A1/98hNe++xD8QCWxGnVBEYYXMdAHD4XKgS45vF1KwNFMOojuGLEKFx91ijYoykJTSLDbcKzD2Fz7X7mTDadq60QEAsA5NlKUlIJlhKI4VmWQCD3KR77KFlX7Ticjkiy7ZbGQ4h6zcKMDGo5O7BJKyFKOd8tsmpzCelspFx3zliMHXKWgLl8P4LhB9NR3DZ7BvanI9DdJshWFiiEFkugvKQU9ZGQgGmxrAZPoV+8Pim3Z9hYgeqRsXhMl67YvnOHGSLCostB6ZfpR8mmojQUSZZv1HD5WaMwYfRYaez4ef8UG978YSHeWPyp3GvxVzXoPZmGx+UXI22qJnifJSAnF7gkZ33dEBDSGUuje2lrPHH7XcIEJPgVSsYR9Su49sGp2CpsEjMUyZ7WUGg4cevFV2J4174i31bopepzY+3erZg591nsaTgkDLkIUvAWBuReSDNcNb0Ts3HT99aIa3Ivz+g7CPdcdwtKNMrkIfvS73u2YupLT2A/Emh0mBL3YrsL6UgM3qBPgH1xSqfXLz8fPTXJEiQLOJwQ5mqxruKKs8/HJUNGCgjPNOMb75uGuNMQ1i33Fp7BvblQOq7n9BLVUpooHNSojnuuuQlDuhwvjRKeN8gifG7em/hp0xo0QoMz4JV9iMAm9xPxjvSajE6OKTkj6QY6BCsw+8bp6FXRAZlwFC6F6a1ONNjTePgfc/Hl2l8FIOZz8ZIlrNnx5G334cSO3aCmuZ4acrYT5leOUGDVwdb5PL9OyWeqHQGWjtS9zWtdC9yyaoq/AgnzAcB8MM2qJZp7/1mvxT9NKacpzc+vu5v/3XrdJj/+nGUSP3O+B2Dz68v/91+Bef/tc+XXgVbIQ/7PWmQN+Qyi6jOJS/n/NQccm1+b9RlNYs8RH/bm13QUAHhU7W1iAuLLJ0QLAnIEaNJNAKDdsCMbYyM9AC2bQtJOdRFtitJIROMIxRrx1dLF0oDp1b03enU7XnwBmaBrtzulzrA+h/UM6JnMkA/Kf+k3F3dHEUtHBTyqq6nDylUrcajmII7p2RXHn9RHZLjvLXgXEVsIqUwcQU8Byt2VcNd5cfWFN0A1AiI/ljozBzKZCb8cF5TSmt645qabRSarwaZk4VTZzEkhYUtjxfoVWLV2JRJGDBoSEhxKmxtPkRu76reJAtMTC2LChRNR6WkNNeWBqnOOeuR38gHA5qnSzZ+NpTyVtYvnEa6rloVdLqSWTzMfAOR6In7TDDRiTSjhV1mxKbjt6UdQ50ggZoThL1YRCKpoaKyVQLDyknJs3bQLyQRTzZ1wKx5pFJFh3feYHrj/hjtQoXkQoBTbRtIEbRHS8LqCyOge2d+jSgIvfv465v3wT8S8OirbtUMoVI1Te3fF9j+3wlfeHr+t2QJwzWdlFcng5lGX4aYzxkjdxXvO1zXPO7Th4nMhAHiE9U8w1k1LmIwN8ZiGQGkB6lLVWL51De5++XmElSTadSiVQJP1G7bAF/ShU7vWSDMYqm6vCQCaANoRBuBf6d5lDDRL/clfpJr/3QIB8xed/AXJlHOYCMx/Aj5HA135r3Hk7xk5kMmrCE3S7GaYh4282PmcV4C1CFipgt8u+RFvvfeZAIA8bKXSpk9YxkghlQjji0WfwedVYc8Fi5AuzXQsh+LC9p1VGDbiHDHb5XtWVrREz5490aJFCznI7dlTJT5Q1Liz+KI8QdPNZEaCAeyAE4gIBHzw+txwORXE4mGEKQWyGbj3nukYMeJM8ab4z6iMvDS83I0T5D7XkTGBXA4UB2bPfgbPPPsKNm1ZL+bKPGxMmTIFiz7/HOvXr8OPy37CNdfcgqFDBuIf772DDes3YfT5o9G37/F4//33ReK7e3cV7rmHEt/xEvqxdu1GXHfd1Zg2bRq++vIbnH322di9awcGn3YWJt8+AdPvmiI+YZpI5qznYz1n87laACApx9bi9n8BgObvHfGrlOeZ6xpZzzYfZOPmYKW65i+k+ePSAgCtDdOaB9bP5wNu0u3JFSD5m7V1/fK9/0G5lwLE8s60jE3zJkT+/MnfeJpvpPnXlGGxpbqELr6xbj9umjsL1fa0+GFRVslu8J2XXI2xvU9BGWj8agiwVKNmccvj92F9zU5hwlCmxMMWzZJ5ECxV/DDo6UIWJw/fBG71jEjfCASd1/90BCRVTYemZLFm/w6RFNe7s8JApDyQ956d1QK31ywKWQzQwNntQkMsgv6duuHZCVNR5i/ANxt+EwBR8zqQZbQ5mbM0iWboQcBnhoooTmEeqnFNDmMLXnobgZCBooIC7NdjuGnWvdhQtw8Ndl26wnwvU/6aFR8wAkMs/ggYaHYDfq8PaIhhYKfuePCaW9CpoFzYBSx+fzm4HQ+89CwaXDQLc8q8oVE+f0d8CX1uUy5FHzIWl0y7pJFvLpWWY4yFs3VAyf++hJbQWJphHbAjmFVwcucecuCmvNnvdCOqJbG1eh8mPfKA+LhVG3ExyyYriwwCglv8k9fAAzfHLV+T10Yg0p1xSEHSrbglnph2nzAlCWY32nTc9/yTWFW9S7zL2EEjUM9xK40EhyJeePQGkxTThI4KxYuHb5iM/u2PEUZAoj6EgC8o85hSXzIsyPihdxifHaWddUYM9zz5CHbWHULUljYNy1m80aCXvl40TuU9jSVQ1rYVqmMhaMkkSt0B8dN4bMLtOPWY3gIsxZ3Al5t/x4zXX0DUYxewWsIg6OHDpM9c80PmJgGUnJ8a/RMJodGrz50CerXphJm3TkcJVJQoHvFQ/KV6GybPflgkd2TkECwhe46SVXYxCXa4Aj6RpxHwFS+7WAKlqg+pJMeRXdjcsYaQeGJanmTxTFqYEJqNDBYVjqQhHnCUC8yeej9KDZeAQ/VqBjNefgZLN62GEXCL5FZM+elLxoCfnP8TgWamavMQI2EuUTO4xc7QmvowWusu3DRuPM46dYjMXwK39LUbc99tOJRNSFgH5zhBKsqD2xeVY8e27TDcdrg8TK0w4E1lJSxowphL4bap+GnNStz36nNS8IeNhDBxyJ9iY0FTWBCnxMuQzBVhadEsXAA7s6Ag461PWVs8csMd6OAImDLWAh9+2b0ZN//9EQmnIENckoF5aFOdiMZjJtOYn43/ZU2GK+cXfS05bri38BwSTcYRzqYRLCmCFo6JHw3nPOe3r6BAnkmh7sSJbbtizvSHJcXRpXpQn4rhuw2/Y/Z7r6PWpaMxzeLPaSaLSkKdGeZD704yWSj74/mCwDzHTms1iDl3z5Dgo0YliwtvuErGJZOI2dCR4BJJxLbLPOW9oF8XAX9/2MDdV03EOf1Okf+/O9mI6++9U4IVGghosxFtd8JVn8Dc+x/BCW06CwOMhfr2mv24/YmHJaWSc4KAmIuMZso/PE4TuKEnEBziH0lWkY0gPRmAOVsKJsp1KarEnOkzhR1MKSaZlmzc3PP8E6h1mPONc4zrJSW6ZE9x/eS85WuJpxhxbVorsKue1EUe16OkFZ69836Ue4MyT2pTMTz27itYsm4lMkGPpH3yMxPUYuNA/No8ZHdG5H6TYcZrmnrVDRjao68A5pR3Wod5Mt5ZlPBLAj24L6mqAABTnnhQGEoHjIgA6UynlZNTPIUij1+AUQY/MIWboC7XKTK+Wtq8mHrldbL+UurdGA5h46G9mPHey9hrRBFxZaRo4HwUD0XxL3PIPWAYEUOFuFepuURTzj0mP3cNlmPm7dNR5vQKs5Hr8tbDB3Df3NnYn4mLBQefqS2ZEgkwvdY4r+jxyHWYewmbhCKPZ8NQNYEYrS6M0zr2wKt3PgxPgiEmbLKx8W2CpNa5QYpkJtv73aiJhrD1UBUmz3oAqaALtdmkrHeMbCeo7WZ/w+6U5kKc+7PPLUx4rr20YajIujB32kM4pry1SI04b/82+35srj8ga6957rQJk2ps/xwDMK1II0IKFjIxYF4b54WEXzFAgWMpqyHs1PH+T1/jpYUfIeSzS0OCawklxwTNuA7KmS23vltemVQCtNFUaRQdW9FG1mvu1ftSYdz2zEzsToVkL+K5N90QEcCaLyHpygG3MH2ToZAUotyH6VXK5gUBKwZHNMYiZkoz06Ppa+X1SmOJEn0zRCgLn92LgqyClx58DC3UANRkWpo1r337Gd76aj5Cdh0GE9P1lFhC2JlkS7Yl13h6ndJzPJWS5jqbBJxfEqgVTQhT+8JBwwRgJLuboBpfb+JDd2FT7DA0tykbVtI6AoaCO6+8DqP6ngZP1gmb14N94Trc//cnsGbPNhheh7Bi68L1AnKzGcIQKp0sVs5j1jb0l/UHxTrEGdEx6dKrMPakoQJiE+wmS336q7NxwJZEI9OM6L1ZH5XgD13JmizdXOAbfWA5z4UFzxAR2m0RrA4lcHLH7njxvsck7GpvrAET7roDMTWDkMFmqwkYO9ng4/qlmN7daXpzZh0ojNtwz98m4rzjBsozC7kMPPfBG/jXLz9CD7hk7EgoGRsvDN9iGAoB9FziNln8bCpzfJXYvbj4hKG4ecx4FAiQz3OjKuPxqU/exKf//h5h1bQWYaOjOG3HM3c8iL5tu4gntayNVGCIRZS5xuZ/5c9F6/vWHLBqHfGVzyO+WLWExXL7b69pvV7OragJBGn6PYIhzYCto+r73PpgAYD513dUHZb3uazX5s9a5Ir/BQD+dc1+9Hf/GtQ8so5ZAGDzeij/PjV/H+se59d8f3Ut/DkCgCTWWK/vyB7tyShheLmv/L+z7ZJluJ0jLcW4Qzd9timDNewcF6xrbXBl3EgwwE61CWCmOayQNq6FgOZO48cV32PL1i0oLi3CsT26o3XrtvDTKzPrggtuKOwqkv1HCa7CPVBHMhNHPBtDvdGA7VVbsWPLVkTqQmhX0g4n9jkJ7Vq2R8JIYUPVBnz169ewFwH+Yi9q9x3Caf1Px+Z/b8ao08egc3kvOA2zYdnc+4+IiqGbQWeyH4EYBkOV2JxKo6p2D/61fCFqk7Uoa1GMmoZqFFcUS8jooAGDsP9wFVZv/00YkgXJYlx+1hXoVtkTiHDfU8Q2wnAeYQDKc8vDl/4KW2oK/6LKjwAgA89ydTdrNAlkkDIgt9/wrMF6jQ01G6SZTg/T2vo6zPnkPSz4cxUiCpszYQT8tEYiMzuLwUOGYPWaDThcn0BGd0poipEwEHS4UOZ049Hb70Sflp3gipgN96geQ7AgAK0xCqfdB5uzAI0M83LFMHHGbdgV2YZM0AHV75dU4RN7dsXPPy9Dx+698dvazUimneyyoMgRlDPU0JZdENSzMHjQYV3GVOUsSSQKGHjB+8SSnOx1nYm+rN/JFSTJJ5OB6tURtmt47rOP8fEP/0Io2wCXX0W0PioNEJvNwMBTToatvmqNyWjNMf+syZ/fFTgKgGjmxZZvQpoPwnCDpL+klR7UfAJasl1575yu2UTyjvgImgOA3c0mQ7WmhS73F6FhC4ApHQ1TIsIF2/J8k/+Xl2TDl5IDm+LEku9+wD8+XIRojNwPm0h32SXK0kw2HsWC+Z+gKOhGWmO3zNywkynq8e3YvqMKw84cZV4GKeKqE6XlZejevYcwAaurq7F/30HZxLgQkA2QTKZzHjoO2fDJrPN6A/B4XHAwDTARRn1tLaKxMEKhMJ58fAYuv2wcBd653kOex6LVCedQENaD1YmV7cQEQeFAu47HgOSpqv1bJS2Z9+WjDz7Ebbfdhbvvvg2t2rTG5MnTMHToaXj91dewceNGXDD6QnTvfgwWLlyIP7dtE0lwKGQgUGBHJJLB8OGD8MorrwjAOYCJWEzYY0GgAfPefRmDBp4El+qUe2ZOWHNSWv49HFtNDMA8c1ZrAZBnlge0Nd/ImoNv1rgRwIeTg9LpXFoei3kZE2TkMW6cY1K8x8x7KaCHxdYjeJBnKsufJ7iT/73mHhECCuYWoPwN8simcYTWLt/LSzkyx+WR62i+Cee/hvWZ8w8Q7IuLZJ33y2XHqgM7cdsrj0uBwTABSjPJzrh3/ERcPmAovFFdTF+zfjcOOXTcMHM6/qjdjoTHDj13ICAzgwcnJ725ydKgkTR9EzxeM4wjrmPKFRMwbuAZwphwEGT1KPjHkn9h7vwPUKNoSKimLIieYmWqDx3KWggTkTLanbt3QWF31+7AQ5OnY0ibbtKN/enPtXjk1RdQl00hrTDG1ZQL8eBJ9qEURQwXSGYQyDjhS2bxyYtvoKXNIwdXgmTfrP8Ns96ci6gjg1giiqA/gPYM/PD6xf+l6tABNKTipnTOQcl/SqRblHY8d9N0dCkoR5HbJx38b7asxlPzXhe5FhkgkkzJQAoe/O0MFUkJAMVUSQ/BQBb+elqYGxwTYjNA4DEn4SK4IF0rNtdyKbRi2MsuakqXQvStJ59HGTwwUkkpYm954C5sj9aKbDJNSXcuVIA/H4RLTMMJPu2vOWDK4BQbQlpSCmu/YkrGCnQHLh48AreNHS+d8PpsSgCHfXoUupfeXhlkdE28dSpLy1BRUiYs0ZrqagFQ6JPTp8OxmHHbVJHTWv5W6QSlU06RB/Lz6Jz/Toj/WUgx8Pwnb2PBj0sQQ7pJzsWNssDukoRaBlG0adVK1ihKSymRYwFMxh5Ntu++dAIKGBFgt2Fvsh43zH4I2+N1SKqUsiZQ6g0i1RiRYA0WbsUFhQK4NkTDqIs0mmwqtxOEBwmiBRweKNEUxp95Pq4+dwxKswwm0fHLvq2444kHkfQ4RB5NhhMLMAlecHlg18xijYWlgJgO8zBEAI5zg0AIx6aAIIpLwDcJcyKITaN2Z1bukU3LyHwpimXx6ZzX0crml7lLKeDDLz6N5Ts3os5IynVT5qtFmERmdhxVhkYE/cJa4n6SNtKmNIDS9FzQiDeUQttACZ58YAaKyHxL6MKoOGfqDSLZ4nwUfqTfLYW+MO4U1QQZCZRqGZQ5fLh44DCMO3+MeJTdcNdkWUvIYiGLiGcRmfMaAQ8XiotK4XX7cOjQIfGSYggK/RkJVkpaHCV1KRuuGnoubjjzApFBkx1K6eC0157BgWQYiksxgSuC2GTIarqww3h9PPjw3nKckd3J+8K0VwtY5/dlDaUnqUEAXBdpWobsed6fTFZkes76OL6e+44AsMlMRkCBa++/E1XpRkSdJptLmgQpQ1hnQ08+BZ3atceq9Wvx3e+/yGcie5XS8iKHF+5IEndfOREjTh8qPpdjr/2bgKRcdzinkiDThCnOujDubPwsOdZT0HDilkvGY3T/0+Ta92ejuHXWfdiVaJBEVa53HEsVuhOP334X+rbuLKBDyqvgoReexvdb1iCqZBGBBju9bOj7Ql9HQ5dwDga47KuqkrACeo/x3rLpIcxCerASACyuxNxpM8WCgUUIPenuePJhAdAI7kSMFLwFQcRrG0S+XQAHygpLwWTy+nAItdGQjC2yylKOjNz/EqcXzroYRvc7FfdNnITQwRog4MHoO65DssCNw8mINH7IxKOcmgFIhcECpAxDfIWlMZrS0bm4EnMeekzCUvxZFQrNwumlw3TtnMxbTjY8x9khQBalo89/8AZiXgcSXoeE6XDrol8c1xAymso9QXjpQxkJSZgHJbFkyZ7SsQceunmySNQ5RyiRvHnGPdjQeNB8LVsaNqdTwBh7TBewh96bBDXYlKL3JPcHhaFH8SgUG32fnFCjaVxy5jmYOOoSYaxzLyBQOf6BKYgGFEmK5Z6hcvymNJHR++mNRoApFywg5vEK08XjcPg9Mp7pqekLa/j00bmosEtUgunjxYfL802uyShHDRZIjgwajRQemDMbmw7txZ54A+zFXsQI+iCLIt2BwSf0xwndesrevIQMkkiDSLXJvqP/oCucwiX9BovUNRuJCYh4xdP3YUNNVdMc5fuRJTW2/2DccuGV8Gp2KYyONHrN0wzP5mQRumwE+SGM6Ygjg5AbuOzOG7E3EYbdp0oqPOdgWWGxMAX3HzwgVgwE09hkIMhOALAgnsHE0eNwwUmDRR3AM0NVMoTb5jyCnckG2Tcl3V3LyDkgHY2bclDyKjKAKj7V5DGajWr+PzbsmTwsezN/xqFKMrykbWYzwjphgi7PAmyolil+PHnLNBxX2U6aHo2pCBZvWIlnPnxDvPDou8i9iCxiAbS1DHyKKg0EsoP27KuSMwRDWcgWTErooD0nsc/gH8/MRUGMCcYOGH4Pxt91K7alG5Fym4fuUpcXRk0Y08ZPxLhTh0tAWzpgsoVfnD8PCZfZJKDEleNDSWno1/4YDB54itiYLFzyjQSi0GYiQ7ZeMoUSp1/8kV+/91GoMU2agWxIXvngHQgHKe0jMG5IIjPvjViHJJKyRvCe8VzE+5WlV2bWECk450CBTYU3rOOT514RpiMDQK6adBOSbgeiii7nnqieyNnNCFJqNnzYLE1D9u1J467BqF6DkDLS+D20F1OemYmIkhGWIvc4NoIQiqNbmw4YctIgOQcuX/kr1mzeIFJmMunpFWo0xFGRUPHu48+jS2GFeHBRORN2ZvHCovfx0U9fyzzlZ/MkIWqTv09+EH1adZZ9kJ+HDdT8c79Vb8pYzwME82uWfICKCer5PyvAfc4nvHnj3/q5/NdtUljl/Z6wEXP1TT6Y1xxMlPrHbnrAyX85f06pk3IAimWhZNVK1jXx+9LgP1KS/gcA+t/ugVXX/L/8aSrgjgSNNgdVTVuvIwEfFmiUz7Zsfu1HXxcDFrhQ5ZiYzQgclkSbjGirjsytZEJD1+xkS0MAQNZjGRvHOk9qZgaBhHqQDEMPNxv9/Ojpxga92bzO0LvAbWD/oSqs2rAKu/fuljN5y5at0b5NO5QWlMv6w7OOhILY0qiP1GLf4SocqD+IQ6EaqX/K/CUY0LMfjut4HFSdDYQMHF4HPv9hPnbU74Du1tDxmI5Yv3YNOrTsAFfGiWyDgmtG3QxV85ngItlmOasuW1aBLUMrAa+cy20qm+M82cRhcxrYtm0rvvnpCwRbBtCycwts+nM9+vTvjWU/L8fYceNQU1OD739aiqzbgJZMI6D7cVK3U3FKj9NgCysodhVCT2Zkf8qXW5uAsgmemtiSaWVlPWexxMgF53AtFoMNjv0sa1vTikgk3RzDRB84jnk+YmONdYqSlXXipzW/Ydarz6HGa4BZKK4MvW81pI0wThzYH4cbotixax+cvgIYGQXxhhQKnF6gPipM6ytHnAd3VIeTYVeqikiabE0bvAwwS3I4+RBz2fFb7RbcM+dBhBz1KKwshC8YQHFhEEjFRYF5bK9e2Lh1J8JxGxvDNNgAACAASURBVPyOIFz1Oha+/A462X1w0t6A8m+RfjPJiGAsWYE83PA+mIG3ZJDy89m5lthUmZduZ0aa/bUuB+6c/SBW7vwDSYXnENOSQ3E74PKopgdg/oTI7xLkL2b5k9VaMMweLMMxaIJpbqBut1c2VG4iLvoRkS2gaQgUFpnGz4oqXSHZeEmdVRwSGsEIbH5PTJhpoiioEi/WDoU+JhpNEGkwzYQr03shqPrgTinIkgbscooWnRuAwYHDpE2PV66J/iFCiWfoA0MM0pq8x8//XoF5H89HLKkjmSLjyBCtu/gEJaP45ON5KAyoUOwGNHrg0JPM6UI6Y8O69RswZswV0FOm7Jyhf1RXtm1bie7du4vst7r6sNyLSNg0X0xS5pJLI6ZE0O0pgNddjMLCQuiZMNKZOGpqa1BPHw3NQCqdxOBBA/Daay+LF2GazAIDUnzFdMoZbXBS4sZ1hj5nkohqbjxEebkw/P25FyRghFJeLoq8dwQnP/jgA/Q87ji079IBn87/HD2P6YazzzoLhw8exofz3pckwVHnjzYlX1oac+bOxcGaavQ+vo8wAZUcYPzHH3/glddelefFVODevXvJgY33V+VGy+TlvKQey8ybf8q4y/nXWKaq+eEZ/P8C1pk7VZO/YW5qy+ck+m2ZllqdZuvfcgBOppqKnyPmpiamLMy2HIBshRow6EX8agSLzoqxer6UmJ/bAv3M3zU7RhZG3byjlb9BWRvRUX82M5215tkRzDsnoc7JZ625aoGSciDNGAIcrDtchRv/PkPYKIl0XJhkTF67bvRYXDt4FII0daKKDjriQRV/u2cS1of3I6KY4DYZBwLykdHDwcwvpsWyA86xpmfhjxmYesUE/O3UkVAimmkc7rJjzuKP8eY38xFy26ApGZEwsvj62zkX4vzBZ4pHDw+FDMVY+t132LdnPx6YdpcYh1OesSdajwOpRhxOx/DYy39Hgxj0G+KJxrWd8sQ7r7pBGG00bqbMlYml9IyKJRLIFHjQqBi4+aHpMmaHDhiIs4ecIWCB1Qwgg2byEw/ikBYTlovDxUN5CuUZFTcPvgBjTx8hQAC7yMuqtmDWa8+LHE5jtZmLlndoWfgNBW3dxRgz8lwECwrw0ZfzsXr/NrkPOiWAqooMJTXi5WVHm4JSCUYob1mJj5d8gXU7t0hSszDUHCZbrzSj4oX7Z6GTpxRsQi5evwKPvz0XCa+CmGGm0zppLp8w0KGwEjdddg16d+1BdAuprIYFS77Ce1/MR71LR8aryrrLYpIH57auArx0671oW1YpBdbND9yFWj2FiEMTYIcy/BaBEjx138ModXjgNRTxIvr951+x6PP5uPGGm9C1XQdJmfUzSIKBKVkFSUocOW4smZRqE1+pzZEaXP/8QwLccZyKfJKpWeEEKjQXLh5+Dkafd77J6CKLMJXCjz8vx6JFi5DR03jxiWdQ7vBIkc97Ou+HxXjmy49EMiqsA7JDDDvcMQ1d/BW4dfy16Nq5ozC2WLh9+tVCfPzVIgGD6DvGAoQgAo35K+DF8/fPkgM/mQJrD+3GnU/MEAaC5laE7cFrJovCHk+jvb8M5w49E2Xl5RIssOzPNdDZzSVTRlXMoAeyg5IGyj0FuHD42agoLcPPv6/Ej6tWIO7KCqOUDRqPYRdJ1ROT78PJ7bpLgAaBlJmvPIul2/8Q8BtuxZTEall401l0K26NGy69Cl06dBIZw5oN6/DGZ+9ja+igSOWkSRFNCHjHgIm7b52C/l17SIEStqUx8q6JIjMlICfWF4w4I4tPz0hR7Ms4Ue7xCWvLk9Ix5uShGDz8DLz98xd4c/Gncn30NeR9VVJZUJp6TEU7XHXZFejTvZcwWsha+ujrBfjo+8WotidE6sk9N+j2A5EkWmS9+PSxOSigj4rqwO+7/sTUFx9HXSYOu9tpMuZyvnV8vbYFpWIYT5uMb5Z9jx9W/QpnadAMU6CJLcEGj098GNu5SnH+kOFoV1aOpat/wafrlsuYIes4HWdwhlPkxx/c/7S8btxhYNmmNZj1+hykSDASX1yCvX4UwolHbr5Tghx4fmEYxtPz3sCCX5YKuEc2EL2f3LEUhnTug5mT7xIj+F179iBty4g0d+Xh3QgruqyzvNNMmj215wkCOvN6vR4/Kv2FqIRbzjQH7HHcNOtu7DNiUpwS6KL3GoHT2VPuxcDWXaWptTvRIMyfmhx7i3POal4VQ8XlZ5yLS4aPEsD+cLgBT733Olbt3CIBIZT48nDPPUXJUALcEq/eORNFTLt2At+u+RWP/uMVCXcw6H+nmCnZDC3p7SrFdReORa/j+kg6LtfWL5ctxVtffo6DsUaknWYRTBDSx9CeqI43H3sWHZxBNCZiGDfjTmEVEnDhadHnUkVC/+Dk6agMFsGdNs+OazdsxNKvv8Wlw8/DoBP6m2cZA8JQIyjMPc5MoTcloVzX2MSpdWVw9fRbcTARlmfE9HbxItUhzGpaF1w9Zpz4CVIiQ5BjyS/LsPDHJdAjcTw/5X50KCyXphfX2g//+AFPvvearGMEhnU2Uyn31LLo6C/HrReNx4BO3eG1qQgno1i04ju8/sUnaPTZZV9V7arIaSmxbO0txCv3PoKWil/AZQY3XP/3h1GViQkAkWazmSHpXNcjBirdhThlwEmiJCHz6cNFn2LT/t0maKHaZA9AzGS/vzDlIfSu7Ag1mZUmq6zjdjsVkcJ+UFgU0YvNaRPf1NueelDWT5GkOs2ilL63k86/DKNPHiLrvc3jwmfLl2DuB++I9JFsKEocCTp2sPnx8bMvIxDRZU297Nn7sbZ6j+lHyiLc6ZBrIQB485jLUZBRm8IreKYjW45fPILIudVOrySHrLeUqrIoe3fBx1jw3bc48cT+GDHodHRu38FMardnxJ/1nsdmYFtjtQQ2sRHDJq47q6BXRTs8N3EqijQz5Gt/Mowb587CrlS9jGWyZoSZndZRpgZEsnVmv1PQ9/h+WLZ6Jf71wxIkmfGV1YUxKUFQWhqFLh8KNQXnnz4CHctbYs/B/Xj/u8WIOA3xwxJQze5AMGnHo+Nvxund+grjN2Y3MG/5N3hl4QcwPA5hmguDmE2RqIYWrgDuuOI6HN+1u7APqw4ewItvv4rNh3aj3gPEnaxhTLuTwoyCsQOH47azx8qZLO5xYvy9k7ANEbEdID6ipg2U6E5Mv/Q6jDlhsLDtDrp03PjEA/jj8G7oLtM/z0n2eiSOs/qdijsvvUY8iAmi72g4iNsefQAhhyFnPdZkNPcvdwbw8l0z0aeyowDkOw7txcTZD6BWNWTu8dkgFwBVlFFl/o8YciZ69eiJaCKKjxcvwJ+1VQK2y3NnXUIPZ82O1x94El1KW8qatLNql+yRM19+FluSdWJTwuaG0zDEB4vWKJcOP1d+V7U50TJYjDKbF6FsErPmv4XPfv9B9nqVvpGJpNhtHBMox6NT7kalr1B8v+idfP/Tj2NbwyGEBMYwxN6mOOnA5UPPwQ0jxwhrnqA758ir3y+U/Y9NGZEkZx1oATeev+VedKtoI+u+NISbMZaawLQcqNYcdPuPfzsUmQfWeV6axGTS5xLhmwgG9PN0mnMmnxDBa+D3+L488/H3hGWbs4ZqTp7IBwSb1/T5dZP1/6SRlyNk5LPuWBuZ9dvR4Fs+UcGqVSyCRP77Na9jmoOl+e9lXXPz+2TVbvn33Hrd5jhG88+aD3Baib3Wz+Rfi1W/WYSlI4Itu9k8F9881n/mWVDCR0VNaRI/LNaggFQWKChWajnA0UmAinsgE1511NRWY9vubaiuP4ADDQcQ0sJQyIo2Esiyo0KAzmFDNB6C2+WHllYwqNdpOKfvOfDbPNAMM4CTkvlIuhFvfP4a3KVupLQkjut3HH74ZakQjzq1PRY7V+3B+MFXoXVhW/NzqDak2fAiaKYrcGd8sMcVqQ3DmUYknTE4ijL48ZelWLNyNfr06YPyVmVYs241jjm2A9asWYNRo8egPlqHxT99AdWjyjwh5pJIpVHiK8eFg8fBlfLCk1LgUryy/pukmnwl4P9H2XdAOVVu3+97k9z0acDA0HvvgggKIoJdVGyIKIpSBKT33qtiRxQLKj7LszzFgiJ2QFR6771PTU9ucvNf+9wE4zx8v/WftVzCMJNy893vO2efXRjEyXVHu65U/8+gFSHr8I5T5YwT0pfYgqQSjDnoISs3aQZTGbSKMMwBGdcOlSG0SjmXCGDgoik4HjwHT7YTVntSshvUZAxNGlSV67Nx8wHYHF44vU5oXjeOHj8JT9KO5mpFvDn3Gbh1K7SEVfwdyUTWY2QVc++0yZ6oJKzwaQpe/flTLF/9Ngwvz8i4DEvbtW6FgM+HQ4cOoWH9BrhQWorTRaVw6Rra5dXHqzMXS7iVGtElZZzBL+a6S+ESZJ9aTWY96wRRPaUY9pSIs14hkEVSBocZZ+N+PDJxKM7q/hSRgeQFcyisFJ3eloHhm7dA5s2T/nvmzfw3AFDkPpQipKKVaUifmqSlZXDcmNjs8GeYwBkORkROl+VxC+2ab4tvQIIyJB5ag42ePFYimylwj+k0qmHKu2gKH4+K9wnjkHUaxqY8tvhgbIpM2qopQ0z7frGo54UUemgS+OHnX/HeR6sRS6iI6ob42dF8Mx6LIB6N4N8fvA2vixCsDisn3vGoeAByTYYjcXz77TqoTOOxWFG5cr40/twwJbHMpgkjkKw7vv+d23fho48+QqAsgD///FOK0UqVq8PtriRFdaX8LFwsPI1AwC/yi2PHT8uGb1UMNGtSH/96/01UzslGVtI0MmdzR9CTBT0nDyyQieyySTRxGwcMgoL0hJLY6yTcDsbeR+U/+qrR2JqbD4s8BgjIlEOPC6IZCrK5t4mBdlnAbx489PWIxWSSKL5wui5pY2Kc7/VIQx2MBIXdSMYU5cxSrIvJqPklngkmmH1Jtp3eeLkOygOA5sZJNkhqw0ytlTQVOB0ykrlO5XlSB7AEQPyPr3Q6YBoAJLrO9Z8+4Pir4iHECHQyfVLytvSkjtf+f32VBwT/6+//BwB4ucfOZAGmAUA2qxuO7sWoVxcjSBDOMD3KrCEdj91+DwbeeI8Y13OaQECEU/z+U0dhW+lJASmk8CCTRiRBZgobwVCy2uiZxWaI4CAZA6N7P4r7r+oG1S92zTKJ/mr3H5i7chnKWBwacbP5TUBAiSuaNEf3jp3RplkLWOmJZCjC3LLFCEDwIAWClJ05rTgXK8OoWVNxLFgsIJ1OubxGFk8Ei0ZMxHUNW0lDImuVHgaxBLx5OSJzoqznSOk5CcggE4ZrmWuTGxxZJn4ljgVvvIiDxefE50nMvVUFFemf0+VOPND1JjCUImwFfj6xG3NWPIuYi8mYQVOKQgYN/a6yC6QBq+LJk1SmtVvWY8GHb8Bn59QlKmslW3XAHo6jtpaLReOnoVpeZfGG+27PH5j23EIJnfDHQkgqTCwFKhh2LJ++AA1cFeRaj3ntKfx0YCuCNH+wqWYTGo6jji0Pz02Zh8qObJmgk71F9lSxHsDabZuw9OOVuGhEzBADJgAaceQrTiy8bxCubtoaIc2CEbOnYM/FM7DkeRGKhWU/5GdBz6rbu/TAlY2ao2WdhsLUs7Gpt2nC3CFgx2tKZqm434kBcgoIs1EWF0dEiePLXRsx7ZMVOJ+MyJrxaA4xq89L2vDkzb1xT7db5OanRIgDAk71uP5KS0tx5sIZNGvYWA4/p9eDiwhj2KIZ+K3oCMoILNODiZ4icQX1sirhqcHjUTerMsJkPLlcCMcjCChxfLHpR7yx+iOR8LABYaPNJj47ZpEQhh6tO8itteX4YYxeMB0+pto6zWsmMsVoEnWyK+GpEdNMg3eLFZsP7cakV5aizK6Lxx/LP8pC3ZSiOfMwbuBQtKnbVFifB04fx8gZE1HClEwa/pPtkwByIlYsGjUJV9duJr6UBC0IAP54eKcEsoAp0dy7wjrqeCrg2REzUN2ehRy7R/ZBBhv8eXI/Zq5aDnI2WEBRguuMKaAHV58b7kC/O+4ROS+B/c4j+yHgotqPTL8YbIoVDpsDPl8AdavWQK8uN+Pq5m1Q4M2Gh/drNCEm/wNemoPNZw+LzNeTkw1/OCz+Y02dBVg4ZjKq5uZLoIQDVvF5Op8I4qP1a/DM56sEPPC4TGYI094IwM19ZDi6trkSejKOPWePY9iS6Qg5IPcAPUn0mAElEEGD7GqYO3oiatJ/LJHA7wd34umVr6CYHntK3GQW8pyjfFPLxqJB49Cqel1ZZ3suHMXQFUtQrMaghGIS+hM1INLEVeMWiOw55lSx6I2XsXbHbwJk8NyUMxtW1K1YgIkPDxKAgFJTsiC3nT2KF997C0Vy9sfhsGrCJMzXrXhzwTOoZM8SzzCea5OfW4xvTu0W3ziua5Hn6QbuuuZ6TO8zWHw5Q9yTgmFk08zbYcUhvRhD5k3G6URQfChZlHHQkhUFloyajE7VGsj73XBiP6Y8vxhFqi6gjgAKlC3Gk+KBNqHXo7CUhaVB5us+p0QxfN4UHC09J3+/5BWVVNEwtypeHz0HeQxUsBiY/eqzWLd/qzTGlPQyfEFPJFHfUxGLHxyKaxq0EGk27y/VpuFCyIevd2zCix+uRKERkqm61HqwwKtbMOi2e/Fgxx6yNh9ePAVH/IWp4aQJFtJEuyA7D9e17YDOzduhVcMmUqyTdVvDlSPsr3gqvY+etGxyuY/LwJjlGFlulN3YEvjx2E7MfPVZ8f0TBhCvC8HXsgj63XIXBvV8QHz5kvTstNuF8RRg0qcexsWz59CxTnPZa8iGoy/umH89j/Un90t9yXUhDibBqOy3i8dMQRNnPirCCTA0wmlDsTWE1dt+xcJP3kLUbUOoLCi1D+sJnn0E2G5q2UGYT4eLz6H/i7Nw3mKypwk0MVSFbMdG9nyMfuhxtKpPUMgOxW7BjlNH8MTsCfATZGVqMBv9aAJZMQXPjJiOttXqiQ+gNKcEY7iPK6b/Ed8Ph3ZkNq9c8wmWr/nY3ItsZvowhwZVndmY98RY2TfIjiPDudiWwJQl8wUYL4uGYHU7YdMN5PoTeGXaArTOq46Ew4o+T0+Ve4NnYoK+ymT26Un06XA9ht/7kEgmOQTkvktGmDQlrKW4Fi2qNIUyaLXaENQpmzPEJ/FE6UVUrlIFTkpAI2Fhc17wlUgIzU9//ob3v/1CGPy8Hqx16YXVIr8mXho4UawjlISC07EyDF42F4djxcLYiyXj0Ojja1iRFVUw4dGhuLFVR2GdFiaiGDF3Ck7qpXLWSiPMXiKRkCHKvEdH47pmbZGrOHGm7CL6zpuAQktUmO0yjNLjyI4Aix98El2btJFET95TqzaswWufvS/3lErvXoKyZBNGkuLVel291ihwZSOsG4BdxcnC8xi7ZAYOJspQlAwL21l8JeNW3Ny0A2Y/OERYzgG3BY9OHYV9iVKUcdCgsIZSkBO2YMy9/XDfFd0FwNtUdBxDn56Bi1oCMasBR1iXgLIK7hwJB+tSt6V8rgEmUjuteO7jt7D33AlhP7KWp8qJA7uJ9w9Czyu7SO145PxJPLZkOoocMQlE0clH0ZywhnXUNjyYP3oKahXUkIGFxWXDrtOHMWTeVAE02YzyiyFcWbqC16ctRsO8anBReUVvRYcFT86fjk3FR0V1wWGLEtXl2vbq1A3jHhgAL/c2hgBE4tB0oDARQp8l43FULzFTuaNR2Z/zLA50b94OPbtcLyxK9iWst9Zs+gXvf7NaWIYJSU9OwB0GujZujcUDRiOHDNJoBPEsB97Z8C2WvvemySinr3ACMrRZMWYOmuXXENUV96V0v1Ie+Ev3IOn6/XJsPvk39kcpu4s08JQGAdPsu0sgVEqdxJ9LD7UzAUD2Y5csZzgUSJEbMnuI8oBgGjgob8GVVmtdwgJSFmGX3mfqQS/1dal+K82GTP/cpef7L5QhtR5S+3z659LXKZNpmO7tBNgkMSjDgzDNECzfV5UHWjOvQfnnuNz1SX+vPDBZ/vP8p38v37eVf33pfyeeQJJJdrYXPl8pPLT5QRjFsWKo2UCRUYRjhUdQFCjCzn07xV6Mdk+eLDeMKEMpqqD39X3RLKclrFEFUYRhcZLdHMPB0/vxyQ//htVjlfDHLt2uxTcb16CgegEcihuB0yFcXbsL2jW4Qs46hnrEFLLO2P85YI1pcBluRCJhWHJV+NRibD60Cd//sg6dr7wWbZq3wob1v6FO/Vr44Ze16HVPL0SCMXz7y3eo1bIWtmz5E/HiGNq1vQIXI4UoLvShz00PIyuRC1fMBTUGJAmwp9jXHGakAW/Tb5KHb1phl15pphGwaQtigvPiXcjawNChcjhksA6gdx7thuhJHYPD7kRETUjNsPCd5fhw6/dwV8tBrovnZxwnz5yHy66iU7tm2LZtO0r8Gho0aYHTF47Dle3G4eMnkJ2wod8VN2DCg4NhjaiIBmKwWhzSB1loK0Gep8UE5vSYIv3KoOemY0/JcQStYRjhUuTl5Uq43849eyQjokqFSpJ0f+zsRQnOur9lV4ztOxgafSDjZrgVz9jM/UTC0Mjcpf+5lWo6U+7MayJCAKItRlLA0RAXSY4bP+/bghkvLsGpULEo9EiSs3gcUIrPbE+WvyHKA4DpG9BEtP+SLHJj5PxRPBoiESlceCCRlUW/i1AoIBR1j8MBJRaDg2Au9XwG4N+zH/5zF+E7ewrH9u9HYUkpvFk5cHqzoNg0OHKy4MrJRY0G9eGqkCfNs93rNbWmmk3S2sJWA0GPVaa6LlCnTcTXpIgGCdooCrJycgTUI4GXF4VgmExJrAp+3fgn3v/4G8QSDNwg8BeTyb8eo+l3AO++8xqyvRoSNAlnGp6kkgnpBknDIv4vegICHDqcmgmiiJzANG0ms8lMxrQjFDQ9mwiq7NmzB+/96338tP43uCtVFqN4j9sNX3ERyi4Wily4yBeAompyXXO8Ltx8cxe8NHcGSv/YhvxKFeBqXEcAkxjxLSUFAHJhpF4DGTc0Tk7GDNiIFsfM4pk6eX6GZBGKQXY0YmrCVRNsZVFFANLt9srnx2tCuQMLSx4wDBth8cqNiJ9xImKIXCgaNz2v6JdVFgqY/jzi+UWwJkPFbQbGpcwsOdFIeU+WA//kAMmw1Eh7//Fbsj7TB0raoDR9IKXWaPogSh+e/7RREyj+i/1HD0lzw7k04WLjzImcTBbMuPT0fZCeSFzusLgccHe5QyAtvf8nEDHTMzPzedITQ/E3ocTCoeK7XX9i8jsviZ8UiYlkVjCZ8KGb7sDQW3tLEUcPo2gijpjLjgHTx+C384eQzHGJ9JGFG4EgSqeYPBkPmQ0KfWnoKUjkmyBR/zvuxR1XdUWezQmn3YUTxRfgdyt4ZNxwnNED0CowvSoqzFGuFd4LXAc0Sb+zS3fc3rkbKiou5CZtkrxIUCnptEhDfj4awJj5M3BS90shTe8sN33GynQsJnBSp7kUptlOt/k5qQp8YT9ycnOlqaOUlMyUrfv34KdNG3Cq8KyY6dKLkO8loCZQGPIju2q+yORooFohqmJY5zvQp+vN0AyLNJMEAGeteFakJQE1Lr/LJsYZSaL/rfdi2M33mwCoDdh2+hD6L5yCkNcC2uByfXgUTYCP/t3uwGM974USNYTBtC9wHoOnj5X0YJ3DIsUm8q+KSQdenbkIjZwVZFp+6/gBwqbiJEu1W0VWSjnefe27Y/CdfSSERS8LwMG9l0bUdkVSch+fMwmFiMrGTzkuwVnK0R5pdi0m9BskE/43Pv83Xl37uRTCTAFl4pXT7TH3LLI/9QRa1muCmzp2EfYSmZzepCYNiYQopII3REoVS5iDCn7OSbKNEnj6vdewcvv38NvNZpwNMZnKnPy/Pf0p1M2qJOmZYu6eSqyUpGnDEFmdsDaThhink7Vy38hBuOg2ELOTrqWLX5VmGLjv2psxoNudyDUoAyZOakFZyIeEx47TcR/GPT0PB/wXpIjnfS7ASiCJ+7vehOH3PCT78e/HD2LsopkoI+vCaUq8yIC1BuPo3fUmjLn3cSRLg8LIOBYsxEOzxiHghawzqhWcqiY+SPdc3UMYqlrYkP2UwSd9hg+A36ki6lQQV5MC1mSFVDF2v7Z2CwGIArYkZi5finWHdwhzjJ4oZLFYQ3Fc37wdlj4xGdaioDBdJHzBoeKCNYohz8zGrpJTCCo6NJsd9rAJGl3boDXmjZwgUnm/LY4uox5BiRaHjeA1mzre3wkFXtWBAX0exjXNrxRGml5cCg8ZRtGosMzumzdGmB4sCoUVomnwRJJ48rp78PANPeGATVigEq7DKWWWE0ejhRjw9DScCBUJYMy9yabaRUJ2f8ceeLJvf/Hs3XvmOAYsmoKQS4FhUxAM+uG2ugSoe7DLbXji7gehBqNQXTbsKzmN4fOmodCqi9SS19YST0oIy11X98Coex4RlgyDL0qdcfSYMBBlmiGySgJWMSjwhpN4b8IikUjzzHxs4gic0EsFWJHhBtkTgQhyXR7kWBwIh8hM1IT5yH9ncI0zJ0dAKA7AyCyrEFawbMYC1MvJF0YbAZiR86bj62PboGfZ/wIA4wruvKorJvd6BG7Kp+0OOXctMZPBdjRRJgzAM4mgSNB5b1Ei6IkmxdusY7UGsu1/sHEdln38roA4BGDo88LUzuyIgZULn0cdLVeKRQldsFsllXj1xh/x8ierBACUBDlKrBVKgKti5ei5AgByWDBo2hgcj/kk3VlCXGIxqVvuufp6TL29H/KT9PD6S4ZDhjE97IYsnI4/C48Ke4rNNAH23LgNnWo3wfwBI6WReH7tx/j013UCIHJQQeCG+yNZwfTnItDerE593H/bnbimRVvZ5/Psbilw2WSzCGaTy7Ms04Se74f+fK//vBqvr/lUWJ8E71mfkYlUS3HjxSlzUM2SJcCrmKazJrEwNTyVmEivHKtNgHG3asEFNYa7543GeXsCvmhA1gV94xzh5QN8RwAAIABJREFUJG5r2xnjHnwclXQNsVI/3N5sBHSuExVnkgE8smCySE/F04tBGeGwABY9GrTGqD6PSlDPwcKzeOLleWKTkW5iJbglkkSvFl3EAzbP7kUoyOAOSANx4xMPIsCBnmIOdm1xRfwWnxo0EVfVayqySLE1Uc26hC53bOoJAJI9H3KrmPjsQvx4bDcCmiG2BFK/BMPIc3oFMOPvUN7OpFveH5Q10z+Y+yNBOA6ayEidMWgErqnVRM7k/k9Nx0H/RVHc8JqK5YcOPNjxRoy6t59IJsmwol+feBix0aVvU6rJ435NSVaSgDPrF75eFQJ+bTu8D7/t2Iot+3fjvK/IDC5iuE08biZO6hFTkWCjUsFAq/xaeGnwJOQyNRFJnIz7MWjZXByNlZipiUx/TkJqjSsK6mHJmGmoYstCMBhGxGtFr2GP4ZReJoEhVCNpNiscqg1NKlXH0mFTUcueLSBxUFNw3ZMPo8iZgF+JyWNrqhW5BAAfGIZujdvAQmaoJYF3N3yDV1a/bwJIlqQwBWnnUMWejTcWPYvqhkv+blBezNRJFXj6nZfx/pafEPVaEQwGRXbLNPOWeTWxYsRMsSvxOZPoP2McDtO+wEJ+qgkAeoMKRvV+BHe37SZ7yKdbf8W8t5YhzAAo+qRSRpukZ29caqf4RT+y7S65prYcD477LwqhgGcE1wIH+1RXPHj1LXjingfFn3P3mSPou2QKyngWk2HD68pk85CB/tfciid79wM9RqWJt6gSyNNr7BMI2BkaZMjQlkuflitvTiUAWCDMW+4LMTswZNYk/F58DEE3pdxkWcSQY2jCSp/cZ5B4uBIwNut/FYdLz+KB2SNR5jBkDXF9kWXJlN8KDo9Yg7BB475NxQXXLQd3tCIIRMOwq5qcg03zquKFoZNETs59gIPnNzZ+g1e//ljuQSah88yplNTw5qg5aJRTxRzIKuZ6uxzIlwlgXa6//qve/0tumwYCMwGudB+T+RxpADAdUJgGwfhZpgHA9GNwmPlPzy+DlDSDsVwQyCW7ppR/floWfOl1/PWCLjES06SI9FmRCUCWJ3akf11Yzamvy/ZHGUzKNPEhDYakAdJMcORyvVh5MDLz+l6u78rsFdPX9nLPkcZFyj/GP4G9lwMl0x6QJLJE9RBsmgXheBCGK46QNYiL+gXsOLgdW7ZvFaCMPbdiMeCL+ZCIJNG0clv0v2MQnD4XVJ3nawyKg4OWKH7Z8jN+37ce7hw3QiVhdLq2E7785QsJHbXFNFgjGrKTebij211wa15RLZjnCAnddrECciouuRejtjC2HdqCr3/8Etd07oQOzTpA0TmsZv/lQ2HkIjSvDWu/X4srr74SB44fgBFNouhQEe666y6RIVMePOC+QaikFiA7nAs9QK94XUJR+CWOUyngWv5OrC8FAqRlwvKDKV9lDmlZ04gEW2TvZhCH5EHQnkFQHwUxgjT8NaeGX49ux9QXF6PQGkFu9Tx4nMCF82dgGAqaNKiDKhVdWLNmLSz2qqhSrTZKQ4VCZCJppWurjuhcsxl6XnU9tKgFOc4chEIxwVmsvHgKU+JNj/KIYcGB0nMYunQ6TsaLkXTq0OwKKnmz0KBeHfz2+xYhZbHXya9cgKMnzsEeSmJOn2Ho3rIDtKQGh6oJaeBSACwJSOLzB6mPuM9zCGxeEpmMptiU5nXkpaNHIPc8nhXrtm7A/BXPo8yWkMEgFaVKydkdAgCm/yt/A2Uu5v++QZlyqCEciiI7N8sM0aC/nk1FqKwMOU47NDYB/AB8PhzbuQc/fLYasZIyoXdz+mMPR6XZo0m5OzcXVpcLVpcT1iwvVP7Z64Fit+NCaYm8QTbCdWrXFu8rT5UKUKvnmr5JsCHO5oasQLsTusVGrSx0XjSy21ijMkGRF8pqxkN/8/2vWP3lz4jHreLplYjHZAKUiDMMJIhXXnkOOTkOgGw7+nII3MlyyQJfaRBOl9c0oWfhxYTGiAny8SYlWCaHq4NyqDC8niz5vxg1clpud+H0hXN4ZeVKbNq8GTa7W1iRkRIffEVlKA1EkEha4LS5oEf8Er19d6dmuLNmHVTK8qDFzd1QoXkThCmFstnldaQ3GG4m4hugANu3bMXeHbtw4/XdJXhk3bp1qFGjGho1aoJdO7bh/KlzuP3O2/Hdjz+JVIgFQvcePeR97N+3Dwd270XD2rVRq1p1bN+6Wfy3runSGYWFF7Bt2w5c16mryKK/WvctCmrVQMdu15qNE03VnTRADWcAgKYHXxrYM02dUwmFqYMoTV2XTTrtA5j+f8ZBcQkbZJhCuelS+iAqv6YvdziIlC8VFS4S6dTnw4fMnMiR1SUHWlqSfMk/8O9hNeU3+X+a/KRfy39N2jLYi3LAZJj5Zr7+SwAg5XwEXqyKGNtPXfUy/E7TAJy/S+lCr87dMfLOh5Ctk7FDoDeOqMOGwTPGYXvZGQQcSQTCIWmGsm0OXNm0Je7qciO8LLoj9K6glUVSJPrJiI5aefliSk22IJ/IUzEX5yNlYsT84nsrUZwMC/BELy4WZgTpuCHRG4lSEjJoet94B+7tdhOywiZLhnHylPxe0EMYvWCmFPH0vqMkjel8leJ2zB0+DtfUbSHMCsqJRdZII16rIjIbMlNW/Ott/LZ3B0oVXZJbeW3YQFL+yc+GRSCTFvl+yf6h/yYL0iFX346+190i+wjN/H86sQuzXn1WmGH0ZyWPkI15btKBtxc9j4KQhoo2Bisk8Mep/Rj2wnyUOgyElbhs6npZCFVUJ96esgTVNK+k3bJB3V16GkPnTRYmD0ETIxqHGkuKpOW1WYvRyJ4n8v5bJw/GWUSg2i2IGbp8ngTi5j40HDe2uBLusCoMC4YEycRJSaBIiWHaGy9gw+HdKA6WwZrtFlaRPaijZ43WmD14lLy287EARiydj0NFp00QVTGEhaG5ncL2ZdCJQhmixY5mFatjQv8nUEX1INfughGOSUNG9qTDTYsFFvymdxJZUBaHFaMWz8Z3Z/eI9xwbeMEfogZuaHMVFj42WoBRMtHIOE3bEkihqirS2DFYhPs0p/q7L5zEiAXTxHic64nMLjZCDiOJhWOmolVuTeQl7bDEdGF0cDJaFA8jlGPD+GcXiMcfmzA2/VwDuWEV19ZvgYXDxkux/NvJQxj3zFz4taQAsgRTuU69YQXPTZyJjlWbiIcX1//m0wclvKLQzvQzDi+SMniiz+bzI6ahXa2GIvGiDyS9tobOmiBMLDIA4wwDSSjIDitYPGIiutZqIYwQPu/05U9j7YFtKKNEwEp5tSKMvsdvugsDrr0TBaoLSiQh923CY8VpJYRFn76Nj377DjG3yYh3JWxiUn5VtUZYOn66MAB5H/aYNACFXGtk5Fqsst4oR+zcpB2mPjkaDt0qjahDT0jSKxvRE7ESPLR4krDSLA6bFDT0CM1LWPHGkzPRvkp9YZ6T/ShMXFpyGDEEsiwY88bT2HBwB0pKSkRKoUf42Cq6NWqL6UNHCOiz4+h+DHl2DoosUSRtKsKRIHLsWSKPfmbIFJH5k/kVtRrYXnIao5fMQsCjCnOL65W+cJVUF2YMGoWrazQVhhdP5TJHHNeNfxw+NyWG5nQ4KqCrgY+nLBVJJocM/SeMxAklYMq+KdWxWqQZDJf5hW0sQBNNo1OesgQwOEW2UIbPhiUcQ2XViWcmz0LD3CpyXXmNxi+Zix/O7JXiioCVMLATKu7u1A3T7npEgBvWIqJ0iBsyiT1h+PDEnIkyOOGa4v1gjRvy+REAbF+tvuxby7/4EB/8/K0A1Sxkyd6nGqCxswJWzl0Ka0kE2ZobERa+NlVScPddPIXhT81EkD6HBF9kH1ek8X5nFAFAJw4FLmD0olnC0iM4RKYr70vK9aYNHI7ezTrDUWoGI5Bhw+tKQNHvsmD5Vx/glR8/k2EGp+C8Llm6FR2q1cfiQWNkrzmSDGDGC0+JzxnZdzoHHyTfxOOSuE4QGaGogHRNq9TE1IEjUSs3X4Adpt7K+cf3ZJhWF3IGG0wGTcrzPrPmfbz3y9cyLOJnSeCCXqWdazXBwhET4PIlJFnc4/CI9yWvgRTOHFiQVciAD6aWRnScifvQ++kpOJ4MQnGawDAHYjwfRt7dT0BAykwFuGeCrZW1XAxht4oFn76Fj375Dg6PxxxKhYKo5PSiTW518Rj06MCRkgt4csUinE2adXI6cZzM6Pn9RqFLo1Yic5ShpZqUhPDOA+8TRmmM6agc6KmarOdF/ceic+NWsk+bdiZmk8M9xfQ0TkpdTPbvsHnTsK34hKxLXiMGfeXZyMqOykCdMnmpy6xcN6ZihmcyZd28F8SzLmoy1ziUoC/hYwunCgBIUJ4gOV+bN66g95XdMer+R+CJqnCmfW/pwZzyPpbBqnjZyouUNG4O8Oml+em3X+DjdWtQnIig1IhKmAYBY9YO0TK/eLslknHTG9hmpiPzerWpVBMvDpok/ox8f8fjfgx82ZQACztC2CFJZMetGHvPo+jVqTsMDlU8bhmm9J86BqcNP0J0jOWAV0/AkVBFtj/81gdgKQ5LDRL22HDr1CdwxhqTdUzfUzZgBACX9B6Gbk3awJK0wWc18PZvJgAYIys0EhS/VQJqHeq3wMzBI1GQMJmVIfoM0o9OMfDpxu8w473liHpscj15JtIaidLTDyY/JQNUhkYNnDkOR6KlkgJMAQmBd3c4iYkPP4FbWnWS4do733+JVd+vRrGN9i1JkT+zXpKgq5Q3qcuiCfuIZyP9cLkP8jNjmjv7ByoOerW/HiP7PibA4I4zh/HwU9Pg85oG/BThZVmd0IojeG3sXLSqUvsSABiOx1Bqi+PmsY+ZYU+k7AoDEMiNWvH2pEVoWLGqDH8JpAbVuPiQbi87JT9P0wBeWwLJ93XugZl9h8LiC0vvJaCbpmFv4Un0mzsGxUpEhtpSd7GOob1UTJeBNmsZfzBghkPaaKCf8oTnGmTAXSghr3vZyGmibslzuYS1+dbGb/H8x6tEQseahOuniuLEa6Nmo1FOZRl8iQIio0+5HJhUnhGX7gf+6hNMgC6T1ZeuiWQwRf+1y3gJmgCJCbamWXGZA5J078P9+n8BgBxGyUDgHwDA8gzAS2DdpT/8d/hJGgBM92HSx6R8vC8xAlPEjzSI+b9AtDT4Vp6YdDlgL/Nx+O9pRln6Gv/VI/81UPpfbMHM15sJ+KW/n9ljln+OTMDycp8hf551gFghxMJwu2mnQxuOBMoSJdh+ZCt++OMH8Rnk+6hatSouXjwPfywAw0bfbifa17wGt3fshUQJh1VuqHb2OEEB7D5d+zGOFR1B1aoFiPt0tGjdAms2fglNs6Fl3dbQ4g7s3boXD9/3GHIteZJkTECSe6yNpAPdXHtJaxKnik5g9Zr/oKBWAbp36Q6vkg1ESTSxwLAqOFZyAt9vXIcWbZvBmW3H+o0/E4WEJ5aLnj3vwJnwKXz40Xvoe9eDqOquiYp6VdiTHE74RPqcXiNptZ0Ms1LsUA770gBg+n6T10WAL9Xn2lPhH/SU5Vq2ytxJIU9bmNrcqy/ofsxd+TzW798Kg3WzEoHTrSLgK0ODug1QOT8PNiWGX9dvgmKlMpODjDhcKnBFrYboc/NdOLZ1L/rd0RsVtBzEgyYhTAKh2Kty0KDRsolepna8v+4rLPpgBZQKGnRLCKolgWZ16yE3JwfrfvxV5MKJpIrcnErwlwbgjihYNfUZ1HFVhKbYxfuU57n5Zd6n6XATAoBi6ULpL89/7mV0+DIlivIb/Flia0KeYi1gMfDhT19j+SercCLmgzXbZQKA6RvsciBg+Q3sbyBEUpXYaspFwkYULo9TFqoeDCBbfEgsiOw5gA2ffYWTO3bBQW++REJQ7jjNqSlJ4gEIBZrTIQkpzuwsuPJyYM9yy5vx5ObJwSTm5zSxv1goLIJoMCSRyzy8KteohvqtmiO/Tl2o+ZUAjxtBpvqyqaTUwOaQxWRJTY/4WDw5132/Ad98vQEWJqewuTJ0hEJBJIww9HgIz7+4BG6PFU5SxmMmi0kn483mRoyUem4wBAdSpr1yrVIpbtKoWE36OW9wsgWFou50yvd4o0kasQKcKynB8rdXYd33PyFWGgKiCkJlUUSYTsyCBDo8mo4WeQ5M7n4Dcjn9timo17ULKnfuDN3juQQA8rnoo8WJN6eDBErcTjc++/DfyM+tgPbt22Pzn7+jXbsr8eOP36Pb9T3w8eef4Pb77hWmw64D+9Cuw5XyOUYDAZnibvzpZzSqUw+RYACebA8uFhWibsMGUkju/GMbOnToKMXUB//5GHfcfbdMEv3BsMkUsqRMbmWR/ZWiK9TdtOlsOtkvtZj/BhBmJERfIv3x1k/nwqQkz+U3/sx1e7mDOXMDTzMA5bBITczSAGD6nkgDgNTWpzd683H/DgCWB/z+1+EitzWL03TiZcrwNnOClg4oyXwP6YNQilv6qyRZSOr45eB2TH37JdMDMB6Dw2oW8je27SiFL72DKL1lAR21WzF05iRsLTopLCQWznaLTYpSsvQ4zWUKIxszSaqj3IF+bgT4ed9TKmwh6B6Re5B+QWQPfLv5V2GY0VA+4bFJs0dZGcEqabDtbpmccnPq2fl6DLkpFXdOKqtmRWEiiCemT8DRhF+M7/nYnL6QWTJ1wJPoVLsZKlldMPxR2LjW2Sg5kvjp8C6R9pVGguLvQh8ykfclOH1nilZcptIXgmXw5uaYklbNBM7JPHrimtvFC4ZhGPQ9++XYLmEAhuwKApxQWVSRRucaDrz39DLUVelfZZqs/7BvM8a+8SwuWqIIM2XV4UA8GEUdRw5WjJyF+t7K4kVJ5s7uklMYMmeSpCWH1QTcqiYsmDzVhdfmLEFjW640Qz3GPSYMLCI3bFQNTRXG5LKh09CxekM4Akm46UfK0AUmA9tUnFeimP+ft/Hphu9JTTA9Lum7FQM6V6wvjKVIIChSrxIlgYWvvYAtR/YLE4keTtIc0i+JDGY9Ic0AQ0TIgFgyaioq29yXzK91pgZT3kWpDj3rCACS5eawCaCw7uxehFwm+5fX2mYoIrt9ZvAEqBf98FhMk3UJyGADyf1a3qdJbWdjQN+rnaePYvzS+TiTDIlfmcjGORiJJbFs3tOo7chDlqEhGQyZwx0m3aoJ+L0qpr68FD8f3S0BDWTPMQygQtiCq2s0wrMjp8h1XX/mMMY8MwdlTkXAXIIf9AvzhoDPl61Ejg+SIszX9euRnRj96tMo0qIpj5EEEv4IajlzsHwUP+eKyLK5URaN4JThR79Jw0WyRd85Mmy5fugXRQDwuprNzfQwmwkAfnNwm0h2E7yGSQX0VKKUsl+Hm1FVdcESVxGXkIukMFCWfvEe3l73OaJOVfxfnYZN5FLXVG2MpROmwxlLCLur2/j+Aoix/6IlBNMe2YgOubUPel7dDV7DlOJ7bTaEoiEB2fb6z2LYy/NRaEvIMIdscWEq+XR8Mu1ZtKxQXbz/KJsVaway6lVDGKuz/r0CX2z5RYoRfp70+nLqQJc6LYSZ6IEVO4/tx+BnZouULm5PmRmHEqhtzcK7k59GDc0r64UelX8UHsf4FxagUImKbJ9egQQwa1qzMf/JcWieU12SqQkyn1OD6D5pEMpM61/5fBWrXRr0jyY+hRqePCmC+o0fjpOWkDBUCeLwPGbDS8/UpD8sbB1hJxEcJ0jN8AWNMmVzUs39MN+djSXTZkugBsENsmwmLV2AX08fkD1DGlGLVT7L2664BnPuGYhKBFsVRTyQE6wlPFYcihZhyKwJOBP1ywCEZwGZqrxnKbVuV62ePOfy1R/ig1++lYaUDDyCWXzfTbU8vDn3aeTGrPI5khNEMNKS5cLGI3vw5HNz4NPMopggNEvtpjnV8N6IucLs2hu+gCcXTMXZUJnUW5KTGif4Y8esYWPQo3pTMd4nuE5Ags01bSEuJML4z+8/4bnPVgnQz0EN7x0vNLSuUAPPD5oorC0yBfnYb32wCtsO70epJWYGiKSDwfS4+HOSRck1Raktgc9WuTWEOUomGr8iFI+QA0HPOCZBG4ow2hZ/9S4++HUtonZzgGBVTe/OK6s3wLwnxyE/4TDTnxVzQEuWGx9HAuooR4bpm8c66awRQP+X5mJv4JykvPNzJthM4Hvyw0PQuWFL8XTNcrlRxqAIu1XqPVpovLj2E3y0YZ18X2Gqemqdtq9UG3NHjIc7lsChonMY+foSnGN9SfsUqjDiCWHmvzV+EZrkFkAjl4AArE2Fz6XimiG94XebMinWi06rA96QgYX9RklSMpmubEDSzTZD8cxSS5FBls9hYMSimdhVdtr0qEVSJOsVHW5JUrexDg1Hxcg8EAxK0ryEMZFlwXXAsywSRbbVgZH9B+Gqhs2RdGl4bMEU7Cs9JyCjWM/oOnITGu5vfz3GPNBfWJPpxGSZE3L/ERYpaaochkCYg/Rxo+XAzJeWYv+FUyiKBiUJll9UnxBoYcpsMBoSo236jQqQY7OIxQD9E9vk18KyQZPkfoioCo7GfSYDMFpsBnfo5tDIGwaeHTIJHWo3hRuanHdF9jgGzJyAg8ELKNWDcNvtUjNpEQPTBw7H7c06ipWHaqgCvvWcMUzAt6SLjXJCUuYrhICFfYbh+qZtRQLMUJO3Nq7By1+8L3sBB1oMt+K+273VVZj6+DDkBUxfPjqaEpSLGTH8fGi7hLgFHKaMi/Yamt0pDFwCgNkWO0o0A4OnjZXQoAhZ62pS2GkMRRv/8BO4VQDAGN77/iu8u+5Lud9Upk3rCVisqpxNDMwic5RSe1oG0C+dg0YBJFIMfzbX9MQbdNP96HPbXbK/7r5wHAOem41SzfR1t3B/jCVQx5mLl4ZOQesq9ZDUzUaVIMJFVUePcf2FoZeup9W4GaaxatJiNK5QVVhHVJj4VR3jnpqL3y8cRqmF/lUGvA6X7PW3temEmX2ekLOT5wkVL7rNip1FJ9Bn6jAB4NNAGO9xUSZR5cUMEXrR07qEAwenS0KkuNZlaEaQU7egdY16WDB0HHKstE2KyZDo2wNbMfX5JTJEZQ1KsLC2Ow9LB09Ao4rVRCUh9Ttrlb+H//5Xu5FJsEkrkjKBwPSfM/uQdE+eBvXS/Uxm38LviWd5CkzL7D3Sz8k9O/1Y5XuI//X99Hu6RDQoZ1VUHhgr33+Vf/1UA2S+5/RrLv//9OOkX3+mB+Ll+rj/BlTNn0p//38BgJms9v+rT/snIDAT7JRuMEPOXR4AzPzs0u+FtTNJMkzmDkR8Egri04uxcdcGbD+4TYZE3hwv6tVtgKPHDiO3UjZ2HNgBd54LvjM+9O36KBrlN4cWt4PBHbQOCCT98NlKsfKjN5B0JlC7Zk2UHC9B27ZtsOb3L0XCeGfXXrDoFnz61Wr0u/9RVOSYIeaEptDSK4akk3LgKHQ1Cr8exFdrPxeV3wP39YYascERtSPHUxGReAS/b9+Kbft24tobuiCrwIk/d20SgHLHll24pWMvNKjXGKWxC3hz1eu4pfsNaFq7BbQQgzAI4rEiMfcMkrckrDMFAHAPFLBf5Lx/2Yelg0pM+a9VLCaIIwnDOQUMsHVib04CCpVQulPFx798jQXvLENAicCmqdCNMKKxAOo1qIuqVWrg8MH9aN2sAb7/8RcoWj4Shg0eSxIeI4nX5i7GsV37ECmL4o4et8NtaDI8EAkuSWBJXTIbaDtXltAR9GoY+9RcbDl7EFEthvxq2aiY50V+Tg6OHTuBc4XFqF6rHrbt3Asjxh7DKR7D7854Dt4g1TqmvyCH8uZ5boLZrE1lHTFkjqoeqjxJ4KMPIT0TyXgnCJi2SmO4HWsczSLKNyPXgec+eEtqyQuh0r8DgJk3TvkNKvNm4c/J4mYSW8wQqQ2NGDlx0cMh5NodCJ+7iA9fex1lR0/CHtFhJ4MqFkUewT2PC5rbDrfHI4UmbwAauIvEhk27046svFy4vR5h6EQZGpJMCoBg4+S8xAcjGoH/YjGMEKmz5qYdtAKO/Iqo3qwx6rVojur1GwAuD5JWC8roj2CzwZGVJfRJ8vk+/+xrfPLRN8jOqijSF6a4+IIliNGbCzE89ewieD1WaJrpfceDIxaKCz3WpjrMYBCyr+LhlD8cJ3bmtDq9GQgQaNdQVuo3J75slm02CUTxuFwAZXceL074yjBnwSJs+mkTdL+B0gtBQbAZ+JxFRkG4DI9ddwV61qgJpbhQ/INiVfLRauAAJPLzpcHlc2mU+3Kqk5qc87od3Ldfirzjh4/gtjvuwJ8bf0O1atXE0yu3Rg2sen0F+g4ZhC3bt6BGg3riEUOpFRsfTl6/+c9qXHv1NdBjETgcmoSUEAA8efIkgmU+tGzZRmRiv2xcjw5XXyNyKFJhLZIEbG51LKBSf/rbPp4+aNKefuU34suxADMN0CVgpFxyU3odZx68/wTMmYeoRcDaNAAov5/BAJTHSUmgmJj698f6OwBY/lD9vw6WzEMjTTcvDwCm77fM55UJCMETG41bkwgmIvj5wA7MeHuZNGT0iXDbadyfEKYAJRTeGKTJZXMetlsxYu407PGdQwl9apgQR7DGF8J93W/BuL4DxEeJ8kdOrykPp2m5MFR4reIkWHN9GvI5cyLPAposAzZ8Kz/7AFsO7oUvFhaAkoUMvSHlcSintlmksF48cDSubdwaip/cPJO1RMnfEcOPsF2VYo8AjMMfx/TBI3Ftozaw+CJwxFW4NBsikZCYzPdbNEWmGpTukcVKUILNO+WB9arVRKXKFeGumIs/D+/F0dMnRdoVCYXl3iS7YXDnnujb4zZJVSQT55fjuzBnxXMIavRRMKXMlMFUVNx4fe5TqJ7wSFpn0mHBD/u3YdRrS+B30XLTlGF4HW7UsHrw2rBZqOPKk/vdcGvYW3YGo5fMQYnT9Au0Gyq0qIFsOPH6vKfRWMsTEK7D4PsRzDancapmkyAQMhwm3dkfd7a9BvmKR+jhUTAEhA2+Ab/Xir7bI/IOAAAgAElEQVTzJwprzuV2yHMycdMVMXBLg3YY98ggacp5QEQ0K4qNEL7bugGff/cNTp87K55PTImln2QgQn9QqzTPZMAQwJn1xCgJBqAEl/Ipl8ctII8MOMjIIIOMEuBVr+H97T8JY4KgMcHzLIdLpJifLF4uDYCTbNRUeinXAhmFPLwpLdIcDnCi54+ERBLef+JIFHkh7BQaG9BbkiyfCY8Nww2tOsLio2G7Q4ABepCS8edzAyOfmoPNF44JC4ONLxuaCkEFt7XqiBn9hsiAYsPZI2KQ73MoiKhmajk9Jl3FMXz52ipUS3oFvI5pKjafP4xHF0yG32HKDBJGHC6bQzwkXxoyBc3zaki6JU3qj8EEAOVetCZkfxYAMGbBouET0LVmcwF6CADOeGUp1h7egTIrXZUMaZyzElbccUVnzO77JCzFQbitTsRSAGA4V8Pw5+fjlwPbEFJMi4lkxIA7lECPOq2wcNQkOOMGStQ4uox+WABAK9LWF1YBVp4dOlXAJS0EGQqw8aHxuuIx12jfhZNw3hIRUJ7nMpsoBgAt6jcCNzVvT/M+kZLpvDZkQ7lswjzuv3gKNp86JI1TUVkp3HaXrJnbmncUJhQTKPefOY7HFk+B38XQGNPT1qYDtazZ+HT6c8iP2+TMT3gd2FJ6AuNfWohT4TJECADyDGfYlpqFuYPHomVeDZH2kbnvdxm4fvwA+LIssgdw4JdIJEXiv3LEbDSoUCBAUZ8xQ3HCFhZ2rySRMrEbFnRo3hpdm7UV0Idno3ylwn8o4ZcEd06X6RGpWtClXQfkKISQFGErsoH98ehuGVzw8+Za4n8923XGnPsGIStoMpHEx9CmoVSJ4kS8DE/MHI+zEd8lBiDBETLGCAC2qVJHzpuPN1AC/C+U0a/VZcomPQwPChr4/MU3RFru0E0GHAtBWhf8sH8Lpr/5vHhqESgwp+VAs5wCrBo+D7k2O07bYnhw9GCRupGhLGcNh+ZJC/re2BNPdu8Fd4Deh7ZLjF0OKJJ5Hkx+bhHW7f0TYYfJHCO4mWVxonluVSwbOhWuhIJElpn0GUdcZJ3vfvMfnCgrlMFQmB6sdk0GNXL20VQ/aqB9jcZ4ddQsVKaWKRVGFSPLmeeIoQswZU3dOy99/xHeXvu5pMPyffPz5h5R1ebBS9Pno0JMRQXVJeegJEy7nQjEo5LAS4WCmjTMoLK4jkIjgkeemYbDkRJhpfGLg66cuAWP3nAX+t7QE1rQBBOpV6KfJYE5PVvDY4umytDLFzE9lBTVKuueTEQyKXMtNvFYG/bKQhQR6Kc0NjXRz1cceObxCWhTta4wUXlu0bOO7OHu4/qjxGky+gRUttqFSTr/weHo0aI9ENHNdcnhM5sgPm4GAFhij2Pm8mfx+2mTCc0GQbxs9QSqeHNxT49bBdwjw03qC80q9R8fk/eFNF56XJQE117RQYIj+DgDn56J3UWn5XMU/2k9gcpWF+5sS6uJJwQAJKtSBtISWKOIhyO5Y+L7ytvJosi1m/rCEny3b6sk1JOJRnUP/SCdcUhQRNWCAmiVsnDw9AkcOX8axQGf/C7XKe+BtpVqYXkKAAyqwDHdDAE5FikVgF/EYHEDeREVLw6dgvbVmiDL7kZpNCRy1ocnDxewkINDG+07VBvcuopJ/YegR4O2kpbNgZjPqQgz/6TBDG4GgVjFYzsvqmBRn2G4rmlb2Ayb3HsrN3yN5avfFzmwRqZ/MCJnaauCenh1zhK4CiMCgqoOJpPH5Nz8aMNaLFz9jjBbec3pk8hsRTKiXx8+UwAqymkHTB6D46EihLSkeO5yoOoOKxh+fz/0bNtV2Ltfbl6PJStfRiLHKUNJO4MKbRoiuo5et/VEtaxKwoin57EEL6bCHKXhZqIvgCyLHY3dBbiiUTNJmdx27ggGvjQPxUrIZCgSlI/qaF2lNp4bMB51vRWliecaJdB7XC/FjZMGizIiDfTw+TiIXjV5sbwvkn9435YhirGLZ2PT+UPipcnBJr84tKMH4ew+QySAingBAx0JAO44fxT9FoyTQQDvJ94ffB72aZ3ad0DLxk3Fzoa1HsHuJAHvVJ3PVHnuxW7DjsoOL7q0uELY6XpSl73saKgYX28wVVEcGLD+owXLvVdej3zNtJ8Rpp4oKP6e+JvZ4EidnrLNuhwbMPPf0yDmfwV9kP2c8vdL9wt/9TgpC6UMlmDmY6bTgP/WdGX85Z/6k0xQU34mBQBe+hwz/AjTD1e+x+L30wAme9J0X5zuZ9KvMw0yXk5ue7nXV74PSj//5QC2zH4s87HKA3f/P9enPNCaCc6mP8P0dcp8bZlgZ/oacEfU9ajpT6uXIaiU4fs/vsOBM/slebdmQU10aNcBn372Ga65thM+/vpjZFXwoGJ+BZzZdxbDe41BTrIC3HYP/D7TPidm03FePYtX//UyCmpXQd3qdXB021F07NgBX2z4D7xuF65r2RWaxYFPvvkc9955PwpQA66oW7wB6R8ftUeg20laiGHjlg3Y8MdGPHDfA8hz5qGCIx/w0W6NAW4hbNu5Aw2aN4c9ywaL10BIKcNn33yESDCOR+5+AkqCQUg+rPrgTTRoWBtXte8EB7KhcGiZUGERFQkHq0mpO1jDCAiYqrcurS+e76qRSipmLUaNMAMyVFhTyjxuZ/L3FO7A847WOrR4GLNkOnbTYkAPwWMnwBaBw2NDy1atcO5cIQ4fPCShq2QAxq25sDHYKKJjxEP9cEO7djiycy+Cvii6Xn0dNF2FW/PI/kWvQiMZEwCQLHUyiPfHSjFk7mSUIISaDashppehqOgsWjdtil279iAYM1C3UTOcOH0RhecKkaN6cFPLjpjRZxhcQcO0LOEeq5nnJ0sOybJIkWeYISHYUgr3ETZkykZDzluq7pIQOyM9HBHlIvusmEvF+XhI2In/XrP6LwCw/E1cHoG/HJjCplPo+HpMpINKIAq3w4UTW7bjndffFIZO1ZrV0b7TlajftLH4gjF8QvW4WXVzdzAZVKSdxiICBPIGoudcJODH+VNnEA+HEC4sQdznR7SwGEaJD8lgBFZ6wgSiiPhCMvFKWihfjUkDxUOfvnqUDyc8DnS58w5ktWsjEocy8uLcbqg2O95a9SFee/M9VKlcHTm5FZCV7UE0GkY8QTlwBPPnzURutltwaJHVapoUmGJYndrYbWROsfnl2USPEoagJEy/vfTUg4cnQVJSavkhkgHAv3Nq6jTMJj/pZiKXDQP7P4ktf+5BSXFE2odIrAzepIHmLmDqAw8gu7QYuUSDoeOcZkWTwYOh1qknYR7cbIUFQ0o5izKGeZT6cHjfAXS4oi1++eFHXNOpk8RPV6pUSYCd3EpV8N2/P0L3O3vivU/+jQf698N3P/8oRVij+g2wacNG3HDtdbhw8ox8ZkwCPHvuNCpWrIj9Bw+iQ8erEDOSWPXh+7ir971wZmdLUUgQUMx9iVSL0pdBBtTqE9JMUcLFk+gvqe/fpyx/Ta7M7/PGN4E5s6A0C13T3ui/p0uZ6zm9dtMbdfnNPj2pkYOIjFFB2P9K35W/86AnCJjB8DQPsP89/ss8jDMPo0sHg8R5KwKeZx5g6dcqkqcU2F7+94UpRXKbVUVY0bFm60bMff9V8QDkGiQDxR1XxCto+sMsypnWaJdGL0ip5oKZ2O87C5+agMpAGUr6wjHceW0PDOnVRwAFV1yR6XkkpguDgnRqkRxQhsWniZqecGSRadkeYSJSsurwulFYWoJf/9iIr35ch9NlxZKSGNfo4WnK6/jarqluNkhZCVMezmTQkQtnYm+oEEWIykSLEiRHKI6Bdz+A3j16CmPPHjKLeiYKfrVtIya+vxzBbN6f6VS0BCpYnZjWfyha12skoDuZYaOXzMbeU8dMwJ7+lAkD3igw4Nqe6NOjp0xLyMT5+chOzH/teZng07+NlTgZNnWzC/D24ufhLInDa3MIa2zj8X0Y+tI8BN2KJHDJsMCioYbNi3fHLBQGCb1NyQTbfvYwRsyfjnNaDIpTk0aWjU6W4cCK+U+jnpYn4H7vueOELcgCnxs3gT5Ow6/MrYOXp8xDxbhDrgulA44K2Sgxwthy7iieWDxDhiGc+LPRImPHEdAx9Ma78fitd0sjTLb1sdIiqG4NTrcDvoAPR44fx9r1P+OXXVuE3UMgl+vKCZtIiPNjVrw4bS7ytSxJOhQ/UE47UxJ1Fsji5ZPU8dXm9Zj3yRvSMEVozEvT+aiOfIsL4+95FPd2uUHkRbyeiBnSzMXdVkRswPaD+xD0B9ClWRsBSgqjQQyaOQE7w+eFscV7gcAZwbwu9VthyRMTxPuO3xOrhWyPNPLrj+zE3NdfErkWmankUROwrRSzYEjP3uh33e2yBv48cxgjFk1HwGVBCKb0mEwNZ6mOT196A9WULPE+JHtmT8kpPDZvMiIuHrwmfTkRN6Qh/9eERWheqZZ4rfL5doTPYdCs8SiFLuAQD2deN09EwYLh43FtrebQWBjZEsIA/O7ITmFrSOALk7ijQNMK1bB84gIU2DwyDUxwEuqyYvv5oxj9/AIcKzsvgzc2dlSv8R55/Lo7MOjO3iKRZqrjdeMeRZElLt63vE85mFGKg3h36lK0rVwbjrAiAVABTgc5ObQqYog/+Pm52MfHd5r3e6Q0iAJHFq6q1gCzhoxCBQtl4uYezPu5NBHFjnNHMHrpbJw1gki47OKbSeDMG0xgdM++6HNjT0CPYffpYxjy1HSUOpIyICATKktzISsEfDlnGSobTilemHK5teQERj8zBxfjIWE0saAjm6am4sWSEVPQJLeasEGT0ah4M14/5jGUecmoMQTI4HUj8+71YTPQtHIt8aub9vJSfHdipzTqCbKDOChJqKjhzcPbs58WwIefgdh40C6Eg4ZgRJrAi0VFIm1mbUNQlcmc/GzjLgsmP7MQaw9uQ5hSS46leT4ZwPUt22POQ8PERD4ZoQrCEGabL6kLU5QMwEwAkMUrGYCLRk9C+yp1ZZj3+4kDApQQzIs4+PiARma0rmDCQwPRs11XCQFxK3aRAFPauGjVCnyxbT38bJCZEUEQIK6gWXYVvDVyHnKsmsgVRy6ega0XjktgDocfBPL5/in/f2vsHOQnNEn/pi8Z9yIWuEcZ1jR/Bs7E/MJgkjS8pCK+hPSHHd2rn0gTKftl3eQvKoTb6xVriN/37sCGbX/ghy2bUKxEhZHscDiFyaq53SIjXvLIKFxdt6nUR6lLaXoHpwdxBgN04lh3aDPmvfa8BDcxBCTKVF3VJoE1g+/ug96dusMTggRt8DwUP0uPE2FrEruPHhIvsBYECqIxWcOjX10s6bZkNHLfIvhvjxponlOAJWOnosDqlX0r6A/BkeMVGfkfpw9g5DMLBOwRwMtgOJAFOUkb+nW+Gb2vvwXZqhW7zxzD0OWLZGAljQzrtLghEv/F/UZLuIDNZpd9j+x9/tz1Ex8XJriNLNuYDsVqE8/ABX1HoEfzdlCisUvyWmE9pdJ2WQ/zfiGw++EPa/DOD6tTZxlEUWOEI6juzsXCwWPlc+Z6I+hkcdpREvTDluWWa1XsL0PFrBwZipDJS8YhFQaDXpyH388ckiAUeV5DkfCFrg3bYOJjw5ALh3z+rPf4xb3FZCqkAGZu/VZ64p7Do1NGopT+uVbzTCZY5tYNPHjD7Xi4++3SD0S9Gj5Y+yVefOcNWUOq12HKOsNxtKtYC68OmCQSzpBFkUHgkBfm4ES4FLqaEJA5EYwgH3YsHzoN7ao3FuCLzBAGOj0yeYQZJGFVEI9GoRmQ9zvxkSG4uWVHsd4IR2LCxLx1wkBcVMKIMVhCwg6t4o+4oO+TwgAkAEif4Xc2rMHLn78nnp0Wr13AJ3vMEO/BucPGon31RsKyjESjonbyx8N4cu5kbCo5Lvs2AXeuDSNqCNNzQZ+hyFI08U19nBYG4WL4NEOGS6xZsiIWDLunL3pecR2sqoodF05g3OJZKLWTFUJCAM2fddlnH7//QfRo1VE8KunZR+WHnXUoh6ZW4LyvBBHDQAV3FvIiNngJ+iKB307vFwDwAuVsxIo5DIaKvJgF/5r6FKrZvNA0h/k563GUuYFrRvaTYSfZgiYbC8iJWS8BgGz4OcwIqLowqNef3od4tkN6RdZRZGPe3O5qzHp4mNRTuj9iMkhtdhyLFKPvwgk4ErwopBGpj2NxWOIGbu9yPYY80A+5CSsihaXI92SL4oyQtjCAbSr8pWWokl1ZagdLlMF1qjB4yKAOJHXZ61hjk0lOSwgjHEVVW5aA5RxG/F/stMw+I90H/FMvInsB6/wMNVAaGOO/mbYRlByaz5vuFVjXCBiZSgHNBLnSj5nZP/wFHJo9U3mA7f9iM0riaDnF0j+BZ5nPxX6hvCork2SUfu/lX88/AZTlX3v5nysP0l2uH7wcYHm53vC/+q4UoPu395cijHD/Kg9kZva16c8uDQYybIp1CklHcbuOTQfW46ct30PzMli0ADd0vAXfrvkWzVs2x7YDW3EhcAYJNY4OrTvgj++2YPT9E+DU3XLGBngm0ZZIi+Jo+BDeWf2WWLPxZ0sPl6FOvVr4bP1HaNy4ISqp+fL4n679FD1vuhM1bHXgCLnhhFvkokGLD7orivORs3j/0/fQsmVLNG/QAnFfAlXcVeFOeGCjeslphT/kh5WBhNYEAskSHL94CKvXfob77++Dmrn1SfGF4ozj7Y/fxIHTe5BftSLcrlxU9FTGFXXbo6K3EjwuL9SEBUbEEBa1WMvEzR72LxIQVUcE/tIgIHvGvxOLWCukGYRS8GhWXEj48Mq6T/Hch6/BkmdHNBFGNm0/EjoaNWkoe8Leg0elp23VqCH27jmAYMIJTbfi5sZtMHv4CNgVHWu//kaSi2/tfrsovOyqQzIt2LvHVVq+RSV4rkyJ4/0d6/H0e6+jXot6OFd8CkUXjsPrsqFNq9b4888tsLmyoGguxBQH/BfL4AwkMe3RYbi5UUd4o6rpIU1VFft7mciaAKBNMdUuiXiKaEayS0Z+gpmvYOIq8n1Dkf6AxDS+T/pD01rpXKAU67f88RcAmAk+ZIJ95Rcz/+0SOEG4jZ40BLLiZgGw97fN2PnnFjRp2AjNWrWCmu1BjOlabruwOzgtpA+OnATyCk1KIz1dOPkkZZt0azJXNAIvBBhY1JT5pAk/8cc2+C9cxNnDxxAp9SMZiiIWCEE1aHSeYIkNG19Xgol2NgSoaPE4Ecl2o3LzZmjcsSPyateBandh5YcfYfaS51GhWg3kV66C/GoFAnDQzDEcDmLalImomO2BRaWZOSeONFghvT2JKGUoZA0SfEowQCQh6biUoBh6TFgv6QTi9DVjxHwoHIXTZRfkmnJKl6LJdDdoiQmiHfAlMXzYBGxYv1kkw1ZrTMyVx1/XAVdVqwIXKe2cGFgTOOfUUKvfo3A2bipNFCcJpIST4muCbgbWff0N2rdpiyyPF/t27UStWrWwY/s2kf7+a+VK3Hvz7dj652Y0aNZUCnH6+FmdDkRjusRUE4WuUVBVjIFPHT8Bt9sJj9OFLVs3o237drA5HNi8fRuatWwh03VntldkNiX+ANw5WVLUpwFAk95rRlpfCvHg9ZRpuykPvrRZpjzbONWWZZL6hb9AQLOAvhwAmLlm0wdvZuNQfuNPb8ZysKVk4pm2gub6NA/aTAYgv59mOF4C9DImcVL4ZvxA+nkzn58SFX6lD/Dyh4owBf6ySvwb+zDtoUjJNUGGf6//Dov/85YUnZwei5SMAGCdJpjT/0kBCOgpQ4Ar6LJh9FOzsN93ThoXmfDRUyeh4oYOndD7hp5S+NJsnwWVFCCUo9son6AUToXLYkOBO0caFn8yKt5QcxbNQ4vWrdDt2q6oVrOGsCTYmH332waseP8dlBkxKfj4RcZKY3dlLJs6T9iJ9CCkT8PQOVNwiKbc2Q4EGVKjmpJP+g7ed2NPtK/fVKRiTsUKl9WKld/8B8s2rYHfpSISCMnPu+waGlWujufGThepLhvgTQd2Yforz0qj53S7zHASMr6iKgZddyd697hN2FcEKtcf3YX5K14UEEJx2EygKxBBk/zaeG7SLNTUKkijktAUbDp5AEOXzZPACkr67WTsBUNollsVKwZPlxTXWMKAD7pEshMYuuhgcIdFGkwyZbKTdiyf8xTqankiiX1xzYd4a80nAjwFklEkNRVuix0eXwI9O3bFsLsfFgkR1xIbl93nj2HBG8twwHdBQAs28GwMRGIWU/DauNloXVBHwCw4bPj6j4349OvP0e/BPmjepAniTNpUgQt6EAtfeQF/HNuPpMNmpvcqdrhLIpgzbCw6NGwp71vuMa4XMstiJhhID0H6De0qPIXhz8/BeTVm+ifSmwJmU1XVcGHY/Q/jpquvFT8/p6KJ3HLfxRP4dtOvWP3N16iZX4Bn6GNHGrxVxZJ3VuBff65DJNtuSsBSICCZBL1ad8XAXg/A43DK3hGIBrH7xBG89OFb2Fd0BiGnKteHAAUbsGoWt5jZd2vYVvZXstVGLZmJUJYGvxERxhbvmZywio9feA1V4ZU9htLR30/tx9gXFqEUIZEAWch4BFDF4sKKITPQNKdA9v8yNY6DiRI8MnWMrB+avPO18Vo5QgbmDR2LbrVaCSAYdCQxddmSSwxAeu7JdY0Y8CZU3H/NLXj83j6yr5MdH0pE8OK/3sAXm3+F7mABZCAWicHFQJ5wAosGjhVGLdmGTAm+flx/ka4x7ZqNjNXhEBDy7THz0NBZAa6kXRrNJM3qUw0BgexZ76/A19vWIyL+KwnYrXYBj8km7X3T7XjozvuFXSE+LZoVO08exNNvLMPeiycR99jhi5v+MY4oUGDYsWzUTLSsSTmrgT+O7sHoZYtxLhGE6uT5pyBQGkTjnCr4z7QXxAuQYBvBlR0lpmdmaTIiLEwyt8jKKojZ8eyE2QIAUvLptFlRpEZx48QBKHTQ51OTgYU9aUVFXcPKUXPQtHINSe9c/fsvWPSflSI9pMSejSGll5TYd6reEBMeG4KCCpVkfbBR5HU/e/4CVn/xBXbu2Y2xw0eiQdWaIpEnG8wfDgFuG2a9/Ay+PbhN9oGYxRxYEVAm2D34tt7o2LA5alQoEE/JXJsTNrcdRyIlwgCkBJj7J88DeszRA3DxyEnoWLW+yKFPBIsxZPZkSWmlxJDSS7IqPIYiLKlpj49E/YoF8MIOXyQkcsKFb74kryVEAJrYrgE44gqaeCvj9dHzkGfVJCH73bWfYcWaT0QGT8CaLGrWL+6wgdsbtcOIBx5BnssLh92OslhYQpYWv7MCmw7vkT2DjCEyXwmMcVhAqXfXRgRD6O1liPn3t199iV733oO6jRtC87gkrIdenUvffQ1bD+0zy0GLKqnvvF7PDZyEbo1a/z/OvgM6jvL6/s5O265qyVWWmyz3Dth0MCW0kIQaktCb6QYbx3QwYAyY4NDBBAih924IhGJMMTbuvTdZvWyd3Znd/7lvdsWin0n565wcEiJtmZnv+9677xbxeKPcV2qHnNSNDTzPVQbg7LZaJFSpOWu5abk+XYCDQFZHOUxcfeqfcNT4STJkkUGhrmNny14s+OpLfPTFZwgVhXHL9D+ju+qF7vfi4XdfxEv/+lDAKIYQsTljuEpxEmJhcNFvzxJmVMgXFNn3hvY6zHrqIaxvbRA2K88JSjL9WR1mh4WHp9+K0b0HSAje2vqduPzxOajLxAVo4ffhPSFL8elr7hSvWE03pV7KplKwyvw4fMb5khrs01zLGKiapADP/sNVmDx0HFSynhw3EVfYNjkvJMo6GcrGs31d027MfPBuRE1FwosIHmdpiZAGxlX2x8xzL5W1x2GUsMm9Ora3NuCzbxbiwwUf4ayTTxFQlww27mEcMF45/34s3rMZcXrsSs2tSsjRkO7VEobU19dNnnEzI8KunITrp2Ev/11Cz+Drbasx49E52OFEJamVgSwlBr2JInjniecENCfgQzbf1Fk3Y3e0VcI6LC2LRDIOUzUxrltfPHnBn2XQRliOAOBV82aJTJYJ1Tz7xavPUvHA2VMxqf9wYZmIl6XPwQU3XyvevNxfmJZOD06eAbddeq14lxL4ZG1O+e1JMy5BXbpDfCMlHE5R5Hyd/ccrceSQsZLeyDCdv3/9IR5590UZLHU4CfEJZUp2wFIwsXYkpp9/uZAmeG5ajoW3//kBnnjzJbQGFKjFAbTubUBZqAR6IiNhPFced6bse8mAB+dOv0K+Y8wLGbxy/y5LGbj6tLNxwuhDkHUcNKk2rrnnZmyMNkn9YDDgI6MIYFppBDDtT5cI45nXged3gKnUySQW/vgdXn7zdQwcMgRXX3gZKhKagKdqwItv92wSb8UGDxklDFYh0Oegp+rH89fPQb9QOZI8i6hssh3s9SRwyLTz0UYAULZa1voEAD1i9TCktIcAsUIi8WuYOW8OPl67WFjOBC2l4fWosqecc+SvccSY/VFV1kMGQEUeLyyvguv/Pk8sJ1jTcgDJNUVmoy9mi4cjE9K7mUGkIjEBvpk0vXbbZjz/+iuIdcRwz413oMhjyLUlmEk/Wg5I98baEWUgjGGgw4oLME6gtDLrk/AU1stcc+p/IAB07Qu6Emn2JQnOs8jyAGP+n4UswHxfQ8KCgGEF+2MhiCVs8y4EgsIevmsvtK9Qwp/1LTkAMA905fuT/N78SwBanqTRtQ8rBMcKQcD86+UJEF2BzX8HOhb+f3mgsCvwWgg+/revta/fy7+u9Gg5P8bCnrOwF3X72J8Ym/J9NdciIKOmsCeyC8+8/SRClUFhfiGtYULNeKxfvxkHHjYRz776DAaO6Y+2thb0q6zGrpV1OP9XU+DNBt0kXYZKqH7EMu1YHVmJ9794W+rRU477HfxWCNFEB1778iVMOGA8OnbGUDNwMN759B0cf/SJGBAYBDXKdeCD5iNZohVJXwKf//gZNu/ahF8fdxI+/eBzHDb+CFSXV0OzdONXS5QAACAASURBVOklLTsuak4qQbIGELVb8fzLz2JQbQ0m7X8gSky3jmKi8Wc/fIwvVn6GZDYGO5NFqa8cWocXYwdPwMjho1AWLofH0aAxrBKGMAc5WMr/uLZhP4GALD1IKqJtl52TumsZMhPdv2DiPNnPO1LNOPP2a9CiJZHIxBEI6qgMBNCtrFRUTEtWrUIbLcscYMzQoVi3agPSGR+6G6V4buadGNytAo6awJtvvY7qngMxYfQByDKJXDHF25xrLEXvRvrT2raE6M164xm8t3QhiiuCaO+oh5ZNoG/vHqK8/ObbH9CragDiaQU7mlpgpjX4mlN4be4TGGRWIOhoSJPkRqKMqrjBLDkGIPcoDoSdtNuT573Q8nEKxFZcubR71lKJwH1dZ19BWxziZKYptQ6HT0rb3pW/END90+PedbHkNxB+YTvr6p4py2XTuWP9FqFe+/xBoceTdcebQ/BPblIuwlgWtEhOeAcdkNIo8m0xCaaUVniM4rvHooa+f2RdyM1lKlwyBSVp4esPP0Trzj2o37gRQW7IiQR8pOdnaALLBaZCNU20MdnPH4SlGfCXd0Nlv37YFY1i5sPzxdOkoroKZX16wygugr8kiGQ6iZkzrkeRz4TXQ69Dyh3tXIgFlxsbI65oHR4xtHdZf4JIUxZHLznHkYdfPCgybjoyE4p5Mwmg8HdMj4mkk0JKS8kBhayJlvoIfn3MyWhoaEDQA4yq8OK6Y45DOBqDTimZocFKxdAS8mPQORdC699fppy8lvQWJP1eNqF0Sg53+o8VBUMCijY1NSEUCiAUKkJ9fR3ikSj69Oot0788OEt2FpltfEC4gXGTD/j9YuzeKeVMuKnPxAHI9ONBTYCIzEEpRsn2owQ4mwN9eThTWpB2JbS8LwR66TdE8ip9JAUAzHkvkf0ojEt6isij2OmG6YaI5E0ACczkseQu4Fv+CS7c/AuZdQIg5mLlOw8wmmtywlYwZZPbnPeVyHkA5l+T97Pw599Nogo/T+ffdKHWdx4Sue8kMpwC0D2/FiXymyE6pPUSQPak8dbShbjj9fno8Loytbx59yEDhuOmP1wsDMCgLygsj/qMhRsevRdL23ciTjw6B1YaLJ4oKcmo0hDQ54/PMUFvcXJRNTm0aDQ9pu8g3PTHKQJiOWEDH33zJZ56+TlYShaVPbpj4OAajBg1At0qK/D5woX4bOGXAuAQ4GLRx0ZvqL8Sj99+H4KWe4B1wMLNj8zF17s3IOZXZRorsmMGXqQyKDGC4iPG5uWq8y7CmJqheOnj9/DIwvek2aU8lQWx7aTQM1SK6/90Eaore2LZmlV45s1XsCcTl+ku2TNi4uxAQI3LjjpFJG+UVFGM/O2Otbj9sQfRZtgyNdEYqOIo6K0V46k770cPJeTKrwwNi7atxpRH7hTGhsZ9gtIQ20GNvwzPXjlLmhjC4EynXdu8ExfdNh2tYQVpU5XPajI90zHw6O33or+vXB6NzdEGXDlrJpoU2hs40pgR+AqpPmG/9Q2U44CRY1BZWo6VG1bjx22b0ZSKCdjK54HPB8FNfs8R3frguZmzgbaYNPfbO5pw1f23oS7SKkyTvr16YdSwkRgxYgT2tjXjxQ/exta2BmHv6BkVpYqBUHsat156DQ4aPFqAOzKgyHbmfpwH6cn4IpBE6emNTz2AhVtWu35opgrLoWeQIn5XAceD2j4DMG7EKGFCrdm8Ecu2rMfeSKvIf9VIEvdQGj5inBx2G+p34dL7b0E9ncDIlEYWibZ2lIVLoEccDOjeG6NGDpe9Z/2GDVixcR1aU1FpyAk+cs0QCCJzdEJVLe6dfhPMtqTsTwRvr5pzC+LFpvhREXgi2Eyg9b3HnhMAkKApWX1Ld2/EFQ/cgSiZetRmkbnoUVBma8L0HFnaWxiNZE9uzkbxmyvOheX3CNPENShJoyitYfYV03Foz2HS/Md9Cm5+Yi4+2bQcbVpagF7usYaiidTVn1QxrP8gTNj/ALHJ+Pqbhdi81zX0p/ycLHJKuDhIItD85J/vRpWvWJgT7aaDg676gwDjNLeXPUtVBdx8iZ5joQp40m6IBwsNsqrJGCVoubR5J6bee6swdun5Jue27YjvpFehWXoIk/bbHxUl3bBizWos37QGbU5cfC0p7cwSOMkoCCcU7N9rMOZMmYbugSJ0pONY1bgdFz1wGxqQkHODjY3PcCXzL0y/Fz1Uv5wt9IUiADh1zq0SMkQJvc19OZ4SCfD9192ImuKeIgmnvUi7L4ujp52P9qDLKuE6JDAVaLfx4ow5qCnrCdVUsamtHhffPVOAmBibTQZBKDq8jiIgakWoGMOHDsOgwTWob2jA8jWrsLepWaxGeA0OGDJSZNxGhyUsev4QmHz6/dfx6MevIREypOmmTxmfXw4qCITyfjKdctLgEbj+rItlqLUzG8OFN04V1m2crDDNIwCgyLSn34JJFf2FKURg7raH54qvX5yJ6YoDlUAd2cZZD3oFynHI2P0wsKIPlqxYhkVrf5TrR1AjkXWlmBzkGFYWtSU9MH/mHBSDMtYM9sRbcMWdN0lwjVIWQnMyKj6+ZDfSV5KhT2NGjBIT8h27duK7FT9iF9NZKU9hAqztiPSXANHQblV48MY7UKn4xKeQIMyMe+7A7vZmCV/q0bMSE0aPxbCqajRHO/DCgrexvWmvVKwyKDB0YaOR4far0QfAtF1PRJ4N+bPVTXZl6IcDS7Uw7x/z8friL9DMUJegKwU20hCgtQwGhvYbiNraWil8N27fjlUb16CFXmC6m7J36W9/j98fcKQwGDd3NOKy22eiXk+hyZOC41UFgArZKooyGkq1AA4YM04GqcvXrsb361egQ7HRLsV/GiE9KM8j2uPiGTh7ynUCJrGGXdu0G1c8MRt1Hlfqyh+C6v3UEB44b7qkkbLu4jplim97wIPJN16MFh/lUW64QdJKSwDNXWe6jDMPPdso12VCOFUfeTUEWRIE/XUFjXZC2Owbm+uwVxImDVc1EI2IxxzDrPbvPQhjBg0Rme6P61Zj5fZNiDIlMGVLOMsDV80UL0iCL7QtuP21p7Fg9WLEPA6y8gy44RkEPjkwqvZX4J7pN0rqLe+f9HFsfskyE0FFFnGPjcV1G2UA0+pXZPDGe+JEE+jmC+D0yccJ+6ujowP3Pz8fW5r3Iu6k5LPrPjLXI7JPjCrvg6cuugElabI2DUljPu+uGZLqzLqItQbroeKkBw+ePRUHDxwFjcMlr45WNYU/zJiC3WoCLbTysW0Ue/1QIynxHD5h5CTxGbRStoSxHD/9QrSoKQEfqSqwshmUZDTMOv1SHD1sPMJqABHFxt++fA9/ffcFYcFzSChDlriFMl8Y2WgSfSp64dCJByLoNbF46RLZP2ME9r1uiiRTiOUcimVlQFoTrHQDeAIenDPjSmy2O9DO4ZKSkUFgeULDpSeejtMmHSt1Qp0Vwetff4JnP3sPrQwT87u+dx7LQZGHMnIF/av6Ysj4cQiEQ9i4ahXWrVsnVjKxZAI+0495N9+NEf7uMrhL2o4w4M+5/0a0MliEBAsmlmcVCSl5fvo9IgHmvJt9DWtTpmMfccMlwgCkDyPZPGzvCNT+ffocDC/vLfUXQXaC6X//6G088tErEgIiAxTaGaVsUaCEHV3WM1OyqQ6YduaFApJ8sX0Vrrz3NmRLAjKkY6K84fXBl2Rgm47qcDlG1w5D9549sK1+D5asX41dLY2uBUBGwcXHnYZTDposazRoeGGReagreOrtV/ARJcBkhYrSUEGxx8ScKddLeIn0oWSZ/5cAYFdQqrAX6MqMKwTT8gBSIXBY+FrsjvYFosk9yHmKF/YkndJX2w1UyoOL+TTjrv3LvkAr/rvCr/0zQkOXvqmTJZmzaXJJE65kuzCxeF89FH8335/9Uo/VFcD8WTOWA+Xy71cI1sl32AcDsuvf/7f/u+s9KLxuXd+38P7ysxlFGuqt3XjhveeRMuOw0kmUhyrQs7w36rc14uBDD8H3q77D9r1bMGLCMMSjMSAOJOttnH7Y2TCzAWSUtJv+nmKYYgRr2pfh028+RthXhMkHHo0ytRsiySj+/smzOOCQ/bFnfQP6VfXDosVf44zfnIFgOgy/E4QJLxK0NgukEDeimP/qk6gZPgB61oBqGzho9CEC/jFjkT8q1Ul2AmZIR0tHExZ8/gmcVAYnHXEySgNlCBkhdCTa4KnIYHXDajz1zuMwwqpIfUN6MYLZEsRakgh5wzjtN6chbBQjyzLfCEnIhuYhyapAZUcA0JPDCmizIqWBAitnVcPwJtpokAxlGwrakcDcl57AC4sXIG5mUDO0P0x6z9bXoW+fKgli3bJ9NzxkmVuuVzmBPdXSMf1Pl+EP4w+HL8NrkcBrb72GIdXDMGboOJhZFVkOJ+mPnHGQ1sgKdq09GJ73+zunY2eqFZrOdRaDoVgYN3oEotE4Nm/ZzpE6qgcPw8o1GxBWg6g1K/D0bfcjHM3Cb6vQs8TN3GAz+rlT4Uk8SwZ8tGzIiW8kXInkNLbmkobsYmjyzEn4h0fOPyeXHsw2RHpDYmk8j1v2LP+3AGBXBDu/cNyHmt5GlsTB88fv9aOlvhFFoZB4abGY4cFLiEeYcwTFJMI4HwbBJKmfKIyUicrCYVgEp4YScuBOOCQ9jCmTvPAME6GXjkNDeDZWFtDUhmRDPb549x1EG+oBKwkk41DoAUEDf84oCUSmmZKnQfF50UK0NqNgS3ML1u7ZiWw4gOLq3iiv6oNYxsFtd9wqAAiZfxSRiYpKYGc+hNwEuZnp8j25kFmM8EbQLJzfmwudvjOySeVkwdzQ8nRuATiFRqsjbWQRS0QlXTHs8eP+m+/EP/72Amor/Tj7uGPQM55EGeNAHFtAlLShwqqoxIFXXIlkcbEUAsK2KzCEFRak6ORdTyN+DqLBZCqSqk/TdxbTZCYyYIXTQJF7JVPQNVPM3wnuSWKdrrsSberKvYakIvIueXVFfFMk7CNpuYxN0wekbSAel6KUJr8MCyD4wAQ5PpBCxadJPBmLBMEI8vh8aO1ol1ThfCFM5gmvKRmifO988UgqcOHkq+tG3XViVAiiFR64hb8n144AF29yjo7fuZHn3yAHAP7k+5Az5SzwDMyvkX0dHv9n4pan6ubAy/zn4WbOn8KJWaGEmYtYpn4Em70G7JCOFxZ+jDvefFpkHzKNoj9NVsewoh548Io/o0wx4TCMAw7iQROXz74RKzp2I2aKwNplVGa433ADchmBhD7lM+RNgHP/pFn0hD6DcM+516KbP4w1TTtw9e03IsrkV78uTT3/TmMCUywGw++XeydyilwSYA9vMY4eMAbTz74YmeYIvLkgkZc+fQ9PfPi6vBZDCShPFmkTUxCz7iRdi6dx7YVTcMSwsfhu5TJc+8yDyBT5YMeTrrSXG6aTRSitIOwLoKG1WdIzCUjRs6yUqdvRmIQE0Vvv3IOOx5lHHIcSzSuJwv9atwx3Pf1XdAQVJGW/ySCU0dBXL8YTt96LcscUlhVDEpbUbRJmR5vpevHxh8/q4FB3PHbhDPTVw2SKI2Wq2BxrwJQ7Z6LB74KdZCYEuOaTHsy/ey76+5kw5whT6eV/foDH3mOSoCrNc8RKiNzeb5jwphQBBhhBzyATmp9Tise1JNNZPj9WGuXeIO6+YjpGhXuIj1MqZOC2xx/EOyu+RjbMtHILXo0BAi5oyCEEg1RQ5EeCwH5WleKYvmzP3ftXdINPgNBUPCl7Cg887gscEPB9KQGmz9o3O9fhzqceksThONllPl32EjbcHBRRCllMr6cU97OUMJHkOU6lhbkzzCzDvJtmCUuC3kwPvPYM3vr6M7dJYrCMz0SKsiobyFhusBQbMtot8EDm/c+vHwJWRYoXnvaEgKwje/UXsKIjERMWy4yHZqPRcCRgg9M8BkH0sL146f5HUJn2uQ1s0MSyus24mH6BRn6I4TIAKz0B/O2yW8RbjZJpSjs3ZyK44NbrxNCcTShlC+IBaHkw66JrcWivITk2TQa3zX8Qn25eIY2l4mXr78oYeJ2CGVP2Zo0+uxymJBPQ6QHHVK94RIJs6PNhWMC5J5yKcw85QZofMjr2ZhMiAY4yBISgND24GLgQsfHmzLmoLXJN2IWFwAGQyLoh0sFGTxIvfPwuXvvoPUkx1kN+tMeibnJ2zr7C1HT4PCaiiQgUMuU4FKM0lYObZFp8HqvVIkw7+yIcNGgErI4ozHAQK5p34Ny/3IwWLe16y9ErTNHQyxPCKzc/AHqi8dwisLKyYzem3nOLJIOmDTftjIOAXo4P9027CUNLqmDQO07X0KjE8KsZl0gYD0OJuIUZjo5gJI1Xb/kLBoYrEIm2i93G24s/x7zX/o4OXxZRcQR2B1IcejC4I3+9kgxECPgltKM9EhG5MEGlW866BMeOOUBsTyi5S3mAVXu347L7bxGWHplvZHmlGPylG+LpQsCXAMohg0Zg1jlXyftts9tw+Z03YHu0GbaPKTeq+PVSPjr78mk4vFctMtGEeHN+tfpHzH76ETQjJcME2i2oBuVDZNKa8tkZpOE1DJFyd6STyAZ1GTCKEXRWgeEoGBDuhsen3SVSUg4tbVPBW199ikdefR5RE0j7ddl3yeRRE2nZR1g7cW2wFqC/omNqsl75k+qISYPO8+WuK2dgaI++wv7iIOWu55/Agh+/RZvmyOf1sQ5gynHKcZmftDYIehGPuVJwMqXL4BMPwFEVVTDIIMvN/vIKgXxDxfA1GqltbtuLKbNvxh4k0OYh+5KETFMCoDwpt07g+SWWGQSrxMrDkfMh4DEx0F+Gp6beinBWg14cxJNvvYwnPnoNyTK/sGfp9anE05LCypAoMsflfNXJOLNlX1ZDQff5idmyX1Iuf8uUazC2ez/Zp/kVVjbvwoUP3oo6JSnMNO7RZCv1zHgx7/zrMZgsPLK6WeRnbDQYDk64/QoBtDnUJQCUSFjioTrnT9cIA9Bw3O9HAJCBcXK2ij2Hy/oUyTMDYTaswp2PPSAgFpmvremEfNdU2rWaKU0qMliSQbUHiJOIzOAfzYQvZyFx/vG/gx1NCNvqI/pLPvYAYmQ3BwyYlH6mbfFE8tkq+nvL8JeZt6HKWypM/3wdJfdBGpIsEqqDOicigNbuTEyGLDbraF0Xr1D6v9F3jdd5T6JdBpf+EH2E01JTFBUViZ3O+KpB+MvZU2XQ5tEMbGlvwNXz7sb2ZAsshjtJB6JIAvxfz5uGidVDXQmwpiAZ0nD2DVdhbaweTkAT5quSTKFIMTHzvCk4buj+Mmyk2TtZdcfPuAi77Kg0odzzko4j0uP7/ngVJg8ZC1/GEHD+b4s+xEPvvSghUIlUDF7dK96UtFIIMKSCvUjSQsB0yQG0+mB9TMYKB/Zk+5Ppeeyw/THtjxfKXsqhdKuSxKWz/oz1dpsMblmDaxxapHQBxU4ad4iQI6i4oiclh7zrW3YL8xP0DWfgi6IKU5g9VJS1uUjd3TqfYKXBMCTLwZHDxuGuc65CueoTxdOqhm24YM5N4oFLL072ffRCrcx68Y/ps1FlFrlECKoBVE08ZA+ZcQHag1RPUUWlwk7ZKEoo+Mef54jFhVgDeTwyZNrQshtXzL0DDTTj4JAZtjzDrEs4iOS+EdJ8OGrYeNzxh8uklmjXbMx77VlRgaSLfTDLi9He1ibPMkNTCN6Kgwt9rz0ZeYboNUwCAofctd5uuHfqTPQLlsFuj8HDc8yrYvYLT+GTZd/JsJhNONdVN9WHx6+5DUO79XY9xsQH8f96gP+3oFFhL52v8/PrJP8anQBaDrDK9w+dgJNKJ8YC5VSu/8srigoZdHlmWr4fzb8W/+mSPtwhS2FPVAjA5f9e6iqpUn4C0QqZbV2/Q2GfVsiOK/zOXfuizj6oC4hZCLT9uz4r/3v5ninvRdi1L9wX4Pm/3L/C393Xa+Ulv7/0/fi5UkYSa5uX4+0v3oAZ0DF86Ai07mhHdY9+aG+PoHbEELz8zosYNX6EkHCG1NZi2bdLEFbK8LtDz4Jm+2g0Ayn/LRWWEsWKxu/x7bKvMbR6OEYNGo1ivRs27NiE979/Bwcfcxi0lI4dW3ehpaERJx57Ery2F7ptwiB9KptCykyiwdqLVz56CZMOm4gl3yzFqSedBi1lImwWYc/OOmzcuBEHHLg/DC+9MxNY8NkCNLU04/gjT0I3tRfCnrCQkLSAgnZvGxqyjXh2wTNo6NiDXhU9kLWyGFhVi52b62gEKsy/U048FT3L+yDeHEdxoBROMgOVhVQXmSuHp3nQi3hCjPgAcwuSHEy4PXk0m8TWWD2m3H09NibqYRn01vUgnYxj7LBhUjuvWLMWSTuD4aPGYs3qDYLXeB0N46pG4MEZd6J7nD1xCrFADM+99Dz2HzEJIwaOhJHR4OG5kNXdwC3uVlpW9rFFm1di2t8eRLMngbIiKiYVxNrrMWb0SKxcsRptkQQULSApw0RRAmkNvx9/JK474wKEU7rsWQotfzxZWB5OSGjcm4sbZU/eBQDMg/GFIGAeMuX+SZUGB+dcswT+RAmSY0oqjTuX/lsAkMBP4U/XDYhgXMJKukw7naEPrneOFEhMEiN4w/+wIc0lJkkiXW4DyQOMLqBBT4ncRxefPXfSIFiETB1cQMK1aCPDhXKLlPj/MDEq1taGAKPuIx2I7m3Elx9+hExTC6z6JvjTnApTJkwgKSONjD8QQtxmQ6miPesg6TWxprEO6WAARmkJbrprNjym6SZVaqowlyhXSym0tHYBUI1gBAtjsh1zsmZ+A11zm+POjUcKs5/MmuXzM7o5lRWJYYJm7l4NPko6WiOYO3UmVv3ra5x61GT0CvpR6VXR0dggBVAkm0GL6sPok05C5cEHIsqJuHj52m4yZ45Fl180fH7yn43XW1J+soqk2FlOSu4VQUuKNXifxNNFmIQZKTqEgaW67EsWeZxGq/Lw83pasMgM7IgjRiPNpSulaWBjzgOfDEgjFJAUTU54tZIQqmsHoduAaqAozBEC4llK29JQvV6kOfUxveK1KJ+fxWzOIy8fFMLvSg4mv1MeKCs8jLpuyvmGoRAELJzK/OyZ7sIA7Jyi5Q/ZAgDQfR8X6O16cP67w6nwMMgfpPv6+9yrd4KAnYa6eb8QejrRG4hYT8CDxz54DXP/+bqEQQiGmbIRTCsY170f5l15I8JJSPHHxjDu1XDlXTdifaIBcT23BeSmdDIZ4OPKZ1wS3fjfXGBJ2F68J1lgXO+BeOKq24UhdcOTf8HiHevQrKTEO4XsXLK7CPDwZOK0nSxgTtJFossk144Unpp+pzDU6KtCMiXZuJvbGnDr43Oxsm6bsBUIyAljkI1tOusGkFg27rpmBo4dMg47du3CtY/Mwa5UByKxmDR5ZKdwH6J/DRszegWyGeLkl3sMi3o+m2mvIRKQy486Fecc82sE02Q8JfH5huW44ZF7ZXpN0IlrlZNwevQ9edt9KE6q8GZo0JrBj/VbxBOJUhdJkqUPYRoYGCzH81fPQh8jDNvOCBuHaYPn33odmvwQ/x4jSyNzDf6Ig2fnzMNAfyWMpOtbRNbTrGcewveb1qDVikAJ+RDJTaQ1rj/eCictXmsSA59OuwAGm32yJB0F5598Ok497BgEI67XyMJta3HTYw+gRU+LBE8jq4qJyBkW2WSUEkSz4dA/jRJG+iFBx6QBIzDz4ivQjeBM0oaTdAc3jNAUCVhGkeaJ17mVIUolAbz6r48w//WXBMglgANaH9A3MpuRpD5OMnlvAl6fgIh8rnwMAImlUdSawh3XXI8Dho2CGfBja0cT5jz5MBZvWC3ebQxnIXuJSaZkwXH4IYMEPTc1JmOIPoiWjW6+kDTml5z5Jxx/4JFQYpYkL/tKwvhi8woBAJvNjDAA+YyTkVnpePHCvQ+hbyYsACBBhWUNW3HJ3NvQ7rUFROaEjhtudzWIZ6fOEgagz1EFPNmcasOfZlwhsrE4QYQcUyOUUDB7ynQc3muoPMfthoM75s8TAJASVpAVyv2Yflxk+Dpu+ILq87n7MYMATNdDUxh7qiGNy4ge/YXZOEAvkSCfUCCInXY7jppxIRpNF7Dk33PIUxxX8O7N8zCkqLuAqAQcuCbjvAc6Ay2o1/Zhe0sd/vrcfHy3fhWalSSUoFcGI/SYi2Usd8AVT0sqKsN4OotdK41uakA8RKec9HucOvkEadb4rPL8/GHvJpz70G0uY5b7irBGNPRUQ3j51r+gQvEL4JQ0slhGD8AcAEiLCr4n12sPx4e/TLtZAHON3miqBy3eNE6YfomkJJO1K9fLgrDY+LqDgt3keWahtifRiqfefRXv/7gQLUoaKZ7vOe87snXIDuZ70VS7rb1d1heBQF4nLWLhoN6DhYFI4Iu+aLrPEM9SAl4fLVnoJq5yD5Y+kecbWbOaAICTh43D/edMFU+pPYYl0t6d0RYBwwgASipuVsPsq67H/iVVKFG9wmZtchKY/eTD+H7jajSmYnCYbs2CVhi/unjBMSxGTTuwW2nBEZSEWg4ptJzfHFOga8IVIsEjc5U1lIQhaA4efeV5/GvVEtePUM2KTEQKRo8Kx065dQHrPE0TcI81FI+DUt0vIOv5J5yCs4/5jeztHDSu3LEZMx65T1jMBBUj6SRMv4lUMinDKdqq5CVnBD249lUriwNrRmHOeVMlLIAya9Z+6dw5J4mlDJGwOeF2kNRtRFUHn65YjPuffUIAKfGhpdyd4VT83pRrejiTFMduN8WeZtoZyviy4kl20+/OxfEHHCJDUe6ztz8xDwuWf4cmX1Y8A9nsE4gXD2uPB8lITNQpIlWPx+W9xLvRViWN9sJTfo/fHXY0fHFH1jnXFFNzL7j/JjRoaTcojQycjCMS+Uen3IyaYDd4PUS5XWVMkzeDyX++EO0hTQAXvhc99YrjWdx3zrU4fPBoYfqK/zQtdHJ7gtRFufrJG/CjrrUB/h7lmP/2K3j18wVosOMiL48dLgAAIABJREFUcU6ZHlnLVGEE0oow//lDBi8BGHk/yxY55djyKtx+9XQUm34537dEmjB97iyRa9JPSN6TCda6KSC0DMpuno1qs0gsOAj0cD25/k3c6tncZNFqxzDvxafxybqlaEEKSd2tNwjQcmBC1ixrwLRPkxo8Ho9LmBjPjmAgIPdkXNUgzL1ougyOiGhvjzTiqgdmCQBIFizXIe9VSVLFg+deiwm9asR6IqOriIY8OP/ma7GqgynJrkyc+z39gwkAnjj0APiSotdBq2GLxcAuT1IYnOwBWJtSHv7gOdfiKDJDbE2u7fyF7+Mvbz6HWJBqnQQCHsMd2GU8UofENEXOtUSkQ4gDDAHhffdruoSDcCDHc4WWDhMGDEGkpQNZXRFWNwdL63IAoDRzVgZlloprTz9fjOTNtALDT59LB99vXYPbH5uLpqwlnytj6IinqEryijqIAxibsl3ufwobWXqoq3I+kqn3+PRZ6BeulCEsbUYunn0TYr6MgHO8T/ybfEoxgXTWHeLfBQc7nQ4ccT2fX7eXIyhI4LXEUvDin+9Fbdi1zGDvQVVJm5rGPS88hQ9++FIGDBxUiz9wzr9K4TOWBn41YiIeOO8a8f6NZyw0OgnM+Osc8T2khQn9K8WiQxpNd9BA2Tsl8eJhxzNH2NBucNZFvyZz8kj0KSpHa1sz0gEDDy94Hc9/8q74TZJFw/VUltHx+LW3Y7BIl7My+KH8/n/9KQSx8oP3wtr+vwG28v1CPgW4a4+ef49OS4AuwF6+B+nKPuwK3uX7/0KwsJCIwM+flwN3vme+Dy4kUeQuU74O6fq+vwSQ5b9X4TX7pV5pX/ehMEW562v9r/dtX79fCIrm///C75KvifJAbmGvKfshHESUNsxf8BgsI4aSYKkk+g7tNRJrVq3FgZMPxO6mXfj823/hrLPOwidvL8AZp5+OZ56bjyH9RuKo0b+GmubgLCEBoEhkYWsJfLv9S6zdvBonHXoSAkqRsPfqWvfik+X/xMFHHQK/EcTH7/8TVeW9MWn8RKgOgx0VYfqJf6wSx/bmrXj9s1fxm9NPxpqVazB2xASs+n61hGC8+eabmHTQQehd3RuWk8RnHy9AfX09Jh91LCpDvSRVWIlxrTmwaRlQ6kGH1oGHX3sIvlITe3ftxIRx47F9+04MrR2G9avWQ0kTVFNxykmnoVuwGzIWFUwMBHH3zZ/8/vKdt3v2Sf9L3MM03aAvVYVDopQ3g7mvz8fTH7wIpZhEAoa72qgsL0PtwAFYs2YdbCqDistgGgHU1zeIt28p/Hj4+jtxQO9aeGNp2E4MiaIkHnv6SRx32K8xsNdAmGkqKqgOUGT4HEknZJBKi6uH33we//hmASwfUDuoN5rqdyDe3oiJB+yHTZu3YW9jO2IxkshMIRz5LWDelJk4bMAoBLNeYSbTDo97VZoWFqI+zU1BxXKOCVo/YTqCh3DgnMtEkHRg8UJ0sTNeH/YvgifkAlKoUhC/xPrtP/xHADD/EBduTPlFSCCJBS6ZXjxYeDH4ULNoFLIcE9Y60Vse/kyIdSmc0mB6dFfqK3m37uacV3dKkyPJL7kI6BwIk2fZkNnGxoIAF+UmBAjYOHBibVBax08Qs7Dpi6+wafEPaNuxAwGCFxYLUFuSKTNWWoq6diuBtOlFTPUgaRrocDI4+U9no/ugQYDXh4xpwKLcUnfNg3lTuImpNK4mVV1GVe40iAcjZcFk5vA6yfXLZGVST404C18B2CgjozzN60VHPA6vmkWZoqBx7Vq8/chT6OcvQlWoBKoUzAkkU3Ghusb9QXy3pxkDDz4Ux/7xNDEdNnRTmkzXS8cF8cT/gd9XkjjTArny35GJw/+fzQ2p/LIRiUSZEuesFCTc+Amg8HpSXmXH4ygyfNIQZNqj8r9THW1Y+vVnaKvbBU8sJb4catSSBoB+MGx4eJ+TnFJ7dahhP5KerABQZJSEevXE8MMOh9a9UkCiDispBQoNiMl04tRVwOMCAFA2XGGh/UR9/U8HZiEAuK///rO/7wIAdoJ7ud1d0nRyzXR+G+q8xwWHbNcDresBnf/fhQBg1wMqD3B2ZQH+7CAi6MvnL2Diobf/gfnfLBDJnwDUKUsCDQ4cMAz3XXI91La4AGJktMV0j3jEMGjCymH8Ar3nwg0YqsQtReFzkAM9BQBMEUBj2rSJsT37Y94lM0Te8vd/fYAX/vUBWsDi2AXZ6JMjz5VCLwYbiZSFbsXlSLdHZbJ/1enn4uTRByPM5pXv4VHQHOuAWuLHzlgr7nxkLtbV7ZA1xyKe34lem/R747qdcf4UHFczFn7Ti9e++Qyzn3gIRd27oSHRIRNwYRvQQzHtyGCAqbg1Q4dg17btwiIiw7WFA4RYEteccJaEZHjaLWkYaexOj8SOgAcp05XTIpLEIG8FHr9jDopThjRfmqlhyY71uPTBO9DidaRIF++arIr+gTI8OuUGSaRkA0Ewc11HHc678RqRq+k0MqdfFeUnloqn75qLam83Kei5N9AXp0Gx8OSbL+CL7xZK49ZhemQN8UAU9hQBQNNAlGniHg1lHi9Sze0Y0L1K/D2P3f9goDWGbl6/3IevNq3C/PdekzASO0SvtoTs2WL0HYlKM8h9lI0xDwgeJCOqBuDGS65B/5JKeCJJYYUwsYv7s5VNuw1M0hLmkqGrkt7LAt4JGPj4h0V46vUXUZfogFkaRksi6gLEbOhzPqkBwysycgJ2/E5k5/3uoMm47PQ/QU9nZN/0l5dgR2sD5r/yAhZ8vxBW2BRgWN6TwLDupmWRFcTDU9g9ihuCU6x6cflZ52PSiDHIRCz5/PTwak5EsbRhCy6/6wagsghRyijIXqBfYIuF1x56Cj3TfmlE+fwur9+CK+bdhQ6v7UpmmYXDhsbRBMgmY0mJpsXjbKcTxckX/xGJIhOOT0XSsaAwUdlSMeeqGTiseoQA53EfcPtTD+LTTSvQrtvCoBO2fNoRE3aaIlNqbdOqIMvmlGcGmabE6HxIR5Oo7V2NWVfOQIUnIH6E/Pxcd7ucGI7980WuCXsunIBAmz9mS2gJpaDcY7l+CRqLV4vfNUEnm5RBCHuizZj/xkv4ZNk3AhhT7ke2G72nyADTbTZT9GJ1U0jpD5uJJNDXX4bzTzgNJ044TLwzk05aAqRog0Eg9dLH75GGmvfKHRDq6GmE8PdbHpCwGBJWWFAt2btVBhUdioUsg4ooX2CYS9rAgzNnSRPpdbJI2CnEQwqOuvIcJMK5sAdKgClqiaXx3C33o8pbjG6BsIBTSS2DFiRw/zOPYfmuzdjY1oiMocm5l/cnloaYDD6vVxrVeEdEmGVkup1zzMk4c/LxAvhwqCIyEJ8HuzNx3P3YPHyzakmn/JxAAwE8rhP6Zx5ROwb3XXCdrK0d2QjOmXalDBnY8BIg5Xe3Wjrw1xtn4ZDeg4WRqgV9aMumsCfejgfmP4YNe3YIWMImP0Ijcfr50W4EOqi/oC8ZZapLdm+UoYRIlWkiryjo5y3D01PvQHeFDOA0AkUBtKQTksL60oJ38e6XnwoIVh9tcxlZQbJP3XAj8XPLSUxYSxgeHd40MOV3Z+GMo45Huq5NpHTcr5n2e8ujD2BD0x4ZAHAfV72sD7OSlpeMxcUzlUw9+mt5kg6qwhWYM+1G9NNL0J3eXfEkmCORZlEv5ZUr+yFIw88UUZJQwz40JqL4bu1yPPrcM5KubusqOlJxOPTpFAMy8WeB5lD+khWARYy2dR8mjz0A007+A/oGy4QRWd/WIoDl42+9hLe+/wJ10TaYAZ+cC6xdZJLOpGZ+z3hSnnk+K/QZ6+kvxdknn4ojx0+UhGgCuVyL/O5rmnfj4ntvEo8gObNzKhp6/z1+9e1yXtCqgAnYrKGbNQe/veUKdARUkYXxueS+H0xkMOe864QByOsgwzrWo1Iv5wZ0BCbIGOb9LSmSZNOEmRVp4wfffCFBLrwnZERx/xQZPdUbEp6ju+dtOi21HJ/3gweNwMzLrnaHIY4t/ohvfvkJHnrzBcRUW0A5ykQderY5wKBQJeZOuxkDjWIB8fLqHjLn8mUGfd7g07CpcY/IrhthuUOpIjdlVaRKKUfOJPYXlZWVwjDhM8n9zEokEDZ8qCntgb9Mu1XODdbhfA2qG+ozMWGjM9WSPwRwKC0f22MgQoZfACEOwi6+ebqsQzISJaWbr59I49ZLpuLY2gki/SbLPBbSMXnqOWj2Z9CWSogEVfzKI2nxACQDMODxCWj0t6/ex7w3nkPSrwlYRhZd+95GlJd26xzAxmwLXkOXupsDsUhzM8rNgMjCKamfeeHlOKjvMDfkiCnKBGyLfDht6gXYxM9roFPWX2ypuObM83HcuIPFu5mNsOxJIR2LN63Co6//A5uad6PRckPDWC9w/UqgFsMv6Cvl0NPdI/tjz1A5BpV0x01/vBx9SyrELmPFns247J5b0OpJyJoSlYWqitz/qam3o9pbKgot8aHyZMWy44QbLkW7N+MqPwjGOUB5xpAQkKFlfaCkFUnmZcOe9qvY5UQx65G5WLpmpTC++XyyeWXNQH9ux3Jw9Mj9MPfsq1BEw8cMw24y2Bhrwt1PPYxVddtk+Mu9UBi/HBOQHME0aO41lL45WXkmeV17BUtw1e/PxYH9hso9l1A0PYs7X3xSBgARphFTVcEwKZgCANaU9ZD3zYfh/S9AUleygBBc8gGDwtD/iVknvSQZqV194wpktuwjf+rFc9K/3P4sYN5/wCf/EwCYZwD+Ug/FOo7PUf73+Hp5X0C+v6hx2AMXnBuFAGJh77WvnqkrYFYIBOZf/9/9XdfP/b/cq/+f3y38LDJ8Kgh2yYOF+X/PhcJAjzU7V+Lt71/F4JE1GFxdi93r6lDTcyh27tyJwRNq8OIbL6BXVS+MHzMen73/GX59wol49JmHcfQhR2Ns30OgWgZS2aRYg2US9Ba3sHDdp9i2cwvOOOYsqJYGTfEhnk1g+Y5lqKrti1g8iU/e+xhHjDsC/Xv1dwc4ZIVlXQWchSS2NW3BW1+8gf0OGy82DHU76jBxzEFY9eNqjBkzBj369BYv30ULv0akoQ1HHTYZpeXdEVBDMONBGLYOVbM51oGjZ9CSbcN737yDlOYyn/fW12FAzQCxJTvu6OMRb0/gy0++QthXjGMPOw4hIyzMQJXsX4aHdhLKCli3DAXhNuDRyBeWDAfas/G8bLDbccGs67AtXg+PN4sM1UPpOIYNGyYhs1u374buC6GkpDsa6xsRp5LBDOOik8/EBUf8WlRZMszMRBEviuKhJx7DWSefh57FvaAn+bnosc73VhC340gYCpo9aVxx941il5Dh3DAVgVe3UVYcQM2gAehIWFi+fD1SaR2mEZKaqocWxCu3PYg+ahg+KpWoXCAZh4ML3Q3voOeqm6HgPpUcvBLbyYN8HAK7WQouU5D1ieQjcA8hCChgnEuyk77O4WtloezdtvjfbhHiHZNLtumKdtP/jCmILJpJy0/ZDLJwF70bFMDwkp82NIlLZoUlElo321jzeHMxzqSJu0zBfMJrnj4o2uqsK29VNZcBKAuNaGg8hdLScpFhUGkgwJbhE6YEC2yyAwO6JpLg9u3bsXP5Smz7cRm0jgRSzc3ws0CMxYQxQVCDTBSNUhSWH6EgfJU90GPYEPQZNQroUYms34sE/VM8LtOxhEyDlIUEkWfS+eERSRtlrHlTWjLzZOqkKK5xIyXTDuVBCdcvI+MgAEM8DBGP4bMXXkBqbwPKVRNmMgMlzsQZx52Yeg0s2rkbzy78EaU1/fHOR29AMXgQM/qEh4XLShKDWsqQC7wXOjcgPgg8VDJuMmWGjUFOHkN2IP3eOGnXCdBShsaUybhFzRlaV2/A+h+WIlLfAKu9BbqSBL81pVGU9bGYoAyEE1fT65fGjMw+UlDJmtFo1p8DhqIeTjQN9B87Gv2GDYVZWoyIYwuan2FxYnqFWZkHkIUlypsvybmCDP6Mrr6vg6Dwmd3XYZCfkHUeRDn68L48AN2V5zIPu/4+N819AeX/6RAp/Mz5w63wb/j58gVC4efPF9Hiq2N4pEB69NXn8dyij9HCpkjXJZHIk0iLZ8nsS6eLLMnv0YQS3JJJ4+o7ZmJDtF7SafOsP7JA3fXnkSKOazT//izUWAjnAcDasp54dsZd8uw2ZuPY0Lgbj7zwLLa07EFDtF0Yn9yYCLBzo6OEiuwufp4LTjoDE4eMRJkehJVwG6KknUS4uBit8XYBd9odC+9/8Sm+Wv4D1m/bIiETvB4EDbhWb7jsahw5aJT43LVnU/j0h2/w9OsvodlJuowzBgwQLEmkUO7x4oiDDsH+kybirtl3C9uJDBfKgsmUvOSYU/GnX50MM+luuN9uWYUb5s0WOZ+tQ8A1LZHGoFBP3HrVNJTpYWn8Ccas3LUJtz33qIQusNjn9SIA2NMbxhMz70aJxy/ABaVTG1r3YOb9swTMU+mhZVkIKjq6e0twx7UzBABkE0DmZEaHyLVa7BhWblyDVz/9EN9vXSdsSrKrXTm/gbZoBHpRWNgygaiNo8YegN8fczIG9OiNVIQBSVn4KM+109BCfuyOteGdbz/Dh999hZ2RRmEAmYavc5+XCVo8LTK+/WuG45qzL0RJ1hT2EgEQFgOmzyvrWBpT2edzdgdkeBoGYin3+lOuu7lxD55761UsXrtSrmXUtlyDWu7LTPmitxwZoVBR238gTj/xZJERErwmw4/7E30NJcYeGSxavgRPv/0qdrU1IUm5AlP9yMaglInnAxltTEjVvJg0ZBR+e+SxqCrpLgwM01GFmUovDoLESxu3Yvp9t0uAADMCuQY5VGKK5ZOz56IiE0BQNcQPa8XuTbj56b+iyYnI5/dwz8woqDAps56B0X0GCshHWfmW1jpcduN1aKItfUCXIRkbj3I1gOnnX4oDB46Ugz6uZ3DrY/fjs80rJeGRp7eEfjkKBlf1QzZqo6WpGR3JpLBQg2TZpywBpoI+LyaNmoCLzzgbvb0lkupoR7gfu+ACGYUnTr9IfCz5vdgUqR4dZVoAj153u3h4WtGEMJdo4yAAT9AnjaOcTT6mP7pAwQ+bV+Otf36E1RvWCbsuTaZVMgG/5nVBWI8iwDwbT5rLX/DrM9A3XCGeh+l4SiTglDHwOVzK1OyH7kKDHRVfM2FC0cOwuBwPTL0VVYFSkavaagZrm/dgxn13YHesWfw26R3DBrmPvxSzp85EdaAcXigyAGzxJHD2Ldeh1WOJTQaHkCwgydylbJ/7Dp9h/qRUhxwWWYNvffEJXl70GdY17HKllOKb4u4DLCgzqTSCWQO9i8owpFc1LvjtGegbKpNgCYYQ8Fpz6Efv04SXzN4sFv34A/7x6suIRjvETL4tnZAmWnc8OHLM/pLKzqCzPXYUl90wHc3xiPgWsqES2xcHuPv6GzG6rI88f63JmDDRmJTd0NGG1957Gx9//S/ZGzx+U85Vlg8MM+EQbtKgobjmmmtw1tRLxI9QmIiptIRMDCnvhQcumIaqcJkEnCTSlpvu7jMFoN+wezuef+s18d6kFQFZ0xYZdWRB0rLDdmR9lfqCqO3bH78/+XcY3m8Q0pG4nAXCjFFdxh+lpC9//B4+WvwV6qKtaKdPaTolfp1kLDNFnoPFsMfAqOpBuOasCwW0L/KFgJQtCdX5sy5v/yEAA2tJ1oEGTWQcJG0b3qIAttbtwRPP/w3rdu9EY7IdFhUb9BMTL2kbSjoLU1HQLVSKyuJSnHPqWRg/YBhKmYIbScjexftAEL8u3o4fd23Gqx++i5Wb1wroxe/DvY8DCyRSAnZxcFFZ3g211QNw9m/OQPdwCYr1gBTZTMJlk8+QrlX1O4RtzNcVT0P64alZVPqLcNf516J/cQUC3oA7/FEywnQ+8erzJFQnr3gggB/OqJh55qU4fOR4uQ8u4OKym6QyydXGYpNDZm+aHk0BYSFGPA6Wb16Pv7/5Ktbv3SlAoEXPbEo3czUhnz/eQ6+iYWj1APzxhN9iZJ8Bsp9m4pYwLAjCNTkxvP3j1/j426+wY/t2AQ0ztI2JxjC0vAr3T78ZVXpIvDVlv/+ZzQnviSL7C4Hvna2NmP3oPKzZu0MkmOIHmdsz2YQN7T0A1117LS6ferX8vqW7KgWCOEN79sXtV14vYCBTD+s6mjDjL3dhR4SgPiW4CXnvHv4iTD/lAozqNRBBwy/3OeYDpt19G7ZGGoTVJ8MIJytrbtpFl2HykPEoVXzCeG/xWDjz1mtQh5j0GzJ4SqVQrpjihXz4yAkCABIc/McX7+OJd14SYJ/1OP2Ow7oXvzrmOGzduxtLNq5z5aiWGwrY0dKGinBYwHRe84v+eB56B8tR6rgJxpTjJ7IpGQJcefv12Ga1IS7KBCZnpuS8mnLmuThqzCSE6GGVtF1vdmFVZoXV+/y7b2DR6mVSV7WneAa7LFSvrkFP2wIAMxSnW1EJTjj0aPxqv4NQbvsQUg1hES/bvh63P/lX1KVapT4jmM+9fVBpd9w3ZQYGMuBI0aQv4g9Z4ydceQ5SQUMUKcLIzijiCzn38pkY3rMaHk68HBfUTyoOIqabbPz90iV4+e03sCfWIntfjK8pvuEajtnvINx0+kUoV3QB5hgk1ZhJohUpvP35J3hzwQfyecm65plBxiXBXmFhJVMIQMOwPv0xdkAtTjv6V+KBSdYuh5iKTxMA8K9vv4jXPv3QHSxyCJL1SD1336XXY0j3qs5nmefF//LTFcwTQkzes6sAuMv3F2LPsY/wiPxakjVb4H2eB9fyf1eokNrX5/xPAFnX/qmz78m9mDDCcxhBnkgiQHLuc+clyNKLFqz//H/PM/S6vm7+sxYCgPl/V/h99+VzmL9eP+uj9uGj/r/ct//1dwt7RFFD5oDQwu+T8bhg3VMvPYGyPiU49NBD4Ul5hAUX1IsER1i9YyU+/fKfOP3000Vu2rCtDqWlxXjlnRdx+qm/Rx9/DTwpQ9jwukkVkPuaX639DNu2bcVvDjkFYbUIFu0ZDEplY1ACHvy4ainWrdiAM48+C2EjLOCY7PtUNPD8UB00xOvx/MfPoqSqSPbQspJyRBtiqB04BL169RHm+3eLv0eiLYkTDjkRvcp7ybAumwIC9EinXZ0Y+LhsYX+5D+9/+z7WbF6NU046GZ98sgBZIyvDj8GDajFu6Hhs3roVH7zxPsaN3A8Tx0yEIfgQbUBcBiAZxC4Ilk+XzwHx6ZytmOruI44X+MeHr+LBN+aje20flJQG0dbWJCrJqn5VWL58Jdpao4Dqh2N73JA7W8GAoh544o570T2lyUCJipl4tgMRbyueeOZpXHDWlQhrJQIA8vdJguB3oxcfQ+s2Wq248IbrEDXSsBQLI4YPRCLRDMKTwZAfHjOApT+uRdbxI5Wgx6GKif2GSjo993qFsb/sXyT1wyNnEnEd7o+F31v689yQTKz4CAASfCcGJKFA7p7a+Rzm2P35tcPrySuo1G39/j96AObBjUKA46cFQW8KAn6uRCFtW/KmboIttUQ58/HctJMjVpH1s9Cl5JSSh9zUyAV6CsMeXP0wmXQCKJJZpLn+EiT60ScpoAfRFukQ81+R6Cqu51jIH4CdZrGiwMiBfHragY+eCe1RJLftwivz/4ZUawuKDQNhhnPEYihWDWEjiZSZzLhgADFdQ9SnQy+vQO9hQzBgxEgU9+ghhwtZViKNks6NEfPuxIlpc2Q8KZou14LXxshJGEh5p38SGXLCnIjEpTgAjcZ378aSL76AlxIZy3H9jWi2T5aDz8TnTbvx+MffoYESjaJifPXlBygq9nemtJJlkJfVCKovyuOMG6ZCKQ1ZfYbugrRJCwYRf2ENemBn0jLV4ySBwKlB0+CsgvYNG7F+0bdo374LTksbEE+gyKRfQBaakhbzaz4bKSkgipHMkBnEhl1zkw0JDhpeGKZXWFeJuIV4LAZoOhK8zoaG3kNqMHHykUiZOmymN6dT0kgrirshifw4nxwtZozudKWrR0XXg+SXDrDO18oBpJ0HTu6gErF57sCS380fzjm/y66/XwgAFh5QndOeXzhB9nXAFX6HPACY/3c/O7AFKPW4AR12Cu998Sk+X79M5GEESHnPCZaxab3kpDNR6Q+L3IMHi6esGItWLUF9OiKMvc4UoRwAmA+rIWAghyylU5zAsvGRQAoNld4Q9u8xAGW+oDR2NLEnMM7GYkPddqzYugG7GvbKOmCzW9urLw4cOhpjqmukCHR9CESfgwTZXLLDZQQQJFsokbGkWOUz1BTrwI49u7Fz23ZXMqJoOHTCAeIjw6JOC/gEbGLAxdfLl+D7lcvQ3NEmsuKDx+8vycF9e/QS0OmrbxeJlJ6sJAZdkOE1rKwKQ3pUSWohWTh7rXZ8vWYpUgEdsVRcJipkHhU5JiaNGodMiqAJAXZHmvsvNyxDJkCZkmthwEaf/nXj+g2XApoFEBsOsryYtMf1RoBV3C0od1JMHDpuf/hov6d55Vmnnx4bGPoDsYnltdjW3ogfVq/AupVrZV+hHxf9NbtXVWHc0BHib9fDGxIpMxtTyvUom6JHHu8fQQCmACcCHnmtukizgBUbNm4W8282kQwWqa0ehIPH7Sesv7CiQ0tkhPHIvbWkvExAomgiLuuZPkT5OGyh5OdYXQQBmQhOhhJByz0tjVi7fSPWbdmELdu2SQOY9nhQEgxj4vDRGDGoVsKKSnxB8fIgMECGDb2emLTKg1a8SJ20+Cku37QOq7dtwLY9u7B9zy4BxULhAKp698GIgYMlqbW6pEIkvQQm2LCziBAwjJ+xKIBdiRYx8idDQOTDJNCk0uLld/DoCfClVAF/CQa1ZhL4ZNViZEwX8GSwBhsYglUTh49DiemXIs2jUgacxKIVP8izSx8P3k/+jc4gktoR6B4okX05qtq48aE5IgFmYEiG6YqUdTkeTBo2GteefwXWrlqNxcuXY/uWrcI471VZgSFDh2L0iOGoKusfcdWLAAAgAElEQVQlHlt+Tk2sDIKhsNwjJjSS/fL6ks/F25C+kbIXkpUdTeKo0ROFncTUNDmHKBPgusrJJkVabjJ0w/VMIhAUc1LY1ViPH1Ysw8r1q13Ztu36igyoGYTamoGo6dsfPUsroURT8DsaTIZfkOGu2HKOl/sDaEq048vNK5DUMwLo83PRC4XX8bgJh0tTz7OPYC7N7LlP0YeQQC8BQAKcRgqYOGy0MPAYhCDnim7j/aVfI6G5frx8JjVG0yVTmDx6ogDt9NMTZrxXQzzpStDJNGxQHdm3lq5Yjo1bNwsQRol5IBTEwKpqDKsahJH9BqFXcTnstqg8V4mOKBwyykzDtS9QPWi34vD4dAG5mY/a2tqMnfV12NqwR6T1esYjjM3Dho4VplfSULBo2RLZi/j3eQsOWm2MqxmKvkaRKBrIimqJR6H4yfTPitqCTNvvVizBD6uWozESEYl/vx5VOHy/SRjZp1rOxs9XLRZgknWQMG6hoDhrYvLAMfLcOAxx5rWLxV2GjNeU84BNd2MigoWrfsD2hjrsqauT/abIF0DP8gpZXyMG1KBPaYWsD7JICaynE2m535F4wg17UhVpAeqtdmzZu1sCi9Zu3IBIPCYDyF49e2IYX2vQYLmm3blSia05jsuYZNhbTsrCNfRTw+0qALgftEc6EAqFkKCfHX2YfRq27K3Dis1rsXzjBpHANkci8PtM9O1ZhZrqagypHoQ+3bq7oRW6DyqTzVkf5s6FaDKBQFmx2Bnw+W9pa8bi1SuwaN0K1DXUSz1GwKlfj16YMHIMioMhDOjTF0HKtSNx8S6kBQqlxsJE96poziTxyY+LpG7ks85zNWLFZJ8+duSBwjbgINcN/qIPrI0vVi1GQuOj7Nq7sL5VEikcWjMOVaUVMtwR1QzP6LxPb96bK2f4TfBNEgopp9Q9ck7yvGX4yrerl2Pjti2oq6sTgNfv9aEkXISaQYMwYvAQCViilQTlkiHdlPODwQxMhCbQ1aynUB9pkyHFtrpdqE/EZK+jvy8HUWQkU9JEACbvVeR+XpeRwD2XYD3PRser4ctVS7FwyffYUbdbXqdv7z6YOGY89hs8EuVFJfjgX/9EltY1ZKDxJSJJ8SAeWTNMrrXiKIjZCbHNaLejIl0lK5zNEQdA+1cPRbGHShYVcQIVPhXfrF4mQDq9TekXzrXA6zly0FAJ26InU1D3iyz+9WVfIqKkoOkuUM/6nUPWA4eMQY9AMVSGKmkebG6rw/Jt62GbDMezpcYgeN67R2+Eioqwbud2LF+3Bis2rO1M4eWamjByJPp174OQEZCBmJrMSH3OtSJDUo+DRSt/QIsTh6UyeJAPhyK/N6ZmOCqDpcKaF4UDwV/Kj0tDIrV2/Aaaou34ftVKLF+/HnUMw0hxfWXRp7QcNf37YfDQIZKAXhEoQbYjjtIszzRFvhNf46s1y0R2zzVBCyG6FhCwP3zIOGHcO7kQG14/nhn/XP69MPnyQ2Wq1/j5jh41Ue5DRlgs5H+7PUiHk4QeNCXMg7Ld7W312NXcgIaWVhk40WOQ4N0RteNgWDwrM24NFPLLnusJ+dAQacOGbVskrGjr7p1oT8RkLy8vL0dNVTUG965GTc8qYTYGyKyMJVzGDHsiDlydJFbt2SZDGfZL+ZqbA2DKjzmsyLPceNYXZhT8N0BRZx8tBAa1EwDs+re/1BsU9gcEAAsBr66MvkIGYFf2XCHImP+OP+s9cgy2zl6p4AN29jhdUoG7khR4/QT07JJSXAgA7gv8+1nv1eXCFH6erqBiIcBaeF34N3kl1b6+z39z3/5/fiff//FzdcVPUmoSG5vW4dOvPsGhBxyC/n0GIGAEkUqy96VyLoEXXn9BmM+TDz0atmVLT7d8+RIsXfU9/njG2QjZ5VCzPteOzFDFvy/tTeHbTV9j3eo1+MMx54ik+MtFCzF87BCYAQOO6eDld19CRbgSJxzwG1c/a7qEKiPrqnto5RNR2/HsB/OxN7UHtuEIy3tE/5HwKj4sW7ICWaprAiU4/ogTUYwymEwU1x0595x4jhimcbiYQTJtoS3ZhE+XfoIddTtx5olnwm/68crbryJYFMSo4aNQXVWNoBnC4m+XYO2KdfjdSaegLNxN2H9qhoQlpZMJKLkLoiLNCBmERDDaXbTZSSTMDCKmjQuuvwxbIntQPaSvoJKbNm3A8BFDEQgG8f2SpUgmyR70wmuGYMUthDM67rzwOhw5fDzMDto2kFSlIKlEUWdvx2tvvYELzroa3rQfOoFax1UjEjdhjgMHB+9tWCKWCxm2G04URWETkY4G7LffSCRTCbTF00ilVOzY0iSJzQyXPO+43+GyQ06WIEiOTshi51nBISB7Bz47Ui/IoM/V8vLUFxg0N7Qj8CfPd+6fedxNAHhJS87la4gNx08A6n9kAOYXUf4B7voQq5TD5rzumODF4iUvJ2VBWojwy4FJzzz6BrB55gSUcidOZnJR5nlkl8JhmShIWISTk6e6Zr7ivcK2kz0PExM5iWMgBQvPWFRkeWJETs+veBw+nUIgN+giX6iy8Xh2/tN4au7DGFBRgWHde6CmuAjllDdacQTpIcaHKWNL85oxeHM4+VTE0DfoD0ENhdD3oIkI9eoOvaQEoCk2kUmm+Rq6NDyczJP+zs9DUCYejUrTI2bzVgoaZbcdEST27MH6xYsR2dskk3WRkolpY1oYH7yBK5qbcOO/vsMuqpwzQFFREK+/PB+1Q/q590BxrwGvF9+P8kcWyHnqaH4TFJYBZUs2P4fuXmfbRjoRR9g0YZLZsqcRaGvHZ6++Jv/MtLTBm3HglUwRGwrNKWXDIMVbdT1HKAlkken3w6FvTsiPAWPHINSzO7KGKUbCpulzFyxBDzuDDYu+we7t25BQFQwYMxL9x44BQgHEM7aAAx7V9Q3jVFY+f26SLFKXnJ9HftP/bxh4hZMZeeEuAKBogORp+ulHDrWcf6PQLHI/0lDnAMPCDT7/ef7dgZE/uPITsl86/DuLgByaX3jAcvpAZhJ928qMgDSR9HwiaERgSsBeTYPG5iyehZKkXNMnjTSZDGR28DrKGs0xDUmzzjNJeQjQ04dgtUxBKfWk16XKaQPDQhRh9UXa2hEsCkvQhjfglXvEaHsW9q4vkCsnN8n2shwBJUtDRbKpEQCMUOJe5BOGKFkHfO5jzW0y9c4YioB0BJHIouIEmECWTK4Z0JOwEfD5ZRLDqXRcoYzDLywhfiey/Nrb24Wtx8/iqFnxa2IjQ0CJhSGZS9402WFEyLPy7xy/KtImyiCT8Zg0D3xNxF1/sDhj77NMSVZFNsNEQx4CuuaybrNpV8LkcVzppjAxOMQI6OLByQ1eDLy9NOlPw0rTv8uA1sHv6BEwgIwpKaDos0dvNt4vsv90DXbCTfbkPRTw2cqIr5ZXMaQpJIglQwyCZgQouMZpd8A92NAFFHLZEe5wQhivnDhZaUliFF9A8cnyiDS4KBCUPdv1B+Un90jSMv8797JUbuovrx2NucbdOWY4AcpUjvWXZIAAp4F+rzTzHNykExbUlCMNC4uMWHuHPAfiS6ppUuB7S8Lu/c/5ixHI5XPI1D5O9ZhaSiBGmOKUCHJdph2xgCBgZEcteW2yHshmMv0BtMUi7vOQ84uj8T5VaWS/SLK7ADaUpxOMdaAGTTHP99GrlURuMgZYJMg+aworhgMLaSRYOrBJJQiStV1PXJ4NfC54/VIZWYdJn4KbHr4XH29aJh5UtuMC0vQFOWz4OEw//0oBRHiO8O8o1RKQPM1rDwSYMB1NoFQPiAF+Wyop95HJsy0drUiFdUkn4/PLH4aJiDemxyvyYbKE3c+bkx/xWaXvGxFB+oFZcZfZziEcp4xel7Eg0iQOSciC83nFQoPfMUjbBjGCd59RMq6gadI8m6YB06ZdSBppHiRsgOgXrKlIcRhEgEkLSuNJ71LKyfnMZyjj8yoCerFZpOQ/w8ACnp02kCIQrWqwVRvtWkaYgwSl0nEyZN0G1uuw8mAjb0oSvcOjmn6arFfoZ8d1LEC2axBPwJesQu594lFIoI9gIf0uOdhMpGSooTE0yErK+mEtJMNP7nsmb77rZ0YgkOALb5hjMVhHcYEieldSRsdaIHdNWdDxOsrniiREfijsGIoYyMzWVdmHk/GEG+DjMwSYtb2mPGvcB/jdCR6w/iFDjnsAaw/WIWl6nGVVFDtM9XPlM2QGU5LL/YJSddYRPM/JcvIEvO4+TuEGrUToAUyvQdMr+2aWa8x2YEXjCFEKC1UGssUVFYgl4vK7/mBAvIZZm/F1mMbbWRd6FBk8UC1AdjGaIm6YRjgkAwa/QoAj6/qAMemWmpsc41jUIin3/FL9tHzgNN4NauN65P5JHQo9H3l/RXnC5sa2BfjjHizyoYQloATXAe+HSODlDCNzNiv3mTYRrDcpqeQ+zmslz2HaRrS9AyUcfEZj4lEmaggHMD1aJ1vOJsOYPmfpmAy36EMqEmSvhlgkinKjSABhAvR8ZpiwyueR5yj3K5EAkTHNujbNz2+6zF3D68rM2AgUJnDmQtIkYdvnc4NLcs+1+FhnRKYhvnpSBvGscLipucxEqYEYXJd2BPQlEJuv2cXjW/Z3FdF03A3oozRYyYrklXIjAlJkcP8/3t4Eyq6qSh//3jxVVSpzwhCSMIVJZEbmQAABBUVAEbsVBBu1HfrXdrfdrWirOKJ2qzh0KyitQKs4K62iMipjmBMSCBlIyJxUparePPzXt8/Zt/Y7ua8q2mv9i8VK1Xv33XfuOfvs4Tt7f7tYcwAlsw9dJ2Dnw/NeWtHBIKpcr0o2vvCPSgMzR2FD20FZZ3a7NNTzzZ64Zs5OueoF+Zfz0aScNNFgFiHtNylA+IgESpotZKodtMlf20nKvmSlCbssMnOf4yFViDSzYuYvOVPrAPl2+zN5NNMJjOQ7ol9KQo3DwzfHd1lM5WVvM3VRDqbZ9KpTF8CV+l/odehvIyXjLlOe2HwvnZDnLNCXZGVDMu10mTRGov9L/z2J2giBVdIupMUfoFyQg5bmQJrmkZolmUG7QeAvjTyD8Gpdsgu37tyG/hlTMFKvil6mzc+XWLLdcDJdq4vfzx/uf6HBSGTQGKugP1l0GcmlgthK8muynI+2mFVCzEglzy73E0FVzqdkxbQaYjvyfSXJAJJDfGZ78/1GE6W2sw/Z/j7sGh5FgaWkHDMP9tnES9KZ06hlExghhymb48ghfEIoPHh4wXiOnKKUYVYlUM6ps6lfKN88zJIumqQboR6mD5pI+QZBkIPjFmlyCkXRjdRXbLDFz/E+0jWZcSizAEs5lEdGJRuU4GqkpwkimyalvXx+C+ZprOAAezk+dfGvAfMmSgywYJ1rrj0+gDC+0b+1KYi9VpMjwqxBG2PE3duOU+iufPWT/hsXy9hKK9U3FogLQbk9BQBtLBaCgYpd6DUa//7/CQDaubAxotjadBm/efaXWLduLa597d8iNer6CbQLLVSzFTz69KN45I+P4bWvvghzZ+wlh0CJXAd3/Ph2FIp5nHfm+Sg2BqRxhzTNFN+HTfiqePrlJ/HgHx/C2y/4GxQ6Rdzxsx/g7AvOlMh2y/Am3HnvL3DO4nNxwJTDwWKpVNEd3PNa+lRcS3YBfn5sGf7nd7diJDkih2zJagook6c4i1cedBROPPgEDCSmopAYEDue6m+i3Wki16afVUcr38FIZwQvrF+O+5b+AZXsLpRHK3jTGX+NvWfNw7otL+He++/BMUcfh1ccfiS2b9mOjRs2S5nxfvsswNmLlyDJhhseAGTlk9goNoql7kJC4oasNGpiwlFbdPRPn70fH/3y9WilGsj1MT4Zw7TpgzjiiCOwbft2PPH0M9KEI5ueitEdo8iWSlhy+PH49BXvw/Q6K52YIFVBIplGNVPG80PL8Pt77saVl7wLmWoemXbOJSWJnW5JFd5QpomP3XETfv7gH9Bi5Rkbs2TpOzVwwglHYukTj2O03sHRR5+EpQ+vQKvawdRsAZ953z/jjBkHolhlZYprQMqYRQDOtFuLLAsfqV+lqa6rzItkXxI2WwIJChDIg1JmQUZZ19SpLhlMqOp4nW90mti65lF9LVZ3qTJQ4dVyYHEQBIxxwIzcT7IrWDLoOOVq9bo59SM5rDSnk6wXYQhkmj9LceSYQnqtS5MP3bh0HTjBsmFZ+scJp1NCA+FPhaWMzyOhPDWic/XCiy9I2eH06VPFSaPiFp6pThJ1TlQqhUqzif/8xjfxqeu/hBnsCNVs4bi9ZuOUA/fH7GwCuUZFOPnoczG7UYL9jBTYINkg6X0KjXwOQ31F7GC6ZTaDKbNmSScvGrl5ByzEwoMORJOnr77duhgUD6Ts3L4DLzy3Ao2xMVS270BndBeKbDSQK6Gxq4zp+T40xpj1wtNIYNOGTXhudBTffv55rGTiRZNIbgf/+c3P44zFJwuoQcFICtdZWYj1NWtNSqE8sbQAo2KgXdAqBMu1upx8Fjj1tQZ2PPU0Hvn1XRhZsw59zTby7DIoDSf8SbN0e2QHwQxazKogka+AIEBi2iCOPvN0TDnwADSyCbSKeTQyWemWlspkkc8VUa1UBHGfRr6vMh+mha0b1uPh5c/iVWefhURfQbIGCQD6THKRCe0C7GTPZYqq4bRl6n+O8bAkue6+3vn19xawg8CjT2sn+Kny6QBqJ68KPuq/CgL2MuTWKMVtvNBIaSq/GjHh2qDk0zlhSRY7oRJgK7hAVvaHcIWRUyrheM3o/FVqcprLclQGFAxGGcRI2ZHPclSjrqn9kvnX6jhQXUAbkpK7roMkh2c51y5moLB0tM1s3aZkEtAJ5ImtEJizvL5WFVCIgAGdZsoC5ZJKtllISuAsfGLkPyuWhOibuqHKznjUHcxcZRMkBtHkKWo20ZcrScZTrkgHNSGcdOSRY4DVlyu4IM53Eou6IrKLLJUpgyBf8k3wjPPDwI0BMLmJCFYxS49k2dLJsVoXAKdadx37hMeU5PDs+s2TNWatpGhUMu4UTHrfAVU6vPmCAH0EYwi6sGO2lLFnUlLaymzYBrPe0nmZMwGcMg404vzRyWVGYIPk0wR16Zgy65ZZ0YmMC2CF98mBB7JOuYysk5R0MshPZ6XURwLnInn+GpLiTrCnzmxBBsBsMpEl4KOl7klXFtdwQa9m3DZIDi+NKZpCN5DOuExdrqFk44yMOm6qiNfGA0y+VE26cLJk1wNjlENygtER530J2oi+5DNwXRm8s7QaaQEI9DQ3w2C2yVNG6r+WBDecHwI39XLFgQrk60ECu3aNIlPIy5yP1epR9mKzXpfSfsqNZADKYQqrkzkPjkOVz0iARcqEW02UGJ/IKSQBRQaSPPghuMvsmKKsmdNJ4u5KoMS5FbmlAyP8HkkMpRu47qtfwG9fWIrRbFsORkqpLIqVFhYfciyuu+o9khmUyRfQrNUFMOMhD2WB80PON3aO5wEX5ZLdYYX4d7QqgNtoqyrflWu1BQTo5NhV05WQM9AU0woHFMuhEfkTCYIyU4gBFjtwS7dxV14ge4IHxtxjfA7G0gSOxU7WhcOM1wvdA8s3vaNWZ7YWS3h9c5N6mw09HP8Uy1CbNLT0HRpNKa1gkx46NZIpy9LFZs2tHfdTleMquA7zlBEGIK2WBPTM5mPAzXsQsBN2QclwTMs+lixY7odOQ8AFls7oPbhnWXYq4JQckvHEmVyqjnJAAJJCVv5lkC16k01s+gYkO0XsLPetlPt0ZM8RPOWBHDna+COHAmC5tTsUpK4W/UHgwYMi5F6j7yTcXMTX6g3htWIQLiAagQp2XZWDG8cBy+xraVbWcM6e8Gqx7EdwSFcmw+emHhXgZKQagX5i4yjz9ON8BrPYFjq3JKImhYmASx1pZsSDIc5ns059nkOW6wo3v9IQrdOWkj3hTkRC9DUrNwRAlYwQ+h8EBNiQrINUjmBJS+Sb5Xjc52MELVnyJ1x/rKxwoIMCgAR9+J2keSFWQO5KZhXKYQYgoB2BIwEu6IonXZMMzjFBAGYzUwdxXbjOBJgUkJXyU/qpDMbqNVf2TLA8lZbMYwKAerjNz/LZKmNVOYgjKMTreJAiHMj0s5jJyAM3D7pJQ7WxJvJpxx0pAGbb6TR2m+Zr5Inm5uRa0o4ScKAul9JLaa7VRoFZvRmWV3rQyTv11j+SIN837uLrBI9ph1Vf63sE/YTj1/OOcQ0571wTZvtx3sT3gOOspg9HeSdNDNed13He2GiCoAu7tbI5DpvBcQzkcZOSbZYbGwCQhxqyL3JZyezm3BYLBSlh5XPVWlx5oM8fXHBdRP558FJj8wi3H7kPhTOQACC7yjOjMEm963xdPo9wXjPTMykoI8rVKpFisWEER1vVqshBNpcT/yhbJBVHA6Vs0VESUMcUnH2lHaWtJ1hMXeH8Ndr+HGrlioCj8rw8pOKBE0F70jggIWsnjcm4VzIuoOP90WyIvhS+Vuq+REqeQ/ZYO4FaZcw1Q6RE01fKOl482jx+TihzWqwGoR/C/cl8EgfAD48OO33Tbjs5ZhzlD/04P1mCqGy+wqBRwN8WCmz4wiZuzDDMpKWUPF8oCPBHWyB6o9lCMV9CfcwdJLLyhzac8itM3Zxbduz02TJsBEe7QF+K4HXZzw3BUUJhQuLPQ9RmW3QXuTNpH/LpnMuMZaMyguQEgOWQYkzGxuNUKSXm/DLeIj0J51PBbC83os/pc9In4Br4gwVJ2mA1TaslDa2ySdrCOnLJrAC57b6i83PqLRSSTscIqMsY5c8AAG2sIHvTJxxEwXwMmKfxho0ZovjANNwIYwqJT3wAFQKAETAoMZZrTjnuq7m4yoKSFnS049FGMBYfsLGPcg9rooVNfBB9RzkPfiyQp+PvFSNZgDLuGh2Lxor2uRQAjfvcnr6m/QpUBsK4TZ9fXpdsSRfI8rkq6VHcfOe3cMiBi7Bk/1ej1BpAo1VDM9/AjvZW/OjnP8acKfvg1YvPE3B/rD6CkdZO/Pet38YZJ5+BVxz8SmTKWeSTJTQ4l2xAmG6gnq9i+Y5l+N1dv8cZRyzBovmL8Nzzy3Dwofuj3a7jrnvvws6hIVx4/usxteObbZRSAqgXEyUpuRVfPl3Gztx2bG1uxj0P/0EO5JLVBA474AgccsBhGEwPYrAzBfWhNjKdkiRADGMz2qma+Ok0DutHNuL3D/4Om3dsRKdQw9bqevTlB3DSgrNw0pGnid7900MPYdnyZ3HKqadi3rx5+NUvfoWBgUFsWPMy3nXNu6QLMBMpmAHoAEADeHN/ez7eYVIh9ZWwLVPDu778YSxd/TTGxnYin0silW3jmGOOxour1iJTKEqFwcsbd6BRSWFG/3Q50P3adZ/EsYV9kOfBdY4aziU41FJVPLPpcSx99HG89fxrka7mkEs4X9T1snCx8PZcE2/59D/j+aGNaDTGkM/Sz2/g4EXzMTBYwpPPPI1GO4O+vhnYumUU+XYWe2X68Z3rv4j56Jfmfawc5ZyIviTNSdrZA+Iz1G3MsJa+Qz6Tj1ib8JrSXxIubXd4KQemCceJKw1EfDMtlU9JuuNttq1+VHp89vqJADi9wKf8hoAHT6NLpX687z3/iKefXYYbbrgBBy46UMo9P/KRj2LVC2tdAJduo1TI4ytf+iqmTp+KTtKdtNz6vR/gRz/6CZoNl2rKjrgfu/5jmD9/vpSw0Wh84uOfxJOPP445c2bhs5+5XhQ/SxT1oR577HF84hOfwAsvrEKxmMNBBx+Az3/uc1iwcD9XliZgjgOxGs0Wbvz6TfjEZ78sp3bZVh1TAMwAcNS8fXDswvnYu7+IEhpIVssoMSAg2TZ5iwmANJvCp1NhwC2n/8y0cIEjA0wGVFxInj5S0bRI1kxkN+k2l2bISHDJk206NeR/qTaEfyTNoJQn+50y1mxYh9GxMmqlfjw1NIqHX9yAVeUOdgH4xre/gNPOPg0NlmayhIhjQUqc3wEG4qNjHoyhI+EAGjo4dIoT9Tr6WEIwMgaMjWJ07Ut47Dd3YXjdWuSrNeTqDfZVE+BAQAU6CrmScxSZlZDJoFwsYJiE9LNnYeHRr8Behy9CYuoAqjxtZmYQs5GI7VIQJbPGb962I1wuNB1pNWWQ2RXstijBkjeOkyl4q3CtEbKcC9awWXBQjIHhpgkNrf1bDUdoLEOODWtw7O+hcQ4Nqv0u/ZyM1ZT1qMFSwylj4X7UTtueC0i6WUoGrTsxlQBelIP7kXkWwnBmvLlMzghYNJyd0qSHYIHvACx73neLk7HEOD7dBtCB9nQCGfCpMbcnYdplTMrmvTPD8Wp2gJzcch/4LtsSQPuggc+ioJRkLXilKONlMEDwzOg27T7ILARnRBjkeADXNx8Sp0m7j9NWSwIfM/paEug0+C+DZX9fAUE4z14vCrG2NpJh4OMB42j9/ZxRj3AcLiuC65xyJ/5+HKFT6YbpmiiJrHiVLTqG3BheBiIQ14+PTquddxoLMVwcrwT7vB8zhMZPlHSse+IgyZoFZSjR5/366JjkX39iHQHl/lmUq3S3fcHgyney4n1Flm2zHXFw5ehD5lMdPZ0jBqnje3bcsVXZVSeX1BMil5JB5A8BCA77vaGlh85WtiX7RscioYtvaqX7WMco62Pm1+ozlrGN9SXxT//xafxh9TMYStQk+Mqy83I9gXMOPwGfvOq9KNXd/fnD73WOh/uF2t7KA+VSeHipdBMO2JPrqGOpL5RGwR+1pVMEsrvJxxmU62m+zI+XNXegYIIDn9HP+0ujLqLnXnA1uHS2grrdOTQcR7R+DCQJYnn5Fz3NgJMcKHRsPM+J7G05afWE6aqjhIORQURDPiO+iuxd8p+4jF/9rog/1t9DaTKifWl0j+hC1W08ODOcr2LfzWGUZIB7jp8u++ZvrDJv94T+7hauW4nyryhIYWJVhUz3rlySY46CIy+Xei+Z/+j41OgHkWUnA052x/WHBi92PPF6R6/gfevnQLwAACAASURBVPR+43qD+o+gigaZkZ6Vqj6/l7wcOR2vepdBvs/s8V+heyris/Ml4ir/lF+REw9qqd7o0tmedN7qCnkuIcH2h4ZR5r+nqFHOKi9Dqg9lTWlLfGmjnKpLMqfbIyIrLDElUKmHHUbG7fjEljM7jGcFlE/P2+PW1N3Ldff2wbcfo5T/+ueW/U3b7vckAeYIAFTCfT/nFgCwazyRXxJd5+UyakIQCfD4Ab2YLs4nm3803KGT8AByfjh2f/Ai+srPq9NZ4+VwasrdvnWSKmkAkc7xXM9e76s/JB1epeFedwYUsyr1cFTACQ9kWt+CS01/lkCr+jF835ESuYw8HjwxUUC6gXvb6krOxvd/koCZjNkN1iU/eICJNkqAQaczo33r+avUb5TDWi+vXf4Ip09Kt51dUgqccaDGH9hG/qHTdfJdXsZ1f0e+SgAu6ZxYf9P6dLoGAkLTwnrA0B0CekMkQPW4F2wjSQcAcn8xYWPchunzypoz/hBXyOkF+bE2x/q/Rogj+RBQWdNGjNz4dYrGo0CZGaD1OQT89HtP7DWBWO41aa3J/12zDYlffDaNG87EHIATxS+yTwjme5+uyy74P+wa2fdFXiWjxx3ohu/ZeKUrngj4BN10O33jZNhzJfqM9Ik4+ngt5TPULRKDBroofDb9PuoNO4bu+CFuRrpfs/FcOAf6PJPfZeIrwjVQv1j2l1cI4kOJjtP5cHqDOkEODFjN0KpJlp5kMaTbeGnrS/j5b3+EN158Oeak90O+VUCtVUa6kMDjzzyKxx5/Epe+5gpMnzoT5cYoSBB6/5N34+FHH8R7rv0AUpUU+tslpNo81ORhWh2pErCzvQ0bGmtx+09uw9yBebjwvAvx0vo1mLP3TPz6nl9h57YhnPHKc3DYglciXc86UM3/OK499wcblLBMucXmdEq5Rc5ONuVg99uWO9TLtckDnUY700GjOIJqZhdGatuxfO1zeHjFUjk4mFYaxEhtJ7Y3NqCQzmP/gSNx8RmXodApSfvXX9/9v1j98moc+6pjMWvuLPzql/8rTTnef+3fSyfgVDvr6HU4VuOPEfgX3mZWHhJLSWSwtrIFb/r4tdhc24YcY6xGBQvmz8GCA/bHb//wRxSnzmDZCnZs3olkpw8DrQzesvgs/O0lb0FfmTyKZdSKZYw0hrBq1Sq8uH4ldjS3YiAzBVec8Fco1fvlEEx0Bptv8YCyAywf3oRrb/wsVlc3o93ajqn9ORw6f4GjrZtaxAN/ehjNMjPMS6ixeq6Zxl8dfSbee8lbUaS24YFZ3lVi0JV2eVvuoEZ8ct+LQ6sU3cbx1bN+/agL1B5RFmnRpGmgc8qifS57nrZix9ql8p4KuQ3W3P0D5eKdH1UqUuqQc9kXPHC57LK3YunSJ3DzLTfj1FNPRaVax4UXvg7PPL0SM2dOw/DwDvLmYu+9ZuD3f7gLA1Mcx9iH/vXjuPmmW1EosDSGJOcdnHnWsfjud29xhgcZHHnkK7Fp0wiKReBnP/8hjjjiMOEk4/vvfvd78OMf/44VEpgxg53+yigUcvjNr+/EjBnTJRiSUsS6y9ihyfjWt2/Fv378C8gXBiTbLtNqYKqUB1axTxK49WtfwqpHH0Rt6xbk6mUpgS2xGQDLkutV5FM54b0RXhTfgVKcBqaeM/D3FliUoeeekgXiolIHsLyBp/SFIhqZPNpM909n5HSPzUnGtm/Gy2tXoZTPYKxcQZvExdkStjcTeGbDNjy35WV8+EufxGnnLxHgjCeBTZ7w53JyAk0niVubmU0sk+ovFUSq6uVRZHMZdEbLaGzcjId+exc2rnoBnbExTCEAsmsE0wt5ZJjN0EmgwTGmM0hmc2gkmEXpuKTKLDmaOwcHv+p4zDvmKGCghJFmFWNEn3m6Kc6U7+TrO9ZokK416hrAhop/IsMZp+hV2asBU6e4l2qPnGx/QrgnRqILyFDiXsmsdD8RmBB07QrHa0/bIifEB3caWEQgV9DohPeyn1cCYQ0cxVkVENg3eglJgoO9Hn0/s5jE4XEBkTqNFui3Y4v2/x6cfup4rTOh6yV8XGa+wqOICOz0GZjqpIuBUsfbZy9ETra/nwZocfJi9Z2+bz8frqnOu2QTeDBcgDVfEq5yp1mTOm8KvoV61Ton9vnjgrOJZFO4GgMQwT6bJWS210UBrA9O9nS/hWOhgbLzZ/dduF/sZ/U5LQhhdYAGIjquLuDKAo4G0LJrZsdknWE1grpX7XfGrYPuhzh54XfEBVldcuj1S5wTTgBwe6qG6772Rdy3ZhmGU64JBLNg+2j/Fh2Fz7z9/6GPZMMBABg5vsH+C/VonM5SXWVlMNRfdt+H+8cGDAy4OZYQOFL50qAqDDJk/AZsF6eTOsjTEcghgM86CudOg2a3Jx3liM0U0LXVQMQ+Z6+AqtcesxkKoaw4UMmV+mrAY4xB1y0tF1PXG4F/Fb3nwR/LQRW3XvpanA6IC6b+nH2ugc5E+kfXQvWf/dfKWdw94vZg+IyhzrB7mb8rMKIBvJ0PRznjMi67ZMDvGamEYPZUYLvdtQ7M0RLZSM8aWyX2hVbI+wLWLkdyZgEH81m1z7sBroE+s/rH3l/HzEPwSJca4L7LpgadRe1c9Aqg9Rqr3+PWRrISjE0MdYXlaLY6QO9FHrmJ5DROP3ePw2Uy6I/6QaoP1OcIm70pbZFWO2gn0zgfZyL5t7Kjvytoag8qe8l1BLJZvmnzhbpH9N782x5o95ofe300N/bgzDSesO/H/W51prULCmzGpY+oWbL+j8yBvzjSQ9q4xq4hxxlMei/9aW2BfsTa6kjmQqofs+fjfDNdL4nVzL4K11FKlf/CHwcAOsqcyX7i9Lv4Hr47aJx88LkkSzGIR6yO1v3ZZdO1Ysb7dnE+RDTHCrQaALGXLbDPYPWjvX8o26F8h/MUpzvsNRPZu8ns20S6kd/hGga5CWBFnDuEsgBgUiiLhDKBlGIdAoAtNFPsi1vHAw/ejaFdO3DW6edgenYuks00+vI5jFZ2oVIZQa3Zwsype6HObNhCG0OV7bjtju9g0aJDsOSUC9AYaaIvUZCmG+kUKWiYMdZEOT2CLZ31+O4dtyCdy+PcJefij/ffhzPOOg0/+eUPkGzk8LYL3o1+DMpBMUE17dI+7o/7g2PJUHY2zlGkEMtw9pHX1irEWUpIJfOosrv91Bq2jq3HXff+Cqu3rkZxrylCr8Bmcdu3b0YFQ+jUgGnYC9de9l4Uyo43m52BH1/xOB549H7sdwCb7KTw8tqN+Ju3XotMK4dMKy/XyUGCJB24OJXkb8zMlkxhVuCksvj14/figzd9HCOJUUzN5TFjah8W7j8XK1evwsvbKiiP1oG+fmTTfehLlpDeXsHPbvgS9i30iW4tt0fxx6fvxRMrliJVTKPeqWDH6BYcu/9xuOLot6BQ6xO/gM/FVBAhw8nl8KfVK3DVv38CO9OjGJzewQH7zcXohi0YHBxEo5TGE08uQ19qOirVllCr5Hc1ccPl78Zrjj5VZEjshq+aUjsW+ZVmD+shGOUznXJ88eFPqFKia7wejPbfzvVPSAlw3Ca3N91tIypgQU4/pikKF2AHr3nNZXjkkeW49fZvYfHixRgdq2DJknOwZfNO/N3fvQ8nnHg03n71lRgdruDvP/B3eM973yEK6oP/9BHc8cOf4vzzL8DrXncRrrzqr1CptLH8uUeEBH7lilU4//zXoEkOoSZw2+3fwnHHHSPdW1asWIHLLnsThoeruPj1r8E/ffAfUamMCQA4c9Z0pNPutJWKXAy/kFymcfNN38NHrrsBrZY7nSKvXTaXlPJUHvqsWvo7zO4rYnTDOmxetgyrn3wKYxs3SydBpuxnecLJ8gxfPqX8U8ys4XwJzx//ZQv7CAD03bCoPLI5Qaw7mRwayaw0HHm5Nobc1AGcedqp+NF3bkZi3csokg/El9DuanXQSpHQvSBAW+ngeTjzDa/F4L77SHlSnZxfvuxFnEwpC0wAu0YdOc7OYTx2//3YsnkTNj2/CrOZqkuOlSLLMkeRy2dQr1RQYolgtSY8a9lsHkzUqzMdlvwlaaBv372E32+/VxwBFEvClcYChVqG3QQL0u25ztLURMadBHMYwjPHgjOXNUW5U0c7zgBOpqDj5DPO2IXOcNeG8QFYnHGayCjrPYSXJnCm7PeFTmAIhtnv7QIO/IZn2at9PXTs6KDL90cchb45igcAbRaMfNaX1FunTpwa8iz503IbUOv4o2fSLNOgq1WvudI15PcpGKVOrBhR71wpcCY+jQlY+Hlx4v3zhafSMvY/AwDs5STq6+EacC702XXu+ZpynZIbTcdrnyWUuTB4282RjAGN9yxYHyd3tffUMek4+beOSX+XANYDgJMB5r3Wl8bXPr8FQkLDFGeo1OHoyjwIAM1Q5u1zxjnGoV7Qa3QNrJNpS+v1OrtnrCza8UdZ8yaw0Hm1smSBTHtffleDTVCKSVz35Rvwv8selUYZktVOALCVxOLDjsYnrv47KYcVPzOZiDIAe8lGrzmPew67D0OnWcfqGnmN/9j7yDrQObVdCDVDxmffuYYGzkGRf7UDvYK4hrdM9jjLMrVsKcju0SzbrrH6DNcQaFdZD8ev4wj3Qi/5tsBieI1k5PnMkMmChfCzUUDbCwD0H5Cu56ZEK9Qb+ncIvFvgKJSVPbF1e/o8tnqEnwkBlLg932uuQ90cpyPt/fi7lOxTHzMLwNsvvY/u7Sj705QDqhywPFl1kNiqHuuhz2apRuQegadt10psR+CbW7vAz4f+QdzcWP/Crqu8bg5wwsM6HXO092JuvieyIJ/vsWicOwUAJ9oroX7ReWBmjD6f3ZuhLMT5SU6X7J65bp9XM5D14Ef9EV0n8r7xGiYHSOaf10d/idzy3ryvgo782wKgcVNoAbHQ79HrwzWy86wHFKFc6RzYa6082PkN/ddeOkZf1+dyGY4uq383/ab6y+h+sY/BxeFBn/W1dK0mmrfx7MvxjWifJzp09tkvoV7rJf/6uo6nl380GQDYy07zmQQAZBf5GAAw7nOxOjkAAG18EfqucXtQ+aFlPKbjcKRDfZazzqnqHytXdv9aGVF5s7Jp15Sfs/rPrpv9von0V1haHMpur308kX0LdU34fNHcSAag86sliYo0NR5LkYQflqzCcURTTTWTTSnRbWcaGK6N4Ec//x/sf9ACnHDsCUg1imhXOsI36vQQhGuTmW1JdvdNNHDHj34gTbbeevlVGN1WxezBWa7rLymKsiXZiyx7bxUaGElvx+2/uA1D1Z3Y/8AF2LJlCw5ZtAj33HMPjjroWFx08qVojzjuVKlK9k0iFAjUzFbSDLjEEO/HsUmixBIuC7iQzUiGH3maq8ky1mx/Hnfe9XPMmjYdM/aejtW7XsLA7AE8z6ZMu3aiP1/ElOwUVLcncNXrrsas5N7IIoNaso5aoooVa5bjuZXPYdu27XjlEUfhlONOQ7pFCgRym7vDLmf3XNyb5u+sBEmnMdJqYkenjuu/+R+4c/nd6JtVwsK5s9BXTCOZB+7904PIFqah1kyB7AjtSlu4A//+TVfi7869FInKGNZV1uHOe+5EZXgEhx/7Cixd/wSGyztR3VXGBcedjzMXnodMtSg6rwlm7KWwq1pGM5vB/9x7F/7tBzejOQiU+poYLCQwumkrjjzySKzZtgkvrFmPfGIQjbqjvJjezuGOD30BCwrTIw5+8gCrX8A91mU/vH8lMZaPw5MJx++uKiTUGxqTWL3bZWe2b3jCZEnvrsrVwISbQB0P4dZpNaQDDbO9Xve6N+PRR57Gf9/KDMBThBj9vFe/Fk8/vRJf+Pxn8cY3XYxPffp6fPXGm/Ha15yNr9z4eclY+/CHPoH//M//xpsuuwxf+OINmD9/nhyuL136MObOnYs77/wNrnjz23HttVfjllu+jcOPWISf/OTH0v102bJlOP/8SzFrVj9+8uOfYq+950rZcDabRLGUFw4/8q7oaY7w1DTa+PrXbsZnP/0VjNWajo8j0UKj2cDAIDlOqnjsj7/FvtMGkCyPoZ+GrN5A/eVNWPPsCmx4YTUaIyNI1McEBCTfC7kJhZiZZUHNtnBZCGcheRZ8d2DHVeUUBQHAeieFejKDVP8AGv0lHHP+EvTNnePqIIZG8bNP3oDmSxsxiCRaY2UU+vpF8CsjVeFzGitkkNt7BloUqP32xqwF+6E0fSqGdg1j+9ZtyHUS2Ll+EzaseF6APnZkI+/gjMEpyBEk2jUmzRyEQ5AKjE1ZWKpFYEYJolkyncmikkohO2cWDn7Vcdjv6COBKX3Sla5MLiZy6WSzQrpdrpPnJyX8i1QoLJ/REjQhRKahIQ+CKMvu0/mJHL9YR8ArBGsk4ox3GCCpoZiw/N0Q88Y5Y2I0PVeaBbfs9+8GwGkpjwdOBISZ4ISeHRrjnLtonjQjMOIodCc3EcG2AX7ku2IyeqN59WWCCgyEBlrG8RcAgLo2et8woFXwT5RdcBIeKXwPdEaKjIGxL5EJ5zh0QuLkJnQqrH4L5Uffs86pvtaoVbsCmPC0WNc3DNx6yXLoLPUa+/g+MWWBwQk/rwkBQHs/1UuRQx9ki0723XyfALQ+G++nQZSudS8HWAyT8myyPNRbsPD6aP1j9ogaylBnhOPWOeV3dmVvcp/4LLNwXuL2XFegqiffvnlOr7myGQqhQ8zy/dFODZ+/6ev4zdOPYDTVFj3M5iUDyODEgw7Hx679e8cD56s0qEttvBBn8O1YVLeEjre+HgJnund6AYB23/AeUspuQHvNyrU6zTrhdp13CxB86ZoFy3mNcpoy4A8BZindNnor3MdxuqGXLo9bw7gAQudcSq2lW9v4HNjrJwr+pExPG1oFJ7hW/wg9RgAA2nGqnPYCADUbaU/28l9yjX32UO9avRInk+qc/iXfG82R75AqAKDwGHaXs0fzQ1/H8zpaL5e0DlJKp/rF28e4dQ+zu2X8/p767LvZuKbLELL7MPQP9LO9bEK4l1TG5V+jN0NZsPIXp1fj1qTXWtg565JxL5+9/J8QVAjHyOQBq7/jfCH7ftfekMO/7gOKcPyRfxVkgEX2mw1WTAbvZPq01/xEOsEDgPrc9gDC3juShxAQCzKpdI/oZ61+41hshnKcfxKnD0Nd0SVPgS4K96h+hwDhaQ/exkxKXAaKPHNAXdALALQ2O3Zf+HmLAwCtrxX9bip1Qv3Z6+/QPoW2j3871sy/7EczyLWjZ6/92tOOcC49p6aOIAQA4wA2q6e5hnqoEcqK3jOUW3sd/Sk7L+Fn9Pvj7LCVrV77TtdPvyOU1bD8+S9bie5P2X0Ufm84Tnd45Mp/5Vr+Q7or4aojsOb0EwG8GuqoJypIFoDVG1fj93/8HU4+7TjM3XtvvLhsDZKNFI455DhpeMEkokq7jNQU4gMN/OEPf8CLK1bj0vMuxT4zFqAz5hpqktNPqLnIfdtKoNFmw8AmKpky7n7st3ho2f3on1HAzDmz0ay0sG7lRrz14quwd9++SFRdZ10BK30ZcEgLQn47eWYCbsylF1vpsBRpfpFsoZ3roFVq48nnn8I999+FffadjYGBPmwb2Y7ktAyeW7MMtWYV0wamoDFaw7xZ87Dj5TFccMpFOLD/YAE+Oxkg08/eDBXBBkgdx0arOeSRaZGzmv97XS/JQ87xJN+rxBzpjBygb2iM4p2f+EfsyI5i+j5TsXHFczjo4AXY1a7imZUrkUABtTL58vtRTOSwd2kKbvr4ZzF7rIPq2A7cdvcPkCglcc6pZ+K3D9yF6pQWVq9fg6ntIi5d/CYcOvVo5NtTHCUNOX1RFd+8Xszhum98Cbc/+ns0BlieP4pWbQgzC0UBAJ9e/SKanQxmTtsXa1etE87g0w8+Gt9470dQHHPNt7iO9Rq54Z0sRfyZXjxFLg3djBw+syeFLxHWfR13qGj3id1DiW0vjwOAcYomPEEJHSM6wFwECix5YC688E1YunSlzwA8AzuGhnDFm9+KJ55ajo985MO45h1vw2c+8yl86T++gfnz9sZ9998lD3rdhz+Om77137jkkssks+8D//BPAgCuWPGEdKr98pe+hi98/it4+OE/4dLLLsGOHVvw69/ciXn77IMf/vCHeP/7P4R586bjvvvuQ7k8hlkzZmB0dEi65BEAJFG1dR6q1Tpu//6P8YEPfgydZD5K3W3VasToxCl84uF7MWtKH4ok46/X0K5VJOU0KSS0dYzs2Iq1zz2NDatWYmzLDulq28/6+GoDmWoTU0hmn2TqbwvlVkM6frUKOUlXJbLfTufQPzgN+ZkzcdBJJ6AzZQCJKSQCbUtnx9l9U7DuT4/hpk9+FgcW+zGFPH9jI1KCnCuQc7CDZL6IzJQBpAf60L/3LKT6+6QjJgnfmcFX3rYd1S07Uds+hEzLAZQkn67VKo4zkGW87HhGUn4kpYOgEE43O0JAWctkUMml0Jw+iIUnHI3DFp8GTBsUMu90Xx+q7QYqJBdvNaUMmQ0dCP4J6MfsUBLKe84ayo50gCRXDJtQyImp4UcJwJ89CRB4jzhnXTcD31MDZ8G2yGEznHf6mcmMSJeh9im79uQ3DALtybwaFDVsFmC3xtMaTvm8CTSsAdf7aUmLlrpE5LQ+gy1y+vx9ZN6EFmDcgVFAxjpqWiIsnJGek1CCcC2L6FF+qs8SrqEqH/v8osCU38DzkAiviznZCB1mvY9y5MStmRryng6UfpfJ4LSBmlXCcQGcGHbfHEOfR53GXpkEVvn2cpwmAi12f87uDED7vuw3n4Fl18EGFbbhiw0MbMAx2X5Qp1PXUfdkuA/i7tNr7+q1umd13nqWUpqbq2zbfaJjkkYCvoSbXCLCuxgAANYBFELeGO6kSH/4AN/Ku13X6PlMpnEU3JAuNp/BvY8/jOd2bpJGGlLSx26RzQ4WTp+D0w8/VnSocGvRKfCAB/eqzEUA6PdypMO5j+bTZ62EoJvux7gMFrtm2p3dBgVWxiMA3FAPWD1rdaPqPGcnxjMBqaPEJTIZZqqrCABanRqXhaSg/ER6YDIZD98f9yV813ivR21AuqffF+rgiQKQaBwe0LDOXtyeZflRqBPs39YmhjK8J/YwLnvF3l85XuOeKRxX3HxNZN/5eWlopHPvG1OFsuy2yXiXXA3WZEwEBnoAyLyvzo/q9ciX8BxtIQAY7X2/PrXaeImxPq/1Q3WOe+n8UD/q37rH9JDWzqW1e6EODu83WSZqpOeMn9C1/2P8n3AsveSK95amLba8KagAsM+rc2vnr9ceC4GlyexM3N6ZTPbC57S+jcqgPbCI082unM6DBxMdBPgvs3qWL8XpO52nUFZ2k2HfAMKuj9XdoS9k5190qk8QUA9S1rFHV1o7Jvsd9gBO7baOc090ctwY4wBACzzadQhlKVwj6xOF8yr6J+DA25Mx6zWuZHQcAO81ronuqc9vbafVfwrQ2TUO9YNmv1p5CmWyl/6OSuwNj2CXfjA8vHH73PqiPfdy4J93yXUPYNfq2l46NM6+9Rqj9Ze69RmbGPoKB08doQBgQhJfHGhVbZbRSDoAkJx6dz/8e7y8fQPSuRSOOv5IPPLQwzj0wMNw3KITpSsvacr6ZpQwlhrGPX+6Gy+uXIOzX3Uujl5wAupDLUztG0SlXkE7SXouIMlKDPL3MZuu3UQtWcPaoVX47p3/hcKsDPLFHOojwIzUvnjzBVcgWUsgUWNszLJa18DVybOzqpGMSiPEcTopzXCU+WDFSqGDSraGB569Hw8/9ihOPPx4FIoZrNj4LDIzMli+ZqXY5/1mzceOzVvRaFdx9pmvxr2/fQBnvvIcvGr+qdJZeKQ+gk6aTRE70qegUW1i5rSZ0imXc5jusP2qy9DvCOe6pF/K+F3s3cGuVAMPb3sB7/joB1DNc9w1zC6mcfChB+HxNS+g0gH23/dArH1hPRojQKGWxNUXvAHvuORSpEa34Kc/+YF0HV98/pn4yZ3fR2Ywhxc2r0c+lUV+NIlrLvkbzMwsQA4D6LBRCjumo4ZWBtiRSeNt//r/8NTIWpRTrCCtINksY/ZAAYcddhgeeXYlKvUEDll0JDas2YDmcAVXnvsG/M2Si1GqOF+eTaJUx7DBHBPjooxb6z8bWjAm3enBpOhNz9cf7iW7n2XPaUb0jk1PTXiEESHw/gOhAXILwM6Ajkj+4ovfgsceXY7v3vZNnHHGGdIJb8lZ52LF8+vwb//2EVx9zVtxww2fxb9/8es4eNH++N1vfyGnGB+97lO45ZZbyQqLeqOJ/v4szj5nMW688Stotdo46pUnYHhoF37605/jmmvejvUbNuHue36Jgw88CHfcQQDwn7Fw4V648847pSvpyPCQEG9SGBsNdnNxDQ30pJJjXb5yNU4/50J0Ujm02SI+l3clSPUacukEbv6vr2LJ6Sej2ahKh658wZUIEDxjB9x0soNUrYxiPgdUqtj14kvASAX9iRS2rduAtSteQHlszHUhLWRRnD6IqfvMQWnmNOSmDEiXsWy+iPS0qRhOuvLZKrthJdKYMTADlR3DePB39+Ajf/v/cNL8/XDM3vtgYKyMVHkM+Ry7ZNbRaSfRP306SnNmoThzqoCB0lFtbAzloSG0hsdQ27YDzZ2jSNRq6DQags6PjIygnUujkcuQQAApkpWy22+m4JB+di3LJJGfMxvzj3sl5p10PDBjEOVGTfj92NmuQuJnZjLmMpJBSTCPG9GR5DoeOukoaXJW2AWVHWp4euAyO5QstfvM0Dr1f45RtYo/dFhCIyYGLyL+dZ/Ua9Twh6nuuzkIPgDheG2mhjUYGoDGORPRBtdSXnMCrONRZytuU6uTak86+bsFNfRzEsyYJj4EDySDi2uo3CyR5vcvmAwnV7LtGpPYeZpofTiW0OGwjpR9v2vtNBstdIoDbRURnhoHxI5HHaNezkWoGHcLkAz4Y+8RrS+JYE3Zj5hPD47y+l7Pr3Jl8AquRAAAIABJREFUneE4+Ztc9nd3IK2DZB00XQc7JjnXM+ONc4AmGgM/q3Jvnz3uuUKHa6KgLM6xlddiuHxix+eBsTCwlu7VHgQk35w2XYmcuqDpjnJs7QZEevkMuaXCoCuSdS0NCRqmZNndOdlBvZTBWMeVWaSZCVtropRIo9BwZ3fSmVSI6tngQ0nT9xwADGXXzpnqLsvROREAGM0VHYmmy7gK9aQ+twUA9TX73ZqprOCxdP0lXYDP6FKO00gXKr9nZFOcfrHPYOVMdKEPQuLAsolkW4OTuGvG53O8yYVzisdtSC+dY+9nwT8Zt39z0s/6fTDZdVbP2HWzuraXzIb7NW4e4jJw7PfY/Wd1sX6nzWCy+i/OZoTyo8+uIIrIgOextXrPNimSz/hDMPFPpAPyeBZzaI/t/IqD7WWJ5OcuAzS1WwmfjN0DOxYAjNN3fE3vacuL9XvDAD5cgzgAsJdMW52svxOAkf3TgwtWxxHKqa6FNHkxWapd8x4MxD5/6Gf18pEsmBMXhEcyEB5E+o1kOc7i5kUzZHv5AZPtLyuzNjbSA1krx/q7leO4zIxQ9kPdHeraXnKldl7f533isljDebFzboGlMPZzXU19N0nVy4F9s2OL0zNRMw/184xvuSdzb5/N6h0dq/WL7bW99nWcnbQyFs71ZCXAE9kXvkf+MN174bVWXiba03E+m31+lTe1kXYduX7S6C+G0ifcrxM9S684xup/O492v+2JnQm/O5KlGAAwXKM/x76Feikuw3F8/nz5A7PjfEYaATjGtI5XL410Io1mq45qq+rKf/MtbBvdjJ/d9VOUBguYNmMqXt62AeksO533o7MrjYHCILZt3olzLliCex79LTZv3YRXHXUKDl94NAqVKRhIT0G9VgYT4hrJmlCcsYFEktUhqQKqtYZ0QGczjh/ec4uU5SaySXTKWbz+pMuxaO6hyAhYxAZOvgJvtwxATSwYb0oVNdISovkE2qkmUGrg3kfuxYNPPYTjjjseJx3+KpQbI/jNU7/Ci1teRLPZxtSBGUjXU+jv68OGDS/hDW94A+785W9w6F5HYPFB56CUGEA7xex9NmZi1/c2ki32UmXzj7RvyEM7xcP4DlpSqegz6z2ATrRhNNvGdx76OT73va+jWUyiWRvGIfvMxKw5M3HfyuXY94CDgVoH65/fiMa2Og4a3Aff/NjnML2QxPLn78d99/0BV1z+DrDz6Z2P/hgvbnwRtXoCRy86DluXr8W1b34nsq1pSLX7IE3aO20UUy2MoI41nQbe/I/vwtbUGEaaw8im2ihk2pjVn8XBhyzCPX96CunCFOQL/WiNNZAbaeLT7/8Qjp+1P/paroFapVKRfSi8z002bR1vcKs0fZGOi+y1o6/Q/SsNyzyVRZz/GtlQ9R93bH66K6SOlGSM8Zb3AiCQgA8XpdmuSQbg5Ze/HY89ugzf+s5XpQkIhfGSN7wRq1avx3XXfRhXXnUF/vlfPoibvnUb3va2N+Nzn/2YPDABwO9853tIpzI45dSTcfbZi3HpZRdL6/q7774bf/1XV0snWQKOBPbKlQre8leX4Iuf/wKeeOJxLFlyEQoF4Bvf+DpOPPFE9Pf3ycbLCgDfkcYi2Zwr/eUmJ69dvZXEwoOPxK7RiqTtMo1WMuEoVK06zl58Gr7+lX9H/0BBuOuarZqg60RLsuzW0qyjlEqjWakgl85IGTCBQmbetWsN4SB0TSMdZ5gY4FzecfERLSORZKuNkcoYUsU84TBXW99JY6zWQDpTwFvediUeu38pZqSA+bkMlhx0EA7s70dn+1YM5LPSnaowZQpy06YCAwUUZ0xFcUo/6uUxjO0YQm3bMGrbd6I1NIo2BYxdJrNpcJt1GGyxYQg77RHQzOUx0mqgWcpj36OOxEGvOg5T918ADPQJt2CFWX/5gnS+aTTbkq3iAFHXyRlskMKmDpJW7E7dtXuerAJLNpOuTXVUw2+6DsUZmDCDYTKDOtH7oUG1BtEGRBZR7xU0qdGym0zvZ4FAa1DUyQ0NngJItoxGv1c/o8GBApY9HV8P2KlBFufeZvnZLBquv/+iKPD0L0Sp4Nzv/k0lK+7lGMSNKc5B63LUgloRnU+dN3Vid3OO/DijsZlmFPb+4ZhCpzKcH+uc6++8Js4R5ljTBFFZeuZLsEMHopfTGTol0UFL0KXNghZxsq2PHT6X3j8E57qCD9MtMgSn98T5lvH04pTskdWwmyMXyF/PdQ4A3og7MJDt3ZpRmCwFXRtJtW81xcjyJCzqPDre1C0aBkty7dxYQEqDXzvmUKeowY3+tSV77PJarSDfV0K7mEXVO5FpArIt8st2kPbcLJoBKHwtLTdm/q/dT63++nN1pA0WQsB6Mg4rdhG3Mmb14p6Mw5WUOIdSnBifcUkAkPdlxqbcU+XE7/vxJgoO4OOPDbp3k6MAyA/lvddY4/SDvVY5c6yD1hXAx/A7yR70N+kZZAUHQdbO6Jj42v+1BCrUQ6G8TqYHJtLvVn+GoIZ+LgS4LBA02RrF8YYqibbsQx4te6oNm6Vku1zzsNXqRH5OdHmr0dVsIeJE8h1sReaEU3C8u6moQ9NwhM9swRT7e5x8qp2xBzLjweZ4GbHusbh/Q/ul32PXNQR47Nro75Nldup8SldU00k0fEYL8FpZj/SE7/JsQVCdByvnqlftvOn74fhlPEHGsX4uNttWy0nNIWwv/2o3PWGyMeweVZ/O6lMrzzoXIQBo9Xg4Bmtb7L6N0112vUUuDddyl09hDrzs+th9bWXQrnW490Owp5fu7Lqft7+2U7Fd/14UPYa3asImaByvyKQH+ePmyh4Q6Zzb+bVxQ/jM/1cAcLIGIBPpX7dHuwFYO+diH7TNtmkeaEF6Hjba6ptednAi+xjKRCgvoUzb+eThTKgXJhtD15zENECwn487aLd7I+SADv13eyi6uw71DWAMAJhko4pECvyP3W0JANaaNbAAuJFuoFNsYvmap/HA4/dj/0MW4vnnnkf/ICvpRsTu5Dt9SHcKOHC/Q7DmxRcxUtuBU088GYcseAUSlRyKnUEkmqzca6HWKAu3oKyxpxprtdNSvZckB3+mjGc2P4Sf3/0j5lVhdt8+ePPityPXKKCTqCNDcIRt7c2PuisRJyCL3EWXstmF496j40m8sJmuYdn6p/HAgw/g5KNOw/4LDpDkIjbQeGjtn1Br1zCrNBd7zdlbQMyd24ew74y9sGTJEnz/pz9Avl3C25ZcjXSVWEzdPYvvn5DqpGTuWg0ms7hqQgeydqThSicVtal0FYfJDHakqnj31z6K3zzzABKFHDLJOl51yALsHNmJx19+GQsOfQU2rd2ITCWJ/HAab1nyelx90WVIYhe+etsncfTRR+O0w8/HrvIQbvrdjRhuDOOwfY/BYHIA21ZvwBWvezNyLP/t5IBEBilOVrWMeiGN5c0y3vqv78PG+hYg18GUYg6ZTg3z9hqUxLKHHn8Bhx91ArZt34nt6zZifnoabvncVzG1kkS25taQ68+DReIp3JNW9iL7FRzUsRzbZvBSfuMAQJsQZH2ExPZNT3XilMxkHA66aQkAElCqNytoNFp44xuvxGOPrcR3vvMVLF6yWF4759zzseK59Xjj5Zcgm+/gttvukI7Bt99+M045+RgB+dgF+KZvfQ9vfONl+NznPiO15Twf4Q+z+q668v04+OCFePe7/hYrVj6HG2/8Txx73CH4yY9+JADieeedjxdfXI9SKYMPfOAD2Lx5E6q1Mj70L/+I/v6ipNSmWILbdM05OC4kM1h44CtQrbpUUjqjFDQCjK1aFQvn74v/vfPnyLLBSbuGNFH0RFuCR5KnknyT2W00LkzXdKS4jhS/Xq/K90iWiW+AwaAlm85JQwNuWDqQdTRl8UmFUq82HF8g00szBYxVG1hy7mvw0tqNKCWA/jYwE8ARM6dg0cyp2HdwEMlWEwNTpmDKnNnIDfajNG1QgM7yrlHUhnehuXME9Z3DqA6PCFDJlONyvYZMKY8GOqgzAy+fRyKbx+HHH4cZ+8/HjOOPAdIJVElcms+j5oNvAryUFT10EX4Tr3jEcWY6PE8+NCBrNgUYFWeIykM4W9hIiF0jXeZIpunAwl4/rmNz7584pzK8WhV3aMjV2bcGi2Pn5tNNZIGfOOcsDJg1GFZAiJ+xjr11Vq3h1Ovt6a6+b09tw4xF63TJ+GI4o6zhCsdCELfL2TEBtozdAG16H1G9LbemChDEOeGTBc8y3oBzya6n1UuhYxZlfQQNjCZzVCZyqOx7dk5CJ8o6gTQCCjxosGMDuLjxhM9lAWN7b143GQAjGbdB2Y1+pw0YZKr9vuTroaOz2/wGJ/m95jXkANPrQuAyDFi65toAPOH3KEAUfp661Bqy6JnDklgl/jdBEOebOpxp9qK/fLYOxxSC3AoARjpNuShNxoPNYtA9ovt4twyWAAAk/2qj2UQFLaQLObEjcljUbCNPLoq2yxCwAKBkVfvDZ+eUjc9aL/kO91W43lYXWRkM1zHc0xynym8YHFm9u9u6qnxRlXjeNtFlbNjlm9Pw87TtIqseKCRgy99Tkons7LF2alW+S7sfdLzh81veI6vX4363chbaGzr6onYND6DVhb2AFAsA6lp0za0PbGQuDPgdru9kJfEqh73kwuqE3WR1kuDKznOvIE51jV5r90eon1RHWXtn9V+onyUwMYIlZb5qr/zYKT/WZopOTSSRSbrS/qZvlqVrpmNqNR230vj4nb8iwLv3EcRJ9xk8+vxhx2HJEOxRHaDPG66vBUH18/aauHmPW9/wM9YP0LW2/oP9fU8BQNIoWL8q1Ml2vUM717WvvT6wQJX6KlZO4nRM6NPIGIxfYOcmzGSkHIQHsHq/8LlibWAMACh2xGSax41P50mSDQyAau2n1QuiYwzfbri2Vm+F66xzqp2Ou3RijP8V6qNQd9qx2AzKcN70e8Ln6JJ3zSA3dtHK4WQAYI/zla6lknnzzaVCPaX7O/TZdIyqH+PsiOzf/0MJsKx7yMndoww8bs+7zEHHQjjR/u/a10HDQupMawNExwV+YiifsfYqZnPovtXP28/pmOIOwvbErujXSSzd4/lDexFn36y90P1uZcFmAFpdpvEap4oVjPKMAsfSrjjwigAg71WnLUk3MNoZRj1bxZ+efAAvbV+Lo449Cs8vfwFz5s7Gcy88hVNOOQWb1m3Hrm1lbH1pJ/adsw8Wn3YypvZNBaoZ9GcGURtj6WkLSXavIAhGzj9yAJIPLpVBpVGTCsJsKotKYwSVwk78/O6fYfX6F3HRkouxaMqRyHeKkqVG1yVNZND8hAAgHRuRfcbrKT4p/2PVWENKmr99xzex717z8dqTX49sMoORzk787rHfYt3IOlSqVZxz3Dl46KFHcPxZx+AXv/gFLj//CumKe8dvfoDGWBvXnPtO9GFAYklZR+IDQkfGX4ThLrLpYseTLtuyxexDVsMkc4LlpFNZDOUbuPi6a7By9GVpCpJPNXH6UYuw4vnn8MKuMTQ5L+kisuUEZpX78eUPfwqvmD8PDz9xNx5Y8TsceeQROH3RuRIb3PLb/5Ky5Cte+xY88Kv7MJjqwwWnn4dCuh/1GrMQmajVQV8ihR2JJu7btgHv/OQHMZbahQMXLUAxncT6tS/g0IP2wY6hYSxbuQm50nQUi0WUt+zEJcechX+98j3oq6bQGHGNqEQ/IyGlwLxubGwssg0qu/agxMl9SvAzbTjLtVLsQrEJuS6onIr2IjMA9Q+7YXlKqoZMFYLc0DviEeeYcKwlUG8StczgzZdfiQf+uAzf/e5XcNKpp0gzjksvezNWPLdGuvcWSwCf65xXn4rv3PJtJDpVkOb7ug9fj2/+1+247LKLcOONX0aFHWlz5Kqr4cwzl2Dlii24/PLX4ctfulF4/t5wyZswc2YJv/zlL7HvvL1x+23fxwc/+K8g5Qp9iU4LKBaBr339izj99FOQz+eFU5Cbg6mWTLet11v46lduxvXXfw6pbA7Veg2pTA61RhW5XAaddhP33/sHzJwxBYVsEpl0Qsp/qXI5F7xno+HZvDUI8BolNAzjisZtMemeRhQ9wwCoiYw/eWYQWG8lpFX00keewlVvvhrJNqTbMcfTardQygKZJvCOS87Beccciw3PrxKhLQ30Y/bs2Shk0hjauAWpRlsAwOGtW1EeHUEr0cJoq45yoonBvWdj3v77Y96BB2Pa3Lno229fYHBAAJmKdPZyikyMpz/lDrNNGIiyjbg4BJLV5/61TlYUQCba0evaLl0COV8CHNoPVbYaAMbYl54vhQ6LdTisczRR0KI310CRm0odKOsAhYZX7xnnfFsDo58T/kXvLIpR8U1F9Put8Y5zSNVgRwbVBxs6DssBJwrTBzz8ncqkUCjIfuC//NH5pmPMeyqoxXHxulKpJHyP7J5I8FBL9kSmTSmpGn0bwNjx6/zwHnGgqXCz0br6MhO9nzwDSySV/8anruv7dv5DAbHfH62bz7rqJUyh46f3iAIoX0Kuf+t99ih4MF/aSy51XZ2yH3d39Tnp/4QBZPgscSCAGoo4x7HXvFk7EY7X/s3r9uRUuVeWhsiSAfjsmtpsPV0bO97wRF2bcChnpcqJlr2TyzTMDhA75ztLy8GOyXLRrtvR+oYl+94+hkGY7iP9nL5PPlfqS9oCZmSLI0CAQSPwpHPw7UEtMwAJAEq2U2q8gYqdhzBQ3lP5nugeVsdEAVJr9yYV4T7fU91t107nXE5FWdKgXeR9tm0uk3XAKN1RpSYI9pPdM3G6nq/Zsku9xu45vWUvvUJHtUvne0AgvEcvWQ/PvuIOXu38TQb4hXMdPnev/a6+n/UB93TdeukmtU028LL6NLSRujftGO1BHF9XG8PPCnDsAX7JCPYZkaojpKGZzyClH0p/jXatVqmiyINN8iOyzIbZp74UNtIPvhyfds695jNRtROfzwTscH8GXetV/nW89n3NbI3sRVDKHTnm/oBBHXsFgvk5lS0LeIeyPm4f3PVhkG/3aGgfdNxygD1BkwN+RyhPVldaW2jtswWy2MUytGtqm8Ly3VCnqSzF2XXLAajPxzmgrrXPq5kRodzbMfXaM/L9BrgKn5d/CwDtD434t9U3Mif+ND1c97h79bK5E+3TyfzHcH3j1mKi+4cVOqEP2KW7Yrh0actC+211VuQ/BvOsa65rGWe3dE/I/Jtu6laO7O9xcxVnN7qeqe2zwPyLe+JP6V7gv71slx1Xz3tK9YUYv6793Ut2Qj3Nv8MM3rj1CoFne38tPewlNxaEUPlV/SLzYL7Q6pM4PRI3NrWXcetkbU2o75QHOuTgVJul8Z6O2c6BjdcEC9gNhXYlwPpT79SQLqUw0h7CWGIEP/rND7H3gbOxbsM6zBiYjU6jjUMPORCbX96IlcvXIJfux+ITz8KCOQuRqreRaWeQTeSRTLB6kE3H6PTXBXgUAK/Dg1BSUrTR9MBYtpkWfsBauoZaogyOIdPKo688gGQriWq6Lpl02lROS5hFRpjE4+N6NnklBpMrZAU/qDTKaCWbKA2WcPN3b0I2n8HrX3MJ+pr9Aly1+uu457E/YOW657H4lDOx4sGVOOyIRXi+sgKr167GWy+4CqVCCbf/723Ytmk7/u5N/4BMLSd2hpls7abLwCeAyT3LR3Wy4Bp/CPiXIARJuhxWhrBCJy0HeevqW3HFp96LtbVtIDw4Z+Ygjj9kIbZt34JHV65Dlb5ao42BVgEXH34W/vlv3o1mZwh3P/hrrN2yWqpELzzzQqxftxEPPvYILnvTpRjsK+L737kdpxx6Ek56xUmSfZlK57B9bAxTp00R6reRbBI/W7McH/j8R9HIltFOVDGjvx+V0e049tjDMFau4Kln16NWdxjCYDuLD156DS45+Wxkyh2kW+OHvBHXvon3KG+UVwGjA3vBOQsBfvnbN/cJdbfdg7LWO7c80wUARorHf9JuSnnPOyy23IadvBqtOmq1Br74ha9i1Qur8b73vxuHHXG4DPqjH/skNr68DelMBulMB6866QS89a/f7nn5WjLxt9/2Y/zurntw7LHH4Zprrka7U0U25xqMvPOd78bwUBmf++znsdde+2JkZBj/8i//jF0jQ7j++uuxcOFCEb777/sj7rjjDtxxx/9i9sy8cAWec+4S7L//fCGW5MTkc0UxyrlMXgDAFcvX4PzzLsJonY1Ccqi3OygUi6jVK+D58GmnnoRbv/ttVEd2SiYgGg0BErnx6/Um0lm2hLYpGKrSxsnJdRGcojBdz+gg+AzAhDiYbYzUq0hm8iiWpuPqt/0NHrjrT0i0UyizdzRPm0mS2WqimAdu/caXcdHxJ0hjEKLgW7ZtlvXpy+cwvGk7xrbvQHO0jIFiAZlMGjV2POvLYupeszFl79lAqSRlu3SCW5k0quigRgCPJxe+jTlTUtVQiY8tz9CWJxYuqqYrz5JKZ36WAWl0XZdpFwd9/Md3FzLa0yp9q3AnckDi3guNgXXu7HtxDqzeL3TqKTsKAEagpvny0EhbBzw0XNYAWgdM95d99l4AkBpzfQZ7nXUUQ04eC6CINPKEqtWUZ2OAxO+mUuG+peJXfoHyyKjLmKg3JODhtfxbmr/4BiH6XKHzHDpZdv6kLLxFHdDoyrjQk3Fm2lrgITTkPCOKWzNxLoLyUJ2zrrXaQwDQOj16b5l7n71kZUzHqA7InshvnHOv62PvZ+/FzzAD0H7WXmsdoFDW+Z4F6cI9YwMSnTc7p9YxsvOh3xPKQq+AKgxAIlmJyQoW58yQpsfNa+iMRdxW/kBLxxrxXvKww/BcRvPgS1I18I5kzNhFmZdgEGEGkjqLNui0eo52RNaRWpPgEUFAZigRAmUmCbOMgi/hHLA8OA4A7LWOvWTQyqjVebq+NsPDBnfR99AfMBxqeyLre7Jueg2fVQ4lOqSuyDpwNJVCZawsAFAi47jYrIxOZBPigikNYvQeob4JdYm9P+2kzhVft2OxumqijCor6hMBgE7fxGd79Jr3UB7C61QXq80JDzL+0vXUzzGDP9TDoW21axfqCdqhiN/G2+DohJvULtS/5OKjLwJmNLgZjPaYpyhQOWfXX2bWEnhidi9bdEgQvhsS6/w3XufWdzzQ573UL7IAoD5zqK/tHlOOwggU9SWwveRX10eoVQJO2RAADPWw/m11eS9wO7QPmoU5EcdjpBNj7Gz43VaOuvwTZmF7Wx0dqhlfayIbqvOhcxfuN6tn9RrxU33WkGaMqu3WcYW2Lxy7/T7bhCnOxtp9ZT8X2U/fREp1q/2X41DqoC6ZNoDzRPvbPofdVxaQl0PcHj/h88RdZku89f0wIO11Hxm7LwGOZKAXZYI55OnlS+g97DjVfscBgHG2UmXI2oDwvl3zGgCAe6Iv7fg1oyf8nJVFe33kH+mhpDRedL5CuFdC+Y+VIc/RbXWXHYtNILB2LtxzOl+hftExWZmzfkRE8aGc3/7Lw73Ya173JAPUzpmOJ2oEZw5g9Dodn60SUJ2h+zmq8BJAxvGod8ldx/klEkuhjlqihlauhvVD6/CDO/8H+xw8Fxs2bsDU0nTMnjobQxu3oTxcwYnHnYwD5h+Kdi2BvlQfso00cmyAkcyhwzJBVt0xL6LT9A3hmHmTZDsModdiWS7HQwCQP600q/zqaKGBbCeDfL2AdquDSqqBVqKNFH0oidd9SYl/iERbD10pWx3Bd7J9bDBSQ7Y/gwcfewCPP/kELjzvIgzmp6PULkpWUzVXxbrNa8UmP/3kMzhgzgFYePB8fO2OL+Pk00/DUfOOlQSrB5bdg1WrVuMdF74TfSxr9vGImlkmPDHW1B/aX+kb4DMAHYGha7JCG1xDGyuG1+OK69+DTe1h6WGw6MD9MJgBapUKtow1sO7lrchnCyiNJXHD1R/C6Ue/Ajtb6/DDO/8H20dGJAnm8AUHYtnjy3H68efj0MMPw9Zdq/GD792G91/+95iSmio0b6Q/Kw4OYtu2bZjaV8BW1HDzY/fjU//9ZWT7gNlzBjGYz2HTprVYtGg/pDJ5PLp0FXYN11DIFVEcbeOOz3wNB/TNQbaVlCSqyB4Ees7uH/HFfYXf+Lx0Z+BHvpXh+g/9EbuPE9oEJDR6XReZEpxIUWuKe5tdFetSsjs4ZRpGh+sCDxWLOWk0wc2UzRXRbieRzmaRyyfk9cHBGVImW60NI5NKod1KIZ3K+1TIJEZGd6BQzInj5XjxMlK+W6020dfH9MgRASE4KZrFxI4o/JubbnR0FCkKf5VAIlHsigMABbgQ+mc0miyfyuOoo4/HrtExAVercuJLperYFSj8jz9yP/oKaQz0F9Hy93PjYvkWZ4TS6DaQtqeOFihKbh3nitGtxo6O2U4abSK7aWoLV2/f6qTwyNKncdXV78a2bSNI5krS4UcI69stpJIdTBks4Y+//zVmF5lu3BBuwZHqqJwGlfoKaNSacm2n2kCeTUrIN1WvoMGMinxWSEEJdnaSbIzCKMudjEpXoExWMk7o8naUIDo6qxlXFFQ7yYZznt0JhD/R8Wnt7nTLB+0yOf53xrreSa+zo48ti/OcEDbDtKfypxHs0RTABhlqfMKT7jAwsQZU5V8dCL7H39Ux1qAkDOytsea4rQNnv0+NjHaxDR00LeWdyIiHRluMr8+ICE+slLszavZhspr4LLw+nctKqTxBNzoVenotz8COpex+TaXMMrwEs2FZFp/pCnqtcbdKSh0GNaoRCMgSyEZDvlcUnC+x0s8qABmSnbuED3Jg9QYArdzEOfWy3j59fzLHLW4d5Jk8AGgDZxuIxJ1QW0fMfq8NjGwwZJ3S8HqS7GoAo/eNc8DD57Py3CuICB3KuDkKAea477HPG65DnHMb7pO471U5tg50170CnRI5yEG5FTlwwjXSgIXzqA5wOLehM7zbc3tAQR3FMANw/PrugyIevBIAzCZ8Bi7HZ5r0RHve61LXFa18TUrOAAAgAElEQVT72ycKCnutj92rFrTUE3wrL1a+Q05g9Q/CkoNe+2t3x9ldqc+gJdG6Jszeok6gvij2lcSHsFkUof6NC1qsPPL57H5RHa+yH7cH7HeQ75bfIaXYvrzKynhckBnNtVQxd3PwROtreMkm000Tva/37zWO0MFUvRPtlx5lwL30YTgWrlPcmuh1oU3upXP0HlGpjG++wdJ4/mgmg/w7XpQRVSaojmxWaigVimjV6mK7Gsy8nSCLy+p1BSzC59kTnWepEnQs8i95SHsEv3pfrqHaQd2PfE+Ace//6PpaX0f3TAR4Gf8lGnPKNXEKf3az40GpYiSn3l/T7wrvY4PvODmNKgx8eavuR/WzJptrzp/dz9FcxnDbhTIrf8c0N7TPYvdNaJfku3zTIquzwvFY8EOvi+TK+K+qY0N91GtOZTzBc1rdw9/DtY3bi73muNea2vGE86N/q/zo33qv8LCj02q6aigfX4TyEic/XfqXvOvBYa8dn/rvlhpH9XSvdQ5lP0532j0bZ2/D546VUQGjHQDea07j9pm9NsHST9NF244lTkfb13htyCFrdZP+bud3t2f18sf7WuoGq8fVn7A+kD18tjIbftdEstlL78bpGV1ra+9kXP4Aotf6aBd7vafOSeQj+c9H8qvNQHwGIK/LlTJoppsYae3E1spm/OruX6KMXdLwopTrR7adxYJpC3DCK05AGnnkU4z3U0g2Esi1ctKgs0NuvDRhEGarJyQrUA67qAM6CbTIl0cAMMUSyKZwRzOLj/E9s56ZzETUg68T56gkGtIAUioVDYehlJNLyagDABNsZJJOolqvEKxAGWMYbYzg+z++HfvvfwDOPvnVSNbTKKZzaLD3QSqBscoYmqkOKvVR9BWLeO75Z/HY04/hda+7GFNzs1Fpl/Hrp3+KDRs24K/OugYzMjOdD8Y5a7s4myXNyoXn5pwNR/0hXLITgd5pZNFod1BPAU9uXomrPvsP2JauIpNL49ijj8LOTeswNjKKgelzsey5F1FI53DQ4Dzc/A+fQynZQHVgEz7/zc8jU5yK6QNT0di5C/tOnYfXL7lSsJzHV9+LB+67H+96/d9jamY6Wu2KNEntdApIs0quU8X2TAPfefwefPqWG1HrjGDu3Kko79iK/r4cDj6UGYjDaLT68NyzL6KYyuPQmfPw3Y98HlObGcF/eIi820GAYihqm72d0Liei9ilv/xBp5VT/q6HpYpXWGoM+fyW9Us7odK2Tmm0cZSs238DX5fgRrpIQgDAWrWBdjOFbCaHVpukjq7DGgu70ykSTwLJVAuZfAadRhJj5RH0DzDrqCnEiizPZUCbTLUlU7BWG/OAXg6NOlNE85LBR6ey3WHWEokS3UQwUCsW+qRuWgMEtudutwgsOB4h/qgDKbuJjlW2H//1zZvxL9f9G+r8jmJBrhHHok3go4U5M6fg3t/fhXSijVIhj1azimpV67azgsDLJhItMu5MueDGnVDLNQYYEy6ZdhJ5CgASIGzK7rjMokwkM7jookvx1HMvokHwE2khneSiZ6UMu4PLLn8DbvjcJzBQTKBaHnY8SHTmWBbFNtqNBor5ggBtLWYP+nInzpXjxWkhlc6iyizGRBo5rlHHMWvxOWiWmnyWdFrabrvZc3xZ8qPPGdkvzoG7SrNuOBZXwObKc+SU3oN/LGvmfNCB53OrAqbsqXK1wXeX0TP8ZHEGTA28fkY3jXWGupyIGAdcHTQtQbDjC8vGrAEODZbNoLGgXHTK5E9grcMg3xUEgLu9H3S9U9nmnlPHzzrXegIaZlBRzqXbEPHnfM5130xAgiPtOjo8PIy+Ygmjw7tEMUtWji+N4vfZrJdeJ4HWAFsHi8CezQBUcFEdgSjgyzhHR6TQcGJZAFA/E+cAWANvf58MAIxzHKxTqm1UwvXRsUzkgFsnUh0T62BYvazBgZUvd203N1AYRMSd0Ovz67Xh3Nh5tE6b/ZyOXQEu3XPh+OL2rf2+EAAJHUx9P9xXUQOMHpw54aGCjne3rqvCFzFeyqZ7R5/HljgpOKQybudptyDB7N9Q/1iHl3pYOxHTCWhR17JJledS7bAsgvvRl0JEe81thK4AsJfc78nrNjDQcgOurV0f3bc2QI3jaJS5CByUXmOYDACU/eMPNUTX+IwFOq+OpmQ8Ky4MJPidFqC2e1nHY59R94NmW6mc7hb0+A/L93mf1AKAXfplEh49sS8xaQwhr2Tc/Fn9MZnOiwsM43SOBQDVFod72M6z7pNe9km74NrAi/frkqGgNNACJloCG+ejyryxAyJtlxCFu6Zjsi89HYnzOVOoNRsug19SwDpINduo0o9M+axbT4Zv94HKi33GqGnNnmwq85yW61Z1vPzrAazwdna99hQAtLbDrqOOX/WX9V/k0DZGRjkPXRniPVJtFGCxNlGfpdd97bNauQllLwJvYji+ont7AG83OzNJcwu9njJjxxmOWe23HafuO5Fhr5sm2n86/2ov7PqHGeN6H5VDZj1P+BNw+NnPh2BH3B7SA+o90SWTPWPo32oJt/1cFz2QALAuq0X1Z7iOugetTu26xgOAE82R3MPHr3aMcese+vKhTQl9tjhZn+i+9jnc+nj+uGAPxunrUNfK5z11wUTrN9G9QqoVq0Ps3PecX9METn116zNwvjXbzh72qC/BA75etkN9sV72JpSN0EcM9Uz4Pj8/nuEdU3LiART1C/Tz1p9rNzz+0GlKTB3tMZOYkM4nJQsvO5DCsnXP4Hs//i4G5/SjUq9g3tx5WHz8mRhMTkcRBXTq7AeQRrXSRC6Zlaw94XlMd9BKtwS2YLyebWUdH61Pumkl6Ce20ZaMHAeqE3NIdbJSJk6atSSzwogztNvC6y/r0WGPAn7OldfqLDCzjj8ZZAVPSGaSqLXL6BTaePjJP+LJ55/C5ZddjnQjj2w7h06Z/RBSyKTzQsuxc3Qn8oNZjFR34mc//wkO2O9AHHfkq5BP9mEsuQu/ePaHWLPmRVxz3nsxLTVLGody7lj7okkglBvGm679SCuiELPrwYQlqUJLJ/Hohudw7Zeuw85MVbIRjz/2GLz04ips3LgRc/eah62bdkhG5TteezmuXXwpOo0hvIyV+OYd30Iy149SuojpyOKvL7oSfZm9UW3X8f17b5J5+utz34HWUAKZLLP/c0g2i8LxyAS25JwSPnjr1/G93/9YGoBUKttRSDSxz95zMP+A+XjokaU4/PATsfzJ55EsA2877w1456tfjxnJItp1x89nY2jFT9ReyN6OYBS/bqapkcixcigGvlQvADC696Y1j0QAoBr9kL/JOkWqwJTLpFF3i5NINlyXXtapd5hZQ24Pl/HFFM1kIodKrYxUuo2+gX7UK21kCTK0XWZes8FMDOXIADJZYHRsSK5JJJJoNRPIpMlXVpcsPnrejWYNuSw79DoAkNg1x06lQsdzdHQESbaNbrG8NyugIcfIjMFEIuNLd5ltWMVRx56AWichjTfEKWOqrc+2I//fZa+7CNd/7Dpk0yk0q1UBPYv5rJQedxstt5h8dnE+zQm/I3x1R9a6QUu5oqvvJsTGzj2NDj71yc/iW9/8b4hvyFTYZlsCmVw2Lc/CTjvfve0WHLJoIQZKWbSaNREi2UA+KLIny7KxedrhgycFtRrtFpJpzoNPIWdGPvky2jwtcC23OV5Xe++eUjanpg0LSOg4KOS9kKfMlMi5z40DgO7WiegEXpW5Oi0hsLCbg+e/iyh86LSHhtIafZVfNZjqpIT3UGdUSWC7nD6zySwHRpwR1oCV36vApj6rOPa5cQcvzlDHnVD3MsZiVH0XTfvM8ixeYSiAq4bfZVInkMimXVfnbAZjtSqYiaTNPjgHuVRGUqmF95Er3WjJPiNvpg3iQ5AgbqxdJ6zqQPjxacCun4tOFT2ngWb+RY6u4dqIc8Z6OQXReu9hBqCuX3QCE8lfUHJmCN+t4x86sPr9cfIXBxj1CphlfxpycCvfOua4oNbOi723GgbrCEZzbU6ao/1D18Jng9s9rPcJn7unI+nfCEmxQ4c8XGOZ4xgOuFBfxDrIbGjErFPzXDpudVpDkmnuG5sFrC5T6MSOy+c4QKs6xY5NM8m5p7iPGrQbnQ5ycnqSBAFA/vBvjrMlDZS8/TAcPr3mNQxoe11nZaQXAKiOV3gAYtdEypIDebTfGR0g+RdVd0SZyQqceoeG72d5MMFAwnmG4vDlCnnUqzXQE9CyWBso6Hd2Oesm0yn0aXSv2gyzOFkL509OrSfIQLH7TOyziTN25w7afXXC+drtikkAiLj172WnorIm/yVqiyfa/9bWhvqOn1NOWfue+pkKSNl5Vr2j19tDQGtbxK/iAaKnnyAAyD0UBbQeAEQ2jWqz4SoryC3Epg/NlgDq4jh7kJu2r5dch+Oze30yTka1x3H3kGc1nL96X7s+Kj+W2Ft9yjAD0OpslXt7WKG6mK8pnYnaW5tFq9dNBADqWNWXDA+69HknO+Ch79mtD8cPg638hXY8mitfeRMne1173GT62f0aB1LZ9+0Bmn6H6kFZJ3/gGu4pe22cztX5ilv/3XSMNpzyXI7WXkvjvR76h2MK9V84Lt1TYczXy06Er+t+Ux+gyaojw60aZZ74D9p1ciXYDkCx/1t9E/oUof5kBlzcfIW6WyuF1Abbf+3nQxuic63zpHsj0qs9Mm96zV8ox+EB8kS2RN/r1ulu/9hxd+knk6Frr4vkwADoVv/sNn8xHNSiM/yhnNg2k2Gse9cCgOE868GGjsvOjf5u4ye9p5UV+9zh3E62BvK8vqSyVyVL3P6wskPgin8zm49c/vIe/TPXviLq5potpjHSGMG20c340Z0/RKqUxIknnoiD9j0AxWQ/WruAfCovQFij0vCdXbNoNdyBcJt5QGyMmuyAvHzpdlb4Gzvkw5OsHbnAJxwx0HaZObxOUAc+aqKDZspVOLYbPvNbStibPQHAbCKHcnUMaVZRogoUm7jtp7ciPZDCWWcvEW7CpfcuxQUnvRrJRgq7KmNI5bIYGhtCstjBw8/cjxdfWIULz3g9ZhbnAK0sEtOa+NZ9X8LQyBCuWfK+/4+3NwG3o6rSht9TdarOfIfM8wBJCGEQQVSUSQYFlEFUcEBQWptubUdwAJRWFERtbBFFUVvRrwVpFBoaAVEQQWSeA0lIyDznzveMdarO+Z537dp19905N4H+/ue/Ppjk3DpVu/Zee+213vWutdDbngoCqfzxXJXVqdeS+0PZ2GOMN9pcye9ZQ582gA88smEFLrj2cgyQAZhu4/A3HIrlzy3H4OAg/GwefuRihtuL73/pGzggPwtpp4pXystx24N3YFeliqmFKXj3oSfgkEWHYLgaIcy38f2brkKxp4hT3nom5vbMR5p2eCONbNSLdhDBybYwkG7gitt+if/8821oZ9rw0iEmFR3sv2wJKkETzzz7ImbO2gfVvhpSgxGu+uwlOH7Jwcg2SOai/jLOQJPYY5QvSeyMWFfq84N4kGkzJedQXItaB7P154luiDdHqm/DU+0wVsL8zHbgOxmLIpBxIwyy9lgvr42GpNWm2r40C8hnyFpT9cTKo1VJ4c13FWIKJZDJFGQILTIFiXC30vA8VXC9XB4RoDBfUKk+YrC4OYyOsAlBUcA98tQyWS+hiUqufZN15RxpPNImSEWqKMkIUVM6AKtURlc6rLhuRrEJuE3dNK7+/g9xxbevEeZTvd5EOq6H1m4G0vxj3sxpuPTiL+L4tx2LQt5HO4xQrZSRy2WS5SOQwneWmgx8tlGcNVFGFF59GAqMqZBvsv4cN4P/+Pmv8d2rr8HoSFWYf5F0uGHqKR3ANqqNOj79qY/joi9dJCzLrE8cWjHsCMpIV0vDKiWbS6cpaGUqtOZWDJoShGspjD0BZpy2NB4RwM6o7yfyEX+mGThNygIjC/Hn+tHjDiQjepwAgZrNFTcPMZW1aSTYDA7TOOAzmJZq/9hOhHlgmOCTaciZB555vclgMA0vvZG0gdtpn9jvZDrG+nptQI4DxbR8xJFL0ygwD3/z7/b9zHfQAKAc0rEDqtcpw31Dx9hzpRYgIyltNyW1lTL5nADcUji9Xkcu7SMoV6XzNYs3y9p0SA3ShgD/1IrKPtz1+yZNGiaI0CYGWAwAcm/J+sYypZvQTHTY7/XzV1kDUK+dCVDyndgFOJn72NiyATzT8OpkBJmyo9dNGxmmAWw+Z8xoUkXozT1jGoD6+1qGzPuZBp/pKJr7x5Zh8104HkboOgGQe513Q8bNe9qOqP6dDVLq99lTkXp9ja2HTd0UkIHAdTSa4/D96VzzvNBFspM9yNRbo1O4mYLVaa40w8SUCXOtaNgIcCHp6EAj3qC6yy+7mXF8OaZ0MFDGTvaxvZDoUn2Yd2AFj3cWdl8VUx70O+ryC7ZRLPNkdUi3HX/NtJjQoLYC7RMBgJxX/o4OLmsHk7POcyYBQL00wkaAYptpLWN70H5Djlm/jw3Aajkw9w/fTxdWnmhPmc/QDOROzpOp85Lzwojk8j57AwF1t+sJ99NeAEBb33Q6K/Vn5j6eSG5Mh9h0yEz9MtEZpWXNTBXrBByZ6yHZHrpmm1HHU+aWMhKzdzUDULpDc14pK8wucIBGO4KXy4qt6LTakroT1htSZ1PYv3EwUuuJTmex1kO7yYSVgmvPr11jzdbNOsCnZdPU8abRroEqDVjyd2LPGimkWm+bZ0endTQBwOS8sYIoei70cycqMyC+QNzkotOz6IB0+knmIbaezb3yas8OXkdb116TjrJLllnc1Vnfn9fp8XXaq3o+zev135PzMna0bFvSXGctO/Y7yjWG/JjzuJtetUDARDYsZqb9Htw/9rlk7nO9FzXAbNtpezs/9PnGuZWgmdHRXcuZ2MhGyRlTV9KTNFnk48/GsZHrcdkAIBsA2AFAew5krjo05+Ld7SYmnc4P057V9n6yPhYA2ElW9iTbBDhsWdmT/O8+P51LSNh7YiI9y/PFXmPTPjIBOHtc2lbTNlgnANDM7tFzl5yFMTnG/p4+S/hs/Z09nVv6d69FhyTvaAQs9wQC6v1hnnOifyR9MxKWHMFvldKt0llpG+gu41IaLN3CSDCC5auew8L9F6Cn1IVMMwM0yJxTTRglYzJqIZvzUa3UkUpn5HOlXxSxSO19T/YUu/FKTf52WtKGXdbEY6MMJ5I/WatW6vmzBFgqQuipunpuIyMYYRg10E7tDgDK/eI+AAxSh+0QgVvHcDiAX97ySyxYNgcL9iEBqQfLn3gJZxxzKrZv2IFZM+ehEtSR6fKwc3gbbrvnJhywaBlOPPgUNGsAsg62h5vwmwd/KszEfzjmk5jkzhAAkHuZvRk06YZzzvJyMi/EVeL3UA1WYmISsQef9aFdPLzuJZz/g8sx6DUwqZTD6w46AA89/Bg8P4NKeRRd8HHSAUfhK+d/BpNDH4jKGPH78f0broVTLOLYNx6LoxccgnTTkV4I24Id+Omd16GWqmPG5Dl42xuOx/7TliHXLCIaSaGQ7UKYCjDsh/j6zdfjfx6/H5WwCifdwBsO3hd+xkH/SBUrXl4P18nCqTqYhl7c8K0fYElhElwBerm+cRDZEPIki1J3uY71V4IdJYzhVmcCSByYMs+3cbpDkx761z9Fla0m2ehomBxw8Y0SxRaz2vThSEYdAUCkAknhzfrsrhtIumwjqMgBl80XpIMN0zCC5ogIcLHQI8w2ThJbODfqLQQNsgJ9ZHNpBE3W5FPsOioCAoAE7eq1BorFIsKoKWm4RDRUxx5flHnaIWNQOSqsD6SKUEcII1WMOs3/pQk2qg1Xbwbo6u7Bho1bccihRwofyM/kJBWX0blcxkMramL2zGmYOnUyPvOZT+GIt7xR7t/dXQKbI6gfImbcmApwU5t1jBknm1immRsy/gavzbjCosr4Rdzwy9/gZz//PxgYLGOgfwRB0IQr92zDcyM0gggLF0zBjb/5BebOno1cIascIyrKsCUGLQ3cVqganpDVxQi5HMrxuqXYNCCM5DrWmqKBSgAw1jIC6IyPZBjvQKVmMRgIFul3Mx1SDRASsOFB0YprBGpllsyDUVzbFFAtf4mBOgGrRDMAtUFkKmjzYLWdCPP+xr5L/qq/28kJ7nS9abibvzedGfP9tGzoGoA6AmsCMUpa4pQmI0WA99GGv6b+mgapPT55bpySZwKAycFPR8plHQnlLGVKBaxY8zIa3DuUh6CJA5buL+yJ2tAoCHnTcNDgvDnnMuYYIOGfpk4xx5UAOrqLo931VTcW4NioBJ24vbmrGJ/6ve029p3WZo+f7QUA5DhtQGTce8QMFC3X9nrvzSjpJDeJbrU7zHZg4EnwxJIN/X1b5k0nU6+Zaezpv3eSU/sZeg5o4Oh7mXKg36sTAKy/O9HcmJ/rBjMJQyF2uGyj2TZiJzRqzSYKMYNI9LYFTFFH8jxhmqnsN8OBkPOFhjMbhcQp/OY86vfj97SDZK6JuX+FZR0D89x/rGXCn4ShxNREpJBjOgfPNAayqHPjMTOV0WZev5Y9IGMxSirY+tbWfyb7Ue9v8x5aBhInM+5aZo/JrEVqzm+ix+lYcc+zLmk7Et1UDQNs3L5VimEPjo5geu9kLJoyHX5yfO2ep6j3b8LotDqX8nmmrGgAkJ/rdzDXc/e5He+A2SUp9lYL0QZA7fubjspuel3qf0+QmxlfbJ6L5rvqddbRdvu81XPSCTRVzshYFN4+70x9oBlUWkb0dydy7Ox35PNt4GacTonf32PtoMRRckReCBZXWk2QBcjzjFu8GQSYOWUaZkyZilYQwmfgM2YDah0u7xbX1tKfsYyNqZe0zEpqVVzDrJPOMVNEO+qkDjXokmcak5HYCzFjkf+WAEWsz0x9aJ5B2pkyz2HzfNYyoe+vU4L1OpkMObnWAArNc8qWEz10O0NiNxnWzk+HjsK2Xums18ZK7sg7dmiQIeOOxuQoeVer/menM3y38dr6UmfGGACdeabvCUDhvXWzM1vv6vk0bShTfvQ7aIbpRHaEWYOzk4zIGIygh/m+tm7sNP/Udwn4xw7tMSNRjyexa11V01a/ZzLemNmT6AyLkbYngEoBUGMlFDqdwYmtYZzv5jya+8O0eybaLzaIJTW19nDgmvfZTbfzAyuAsKfr9Rx12hfm90xZsu0OW7do+822xUxbcKLXS4JXRsM0W69TjpNgagz4mXYp96UOuJgM7GTdOgQ1x503ez7+9rAysX9uAfCdggTjgOz4jrYuZ306gmTyeaQ66Uo9u9CRTCm+83B5EJliGmEqRODU4bd95BsFRLU20t0ZBFIIrAk/4wqxpVJhxmRWdbptpYR4QfOw7bTRdIGm25LrGTp2+fvIhxfmZYRBuonIacJLkRCUQiqi3dhCw+P1LnLVLFJNNnGsSbdg1g+U7KqkhqECAEP2EvDSiNp1NJ0Aw61B/PrWGzB36SzMnDsbfduHMXvaTPRt2Yb6UIDTT3wPavVAnn/rXTcjnY3wrmPfhcmV6dJsdFN6A/781D0YGNmKYDjEB475GGaV5ktaM3WJn86IPqF9S3kgFqHYf8pGF2BVgEAVMK87nC8HGc/BoxtX4CM/vBJ9Tg1TCxnMnTkDL6xaBz+XRzOooCtK4xvnfQEnLH0jCk2g3aqh4o3iZzf9Agv3ORAnHHUc8o0Q+bQnBJi/r3kUd634A0bSo0Lo6nF68d43fAjLph2ELr8L9WoTjp/BltowfvjHG/HbB+5C0wkxdXoRXfkWenqL2DVcw6pXNiCTzqM9HOHoxW/BDy75JkqVBrrgSf1C1W1CyaPsXUOm7f2UEKxiOSS5zdQLJhif+NgxuaCjfbJr7RNxJ/H44fEBKso6drr1LtKHv3mAEgAk681126r+nlA42/JvdrbltUwT9v086s06MlmKcEul9ArjT02Ak4rbOTOqmWqj3hhFLq/Sn9TBnhaEmApfRbVa4nyxQCUZhwQAGbnns1psdMHadQT+pIucAisSpRa2ZVO6kl6cQr3Bzr4+7v3zA/jo+f/MzF+k02rT8r9cxseUST2YPW8Opk+fig+e8wEc9obXo820XE+St9QCxqw/NwZNxx14CfNqzOHgfNZbIbxcHj+89nr88Z77sHnLTlTKDQRhW5iM2TS7zlSQTjONE/jmN76A8z78QbSaLIKeQ0O6yLloxc0ZPNaLIurvOAJuMhKO9FhdOAKAUgyUjJe4WLYInRjSTBMmITgUFqM0eNBFlmUhFACoFb8cfkZqsO7Ex/slNbpilgNrVdAoT65XiaQAOxPHAmYakWZkUq+DGbnUMkmlYTok9sGlN5UJfphOUacTwjb0TQaJfTCZhlen+5pRXdMJ0vfRBpM+mE3jXDZ/hyYnpoFv3pPP12uj6i+mBMAw04iT8RvdvLn2TKvLFguoBg000sB3fvYjPPLM49Iluuj6+PUPfowC0jHAHKEdF78NWIg8NmTMNHQx/DU9WwNXOooRNxHRAIrsbzIz4nomIhbsDByzs/ShLIXQCbjQ+YkjYVK30mCqmvIoIht3eDRZt4lO0Xs2Tk8X5yc26OQAl8MzLQGAVjNUQGCHgCvTWPjTKb1RO03mM2Wt9d6LB6blWDfKMQ1lkyVkyzrhH50CqddWZC5kNJL9vFOSFi4gPBnP8dwnh4YFIJiHj31f8x3MGnwck2YqJfIeA3V6TPr3AogZwEUngMQ8qOTvriORVMqT7E2j7kzyHpZhlhjEVuqKCfTpe1GeCDRy7MLGY9CCax0zRrR88hFJ98+47oZ2wGSe47TExCEwGLyyRQhkx0C8AJtxEIY1XUW3MXIrTG/FsOWaMRJJJzEbA4AEv0SnxwCgBHM0u6JDV+JkvxuNEUyHRetHfY+E0REzOZh6q4zaOAVD2OiupKGIapEu8XF0VtLxWGUmkpRdkWGOb4K0Vw1eaP2kNtGYPmdQgu/a8l1UnBYefupxXPfT61ELGsg5aXzg3QJ26zQAACAASURBVO/FWe94Fzxts/DrMXNddEjMaqeOTeoQcd7bRrfYmOFOXSRyHKeCii6NwafE/ukAUsjJz3PRcFS0jMl76+LN7lizFv5eSinQNtIOs2YG6tRVzba3HCCtN0Se4lTwcXorKdOh1oUZBpo1kOwVyq5uXsT1YcDGeG/zTGStV9MxFt3FAGd87mogXMbC+ZOmiGNGrDSpiQNWYmPo9Y27l9sMyHHGL58RM7c021yPhXNrgiMiOjzvdDdM7ul0Co1UG/3BKD5z2cUYqVels+Db3nwU/vmD56Hg+nAYLI0xJNN2oL3CZyUAlkN5t5Q/zyyuq07LiWVLpYCNgWVaF4mNqA763ZnFRgB+N/0Xs461M6/tDJ5J9piSZxmpQp3sKtNWMcEDrQf1OWM6EYm+NHSq7kRsPqMTmKCdfPu5cr5yDxkyY8qf1k/jzmwjYKHBBPUdpX9oKJsyK/ewAEC9v/Wz9DwmTliHhj6dxsCx2zaYGcw1wWrTblNioJqQmDakqWt4PcETc02T72mHMQZkzfk150+fOzYL2lwHRYig/zW+nIE59/Y9k3mLAUCOU57BzCujprboVIM1bq+tbp6YyLwFiPO8Nd9fy5a2dVX4S/2Yv9P/TmR7Dyid6V/YcqPvY4JTiZ6IH/1qAEB9H51RldijcYDM1rHm+5hzZuoGPc+7ybpRhsb2nex50vaOlh9zv/NaDZCacmneg9mDtIF0SQG9r/SYFBEnUM02YptFZCTW37besBmp4/f32EzstgYT1DG1AXhT1+n9LLrOKGVj+opiE8b1YfXcSNZSzBoXxp40YlP2m+AhtOUYlGRduyASUhLnkY0pgpZi3MFjRq+DQlAUUCvKMvujAdYLdF2gVqkgm8mhGTG7jn5XSurXOjy7nRYaDn0RVbdvPACYkyasYQwAOmz+Qb+KYJ7bQtNlzWkHXs1HKmghbLM8Rjz2uBmIBJSlBqAC24gjtN0m6nEK8PW/+TFyU3zMWTgHa1/ZJISsycUilsxfgmmleUKu+svf7se27Rtx4vHHYNbkOfBHcqik6rhr1X9j5fblqA2WMbM4FyccdAoWTV+GXDqHduQI8CmyI4QlZWvIOqnIlLIvhGGpAMCADVDTbSkT/eTWNTj3+iuwqzmEAnGVtIMqMkKk6irkMBU53PL1H2FGqoRwtCpEszJGsWtwEL35mShlCnCbzGYNEKVD3Pn4XXhh5AUMpPoRoIo8ujA3XIj3Hfd+zO2dK2XsUsgg7Mrj3+/4NX55939hNKzCy7CE2iDedMThWLN+JzZu3gV2Nc4GGZx/4odwwWkfRHcjEpue9lmsvOQPm4xn60sbACTj1Azeav2rcYSkhIXBwB6nAwY3P8vjcpyzY24ufXNTAZpF+MfUr67lMJZyIzX0WOTaKMysFb504mUXXF8VsxQU1EjtU9fFzofMggKxzAhkMk7rdDKDAvahKy8fR02VAm0j5KEDF362iA9/+B/wxz/eD4fpjk2O35NxzZ45C7Nnz8T0GVMxpbcHhUIBJ590Ig4+aDFa7UAMDHbbpcJg12GtuPhdKkd9kLNmIX8n7L60j8eeeRG/v/UOrF69Bv0DQ6hUahgaKaNcZgow0TiyUNitKMKHP3wGvvWNr6FRH0V3qRAj5MoA1c69GCPxfCSoslEoWAMA2mFpGRa3BmP1vGvDRitKRbsdf9AmiHP8VA0CmUBAcoAb0bLESDTSIOzDidfQMDENc+2UmeuqjQzT8ND3Mg0wS0zGGQ3mwWofuHp+zTW1jVz9PL1f9D3sA3RsLtUVe6pfxmeYqRmmcRrvCLVvYieOkRoy+JjWyEOZit8j2M3W5WQzxR17Ja2XDAc6yXHUShewZRxmOB3h4ht/jPuef0z27nQnh9uv/BG6gxRyxRJGKmWU8gUMjgxLwdc063JVakgFEYrZnBz4jShEoadLxsP502CkdhD1uxNQ4+8zcMF0ZL5jEIbCbOXByrGymU07CBESxCcA6KeFKSWGKyNDceo72UKNOILFz2VN06p5TjZS3YbdgmIiS8mAoAmPKUrNCCkCHBxUIYNaMwCBculOHraQYfS6xQ7kdTTTKg0/n8slHZ7FcG5GogNIiFOOqYpiiUPF2m7aMI6UQcF29KO1Ktq+2q0CCHC4bAtvWpSug5ARMaa6k7EWsvlRWrWjj0KkfaVH5fnc+75KGXUaoYD3BIDlAM96oiPyqbQ0cKF8EGBtMR2upRrB8Hv1RkNqpDL4wHekgyLzRqsk7tjM5xX8rDy/6SgAIWpEkg4sa+0zrZw1WsNxDDqmkItxRKnNqS5feS+DoNEQwIhnAdeGwRmyTuW+bDQlDHAXnu8rUFnuQceJtWXVPNACkM7VlH3NsGYgSCxuo0NrDLjotFvZUzR0XXXiyK6gU9YaWzsJHpEZzjMrdiTJwpM9lvZFjnyyYsmmZt1b35P3Zlc0NleSbmbce80QuUxW1m+0UVPyGYQCbkpqn+eIjLsea+M2Bfyqs/gx0xwY4WW6ayote4/178TwTEOYuvzx2aCq2YjZ7wF81neN5U3S+FkLjQLqqjp6KsUilOsEiOW1MZAZcD9QflkSgJ1Ka4GMvRapdfEZi3aAOkG2tAO32Zb6uI16ACej5kECdUGIgpeRgIHU8UsbtXH5zFB1Ms3lCqjUavCLRZSrFXSzwy/XNZfGMJrY0a7hsu9cibUbNyDdaOP0I47Fp8/7WALIij4MW8i3XbQbTZHhSq2KKNWCX1DyTJmkVcm9XEx50gmWQCZZ8sJkJ8DM/cP9Gxf05h6iPNYadVmjUqGo9kY2h5HyqNS7oZGqtKmUDZZ6uwxM0KnIpj1UazU4RV90IWsFOc0IU/wCGuUqUjlfdAT3P2WaXWlZf1UcJMb+PQ8jIyPI5uMUIbLWmM7K2i/CMFABwCrlhGBxDC5mUmm0Q6b2OEh5juxFAiOi98JABR4ZUIlrGEqvsRgA0Oco9TpCBVrX64Hal6wNy3VshCKH3BPD1TJQysm+y3J8LGIe1GQ/NNBSZxj1L7MV4pR2L1DBCHFidBAiZuRKY7k4SMnzSzuPDCDWWc4l7pIdiV5KgU4o9TxlOZfOyngJzPEcpNOzvV3Bed/4EnY2K8KsPeH1b8GX3/9x5OtKr9hnv/lvM4hrMkESm8RAMHWwKQHnDUNUAxa61meSIZEY5mPNAESPayaUpD6pM3IcsBwDhtIEynqObb/8b+we/R3Tzpno79qm6QSeSLAnBs61XNl2WmLLdGjcoY9C0waU58T1tGN1rmzEGB3XdeWUgRXTg+NaXzyX9fzqAIE2gW1wRfsK5vzZ4+hkB5rXmylY5vvrudI17CayP7UDp4EcfV1iZ8bvpYEODbZp4FqvjbabtV2ubVnuNQ0AKl9tT3DW7pJEAgbtA55xwiaOgR3TztX3NMEdPW92BsOeZMl+utx3Lwzo3UB76yZmkFOnq+q5NAFRsani2pnaDtfla3R6s5K3Pc+fDuBoprjJkO4kf+beMWVAj8fep1quEv8rro+vmd76eluOaB+YwLXIvpHebwJ1+nfyZxyUtedZy7p+Dm0f2qESSCSxKM4Is30afW8t33YNM3v8ScDfCpTZcqyfY8qllkHVJXesjAi/yzNHB4AFHE0rBqucB/E664BOsuL0Paya5FQ/pv8odkXCslNNNgjIscuvOoPV3bSuT/o0J6XDFCYiTXN45hsV5FTKbpyRIz0ICFAphqViyirbW967mZIgN21C6dUghAoeNMp+ltp0BKhoT7AufLOClt9ErT2CR59/GM+vfBLpgoc6migUSiimc+gpdeOQQ9+MR/76GIa3D+Dow4/CwtnzhbEYZdp48IUH8fzGRzHcHELeK6A1Chy+4Aic/KZ3oV3z4LUy8J2MvLyfS6PZbsLhec53jFJiV6VaKiBCv5R/Uj5Uj4csXihvxpnfuwjbm/3oajbR3dWFHQ1iLS1k6k384zvfi8+dfDZyFZp6GbFHonSgUrUrWaSZPh2FcEttjHqD+PF/XYeuhUWs2rICLb8l6c7BQBPzigtxzjvORXd6CpqBg1omjV8+eAf+/TfXwyk4qAR9yGRHcMQRb8LTz65DV3E6Stkidq3Zhu984us4avFh6Goqv1W6O3c6oF/lZ+Z59Cq/Mu6yVP+WZ6UJiH3AaMWqN7IWfrOWgwhqp+KgVlF4c9PaSi7jjK8RYkeEdztgjbbjaqd05gDvDQTU1HuHNZVYHDpTwGiljkbQwqmnvxcvLl8tueME+KkYJ/dOwcxZ07Fw/jzMmDEDldFhyZ+fO2cqzvvIhzB10mTUG1VxYvPZLPr6+jFt2lQ0m6E0I5k+fQb6BweUkk2lsWnTJlz745/iiSeXw/NzKHZ1S7FKdlwlk7K/vx9h2IRP4z1oYd6sHvz3rTdj2tRJyGZchMyzJ4vRUQCl+Z9WcmOHrJqNTkoxNKRPDpWEqThmuPG7Gujb2/rYB5A2oJPn2+vXoYaOOW7zANByZIKAZgqTHb0yD6rXatiYu0TvD3uO7Q2nD2XTwNVF0O1rk4Oxw/a3DWU7uqu/K4ca2apM5SZdmimETJejoky7Asi4EZW7SuMVKjerdcYp4uLYxx2epRtpCxKV2OWFuPC/foR7XnhcnIsZkY+/fvcGdFVb0pSAABhlT56fAipDI8iyfoObRm20Iq/q5jKohQFSGU+K+LcaTanZRRCIjiVBPjJ82HmY0knGkwBoou1Vdz1dA4xgR1Sns85DUjnpQoGPInh0Bmm8hG1xOGuIhLlKx5h7nEAG08SLjidASd1Vh2fW8+X3YbMpMs/3KQsgR1p2JAAXAYKM5yOo1UUdimOacVGr18VxpOwFrbYAOGQhSZo1u2tLmrJi2YhzymYOMaWdCkVYNZJ+z9pmcRqXBgFbyjQ0ywRI57w4JU0DynTeuTfE0U45yqBiYIFs7JSDHNzkM45htKWYPCUvK8AU5ZJzTwND5CKKpLkSQRMBBlxXgAcdkSMAIbVNCdASpIoj/5GrgFIClwTOGmQd8wXIEiKriNFIskRDtQ4EKCSql1GpOwRrGEGk2iGwLONi51uCKCkHGZ9dzMbOJwHDaHQS8JOas2ScSS6VgNGJAUk8S2pkiQVm6EflpEjNv3ieuW8IALKGq6RZCBhL44dFk1WnUa5bZWQU3fmiimjTYHMcVBhJzGRErgVUZUApBnszMfgsQSHfT2p2idFPmeB7BdyvochcJuMJ0M39IcV9OYc5X8D0NsHOVhv5dFb2Ci0zmn+s65Ir5AUkFpCrHcr5I4zadkpA3IGBAeTyeQGOygTlYlnUHSC5xtybnBOOWVK6GFdOOyjznHHSwrjjHgziiHghk5VmQX4xr9K+WDc3NuoJplEO+c6pehP1kbLs0yxBuXZDwCgC7yxVQYBMGP+1UOavFkXIFQvI0tBOAUNBBVFXFv/nvjtwzQ0/Q7ZYwoFz98GV/3AhZpcmCQDE96GODKo15EJVE5AAmZfJgOc7HQ+C99QLXEvWf2NAgM9mtgLXWZoekSlP2SKjIS7hQVnheuvGYmJ0OspRZgMn7l85gyRThfUhlcwLOkrnPGA94QwqYQ1tz4WbSYuubPcNSbCkGgcIKHN8XwY2EtYyn12ro6u3JwEgGdgg6zrbXcTo6CiKbg71oMkyQkqX8kAPQlkv7lUyul2C/3QYCPpR7mj/g2uQEfmj3qKxTb1LHcB1Y3YD9W4hlxddVOMzmoEEMvIEsVsOwloDURBi8rQp2Bmy7nKEPDNSwgiFQk5qAREMD3jeRCqdO2QdSzaVCjn/ZH+RNaRAYbK6WbNPOykeS9NKjXKVSSIlKlqqzph0++X8MkVIGM4xUyiCBBW4ftwLBHe3oYKzr7wI28KK7OuTD30LLnvvBSjVx1JGJzKetQOu9Yo+4xNnMDaIJnJEE5vFqhWr75d0RSX7YlygQtlf1G4yBgMElLOBMkv9pO01k4G6F2f4tdhFewO4dNCHOs/0IWz7xvQjzHsmjIaEuTkWYBb9GIOHZiqx2JIxABiFZMGQEaKYZ/onaa4gNbliVqrM7xgAKGQdq/yR/n5ig1re2Wt1uDQwYtuGiT0al9Cw51nLQgI2xdlICaNDAxaaOWwAT+azpN634aPZtqzJGBk3f/FZvze7mTECMwXY7Gptgi4JoBNnJ+n9oxjk439MH2Jv8jfRvrN9n4n2tw0AaqakPWdafk0ijIxTOcDJ7VW8MQZxOrDCbfkygTX93vY1ia7o0GzN9BUSXROz7/W9NUtX38d8jt5X2oewCQyy1yZo0iLPm6AJTrLfY/m0wVW9PrqUj7k+5tqZPl0n/84kUOh5N8fb8TvG+owjM8XMbNFjocoASdZCynrFzTKN8hd72x96D5g2rDk+Bopt3WjKvHn+6LXQY9rbs005GqdzY2CXNmMj9gF5zrC5pzT4jGvsScJxKo3IaaMW1tHyQiAbYmvfejy9/HGs2rgSrZyDyZMn43X7HIjB/iG89MorKGVLOPbgozGzZwayro9Wnuy8p3DXw3ei1E2ilYudA8MouV2Yn5+PM445E9mwF36Uh8/AZbsFv+gq38lRXYyZ4kyozCEAKEBmTDaIyWuO42OLW8GJXzsf/akRHLF0f7FvHl21Go1aC1ObafzgostwxLQF6GqTaOBKSZnIraHViDAjNxP1ch3ZYlbqHG5qrMdv7vwVjjjxCPz10fsROSF6JvWiPFJDCd04/qC3Y9nsg+G7RdRcF/e+/BQ+f9VX4E/OYdEBszE89DJmzpmJNav7kXG7kXMz8Efb+MGFV2FhdjoyjTa6s3lUWINxIuX0/8PnAgBqwTKBFX2IJEX6rfpTtnBpIbYFXTsZttDq600AkJ/Z0Uw78qA3vN6MZlt5U2knLDirQL4eh05hoQFKg7dcaSCTyyPl+Hjksafx/rPPQZ0FqCNHfj958lRhAM6dPUfYBW6KzJgG6o0KgmZVGIJHH32UbIZDDzkY2Wwew8ODkuZMx250tIK/P/qoAHu3/P73WLduHdJ+Hj29U6QGIg/qoaEhcbrprNBpI3pP9HrfhTPwXzffiOlTe5HLsqnKoHQg5nzxu2YdIDPy0+kgsRWtdAI3jAedqmenyumDdjeFbbALxx0WMbW9k8Gk195WaJ3kXa+zCYJpGdPsID1+XmMairaC7KQw92ZgTHQAJgau1VnSBut0NNE2SPT3hb1kHLL2vhInwKipZ68fi6YSNKGTy2dkfQWoKXBPsZjInEoMG0eBbgQXCDbneQARlGE6Ihm5rTYGvAifu/k6AQAJMMxAFg/8+6/hDlTEiSVg06wGCtBjalTMmgrqdVVonYyPrKrdRRCIOoCAW5Yt2xsN2VeprCfsGdbx1IATTUFXWE4qBZNAARkf3H/CAola8B1vrKZILoPAiQSk8mssHZBCtR0K4NhsRjIXAvTwvch2IjAhkTZH2tbzfhk6j2lHADICJB7SCqysN4TtI3PLlMNJ3fIedbJ+WhBgqlKtIopZVDmyogRIUXVH054j86xLD2hGh+9lFQgbNcXZThF4oXMHlSLPH53Sx7+TdcVxEqhIZIbpNmyClPaQyypgiUaoAKOxI0bmDCNm3A90gplGSeC3PlpBzlP6hg4+x0xnkqAg10pYYXT+gxBdXV3yHam/6HkC6HJtOSdcK867wG+s88o2XDG7j2cG116yJAjktFoCIhHAajdZMDkCgUOCKny2MORYxzXji0OmQX0aYZQx3/NknBL1JMjH2qYECshuZVq6dFBXTCBtMOkO9KZBbhpeaqJZqoDpD6pZAOWHAItucsNLWJWlGgVSpkHuHap0Us5rtVJBT64o78i54XtRVmU/s3NvPidzxeg3762dB8r2pFxR9HzL84QZRtYp55Kyl+G1BO7J3owI1ZAa6iBfLKIaA440bljPLCUlM1i3tSXrz7qwZCS26oGwsyjHXFcC8WTvRXE6FoFGOW/jFEYyFQVEI7iZgjRNkGZefgb1CtnoEKDTbyvDSxh+XOMwEgahyBCBnWJeWLrVek3mivsiqtYFHOB7cD4p98JIrLK0Bev91pHysqKnCGgIUzKuTxt4bWwY6cMF//oF1NMq5fjrF34ZR8xZphhcwqYPBKyUOWbKDWU07mIuReYZDCDZkEXqyZglA7Kh0pJyfk7eh+CTbpglLBrqSQYX0p4AvzpFTjE10wK28jrPV4xUAoAEZlx242PaMv+LZVmCM8KUdFFpVGX/pWp10U9sZ0b58+MDVteA1OU0NGNMp1T3Fkool8vC4KOsNRtqHRFnHbSDloyZMlyuVICcr2oBk0lLUFTrGOoGBg7aqukJ9Xw1qMucMOiR8zMS5BB2TxQKM5Pjr5IFXaujmMqoztQM2vgeRp0ILQ8oMm2J9yFjMJ9DEAMwogekritF2VXF0+sMCCkwVUB4EqlZ41JjAgSxycAWoF+ZyXaQS4qv01FoM33IBd9fbFePdpvSVTvaFXzgGxdia1SRaP873vAW/OvZ/4zehkq11zrCBkc62U/meSy2hlRlGvsxU5hN+yaxj42mEbJvDftB6Y0xxprYs5oJqG20uF6z/twO4Nr2wbixWewk7Zx2srtezWecC2GGWz/j7CyjXINta+0J8LDfw2TfJLYXwSShzZh9FMfcKXlezADUzzK7zvJ72v7Sz9P31mPVJRHs8bxa59uUoU6BXAEvrS70ttzosdvZLyIfRjaTKb/6nvrM2Q24MtLWzefJPTuMZyJ5kEyH+MfsHq+ZgPo81kCo/rcGnISRbjxTj0X7MXuzz+0MGtO3eDUyrOfPnGMNZPNPk8Bgzkvif8Y1oG0/xx6H6U+ZMmHbJFqubDnU82KWJTF9Ctun0vPHcWo/SV9j+tS2f2UDgJ18KNPHnEhWEvmLS0WYDFRzXXSw1J4Tew/ovWPuIXl/owmLrb+1fuoEamqZU7GUsaw5rtNEY9WBRrlfzAbUTNqJZM2UX1vG5CwxyhmYc2nL06uR5VczhuS9eea2Wsq+Fz0SSbCc9nBcTEOCmdlMQWwjMtWaCNB06milA+zo24QX17yA5155UexodxToLvZg5sJ52H+//TEzMx1+ykPoBFg3sA63PX47Kq1hsXOWLVuKx557EiW/hO6wB2e//YOY7M1BOsxJl12egul8zOx3mCEa+6gs+yb9DBQASIOLKbBKp3gYzbfwgW9fiOe3r8bB+y9BM2xh9eZdqPdV8YYpC/Grb34P3dUQfoNB1iwy3QTgBgTDYbfkZthAi4ZXLsQz657C3559CKe+9524+dabJZDc29sLz/UxsG0QM4vzcOaJZ6HXm4rRsI3nBzbj45d8Bo0SsOR1C9CobMLsOTPx6GOrMLlnNvxmCjO9Xlxz0VWY4XTBrYaqnBYDvntY3L3qPyvw81rlRABAbQiYgi9GFGshxcPrpGzMz8xNZio1OjmdrhNhj4EHc/PbDDOtCBJFFEf7tSKwDajkXvFfOm3Q5NmswRMFYkir8kwpZHIlUlTw9LMv4JR3no4WGWptB9OmTcOcOXOwcP4+CrAga6EZSKORer0mYApTf+kscaw00j2PLJqyqmfWbMo14kCkfXR3d8PPZtFV6hFAUUDIchmDQ/2ojJYxMNAvUeyZM6bhhz+8Bgfsv1jy3NviZLLjTySdjaO2Wic9/1oJ6kOsk1IxD1w2YjENMd0N0y5mrmv3mOsja2Ip4OReVu068yAx5aHTQdfJMOVnOoWAfzdlNTHuDCdbf2Ye4J2etbcN0+kANA9p8zDVc23uBXv+7Q1N0MA8GMy9o40l8921IaXHXa82UCCDKu0olgtZE6yXxjli+l7WExYIfwgYkXElxcO9tAJ/SMuPnQw6FWSyDaYjfPGm6/DH5x+Hm00L8++e7/wc3aGDOhlmrK/ZbKGUzQtAw+fx2XQeCRjwp87U9Tglku+RFs++BY9Ag5+WlLVqsyGOtqxRWskw5Y+ON9mI4kCT9cH0EgJBKRc+Iz+k51PpZzw0nLjdfaiYeAKeEbiRlPxsYsDReeXnTEkTw66p6jdJ9i6d/yzZdCG6XKYrqrQ1vc4Ev1hMnmycqYWipHcOV8oCYBJQIWsuRSdZwFAFiAmYQ3CEqbVxrTcBA3kNU+MI2LaBnIAGdGwV45HAhTDjYkedTrOAgLxjnPpKBhAPZaYhtup1xTjyWDC3JR2dqZ+E3dQMFfASkkEGWQ+CbiPlcpJKzDWhw09ARACFuOaQCmAMy3f8TEbmksaCsDkJeMR7jQcw35OMIIJKspYxU4egg8gha6XGAKAy2hzU24HMMdeUQINuOCNgpuEkayNcAD5GwAnYSc0V5fxkHV8MDZOxrsbH9VUsTf2jg0WJjhJmTaz/4vkms8gMHlH++M6NIFQptHzXuBENARzqbGH+xTXeCCAKoBszVzhvegwEuLi+lINi2kd5ZBQhQaS8mndpYkVWLNc6YGqG2hsE3AlCkxk+qXcKyqOjciZRDpniTMBHM0MZqeX3BMSkbJEZRd3gKHZVtlRS6fQjFQG4JS2H6cNQqVzpnAoOSCmBIJAGGwIWtyN1r3Jd5mPUaYveSRFIbEZqzASaWZOX93Qd5PN5bl7pIO4wnd5NoUH5IuOeZ22arOVImLduJi+M3kImLwy2EhlsroNqqom1gzuwvG8jokwaxWIXDpq3L3praZRargCAvK7cbMiflKdKvQYnnxG9l/EVoF9KZ+RdJYWZukD2FUFUlTrLH13Pi3NOoEyKUlM+CVIGgQJICdY2yCb0FeDUaMg1LBUiTi8zbcnkE0ZhSkBP6i9ZD17PpmVc05QrAGs7q/Ql5YY/GvwSADh27qWkQ8YTHct6rFzfkWpFPpO0fNZYzmXles4105qFmcU9ExfUpqPO73kakAnVucOX57xF6RgAjeshCVgftVAqlQQkoZ5j4EbSBJshsgSCawHSZFA6LbRKWQElCbxRD9dGaf94aHkq8CB7nedNXYHGrIlDndBqKHnlPpPOvTEAKKzAKJJgC++nazhS5/O6Gpt7MGBEZ4FAZqiYRJ17vwAAIABJREFUxrlsQcbbgEJkyUrf3irjg5dfiK1hWQC7k994JC4/+xNS0kLvd9N53C3obDFgzIAcMzDMn4kAwMTxMmpcynvHulTfwwYAde1NnVqo9VVSamUCBtXe7Jr/FwfTtom0ntJ2j7Z5ZAx76ZJq2uemXaXtftM3SOyk2GGXIEtGpcYzF0nwPhvkVPzwsR/d8C7+hLJiPtf+fqcmbHub23HyYKQ/23a60jlq39v+VSIPRt1R07bXv+fZa863OZ/aTrbtR9MG1f6dOc8yrphF1gngHTedRg0qzQSUs8ioNWzKWmJTaeBTGOCq/qr5Hqb9vqf57uSfvpb1sQFePcc6YG7a26afoWVeA5C2XT9uDxjN/CYam+mDmX8372vqKFNmTdmx9w3XzwRTtUzY8rUn34XvmNRuZjDaYPtOBGxqmdb+pClT5h6T4I3FUDXfwfSBTBAwmV+DgGLPD/+tCSG232TOmU7llYHEKfUaaOV143SCgT/ojBh7zjvtXVsnJOtnBYA67YU9ybOtr+xrbbnUcy1zFWfWiLzRjieYxv0sNY1pP3jI+FnRUcxiYAh3tDGElN8GmxNXm6OotasCikUDDXipjBANPNeDWyEDP0A1PYo7HroDKwZXYtqMKZhVmCZDXNu3Dq0whXw1iw+c9GHMKCxEOvDgqEQEONmUYn+zxW/cOFWBk0pepKkoy4cwc0GIBj6G3Cau/8vv8PPbb5RSTZGcr1mUAg+fPulsnHv8u9ArbWBpk7iohVW0/CpSGfqEEVJeG+VgBEE6wN+feghb+jbjxJNOxI2//Q16eyejp6cHPV292LxhM4b7RnHmSWdh/xkHoNnysGZkEB//6oXYlhqBW2K6cIBlS/fDY0+8DK+dQ7oa4d1HnoyLz/k0/JEIqUYkvrKickz802n9bFky989r0X3yPdYA1A8xQRWz1pu+qS2c9qFlK0t+TzuUFDL+Xtc005vV7vJkA4DivMYGmAw4LkKulYHJABynFONB68/02PSG1ikV2awvbAU2EWE9p0azJbX/0pksVq1cg3PP+yh27uwTNszMmbOwdMn+4tjQqOd80THUNTCq1bIY4BwzHYZKZVSEl3+no0iFQaOfzgId8SlTpgg7kPfLZjxx8Aj8DQ30SbS+q6uI22+7FbNmTpVmJ6TAkjGlojqqFpMS/rF5FaOSKVxkOxgd4+y108YamVJ6LXgvrbDtQyU58KyaG9pp0krQPsiSWgZGdza5V+zc6AiQaTyaCtQ0xjUAqEG9xCCM0yP0GM3f6zkyFaX5bjZAbF5nHvgTHVL2QWwf/BPtneTzOBXQfhdtgJjvZEZxtRzTySJ4wtQoYaTQkWftIzqg2TSqLIHnpoR1QVYYU7SyZC3QAWwyJcwXJ6SeUvuMbvygE+Krv2ENwCek2cwsJ4+7r/4ZetoeqjqtlXGaNB1iCKBFR0vqzo1U4RBAY6oXjUjfFceXKYJkixCYokNbc9jqPidNYMjiYOMROneUF767pGKSvcb28KmUpLS2KnWE1bqAUUxFHhgaQrGUlzSy0bAhAFY6UDW4RJ6YEuyodGiyywiOFuALSM9nUfaidiC1xghqdJd60BgYQaHUJQ78cGVUWDqSTklwMmoj3SSFxcVomoV44xQlAkDC1mWNkxA510OWBnC9Kd+hI839TkOKIKMwjNgUh/XXjBbwUg+RLJeYAcPrhZGT4yHMcr5tmU+y/FTtjhQKrIHB9GjHQSGravaRicm5p66VdQlb6PKykjJIWZD6iaU8hsuj4rxz3AQZpcYi35Gp0WFL0v8oExy7dA0noNZUtbs4v3T4mzme1ik4BCEInkWqcD+7Y+k9I0BHDDRJaRHPFSCZzKxCmAJZTaynli3k1TNaLcWwom5uhwJGUZ4l9VcK9vFZTpzCyaLGrjyTwBzBTH2OMeVTM9DHDlkW3tVsypYAtwQZ+H5yb4IQcUowQQgBv6o15NO+ABgESgnEcCwEk7nHaoxIxrUYnXpT6stRBgjiqaLFChQiu4n7kSCZgL8s4cAi+GS3hjxLaqrxjc86l46sMVPRCdr7kSNjIJjF9yOzXM5KjpfNABoherq6MVQeErnnPJdZZ5A1JMl6LeQVSzGI0OPlBMxnzU4a8wxAcW+QfZ4rFTEa1DAS1gT84bOZeh8SoKe8seSE62BHUBVWqFMNUEp58AmoE/zl8zwHkedIioVErQgCe5B543uTbYjRWlz4v4VU1kfbz6oARr0l8+fFNeeaeRdlP8JQBvIeBHqyzTZKNResI8faNVJuAJGAYr2lLvmzmVbMNAHIGgFKZKbFbF5hvjVYnFsSXxLAWZ9hGsDXACDr/VInMWAhbOFGDUGK7FMHxWZKWNDyntK9mfdzpEQBZbzWDmUcDGBIpJwpywTAyFgjsMUsm1RKAFH+mQCArbhhhICkbYwwFZt6oNqQ6/h3gpl8bwaRKG+NWl3AtUKuKKA82Z+svyiBnRgo0owdcQTp2GV92cfUCdQNUrtTWMktuSdTd4VRGDN/85m87E2m5TCglG6GkuJbSwOZEtl/gYyhq1QQILjGkguscxOzBZmiXSBYGqVEb3ENxGbRzojEB9QelUYlcW1LOTOaDUnT5hpwnlj6IT1aQ7oeyv7g3m8wOOS7iDIOUllX9suOqIwPfeNCbGcKMFy88w1H4htnfQI9Tab5jwFEts3D9dTnsHYItb2lz3lmYJg/tsEuwRwLlEqCtQTHjC/r746zQWIgRkoZxCV3xCmOgwydnAHbhunkFHR61mt1HmzbxrTh7Hc2gZLd5siwDZM9GN+8U5dWZaco9k9SIoZnQNyEz77Hnt6LTq++3rQ1E7+BVrfhf/xv50jPjRkc5n1ZzcEcr2nvyR6NAQJzvczxcJ+P84+MBhydPrdBlD0BtNpnezXvrO3RxIfUAQYrhdS0j3l/M2PHBkj5e11D0ZanxGf9/yiBTvaUUShf+0/2u+txJP6UwcA094MZxNR2UKd5NAFI23cyx6S/q68x/Y5O8m7usUSWrbRu5SuOpSvLd4wO71oWxb6LmxrxDKPOTJiI3D9WGSfz2UlGmTG35hxq+MPeY+Y1tp4xZWiifWG/sw0Ayj2NRnV6HTRxRmp/6UY743oTjH2Pz7YBclu37Un38nemfrPfU4ZoN56ybri39FG9L8fJZvwPJV8EiBXwR0xBSmpIui1JJB68dBYhg5Gsd+2zXjjLwND+VSBgo9UQuyPfziLv5VENFFGiu1hCPVXGfcvvxd9X/B1Oj9LVJxx2PB5+6G9AF+u7N9AeBs5+xwcwq7AP3Dp9NDL5WYqlFXcmVrUIeW5rAFAaizEYLQukbEziGGWEWN6/AZ/+1iXY1q4glc3DaTiYgTx++9XvYUG+W/xj2i5eriRsv7Y7iuFGH7aP7MDaLauxbWArNm3fKEz8pUuX4sCDD8Ytv70Fs2fOwcyZs1ErVwUIXLFmFaYWpuPUI05HxuvBlmoZ51/6eawJB1Dza5hSbGPZ0iV4Zvl6tCpAsQZc9k8X4dTDjkOmTqKN8gEla2kPCtbWe/alPPP+X34EANSCroVf/oyj4qYAJUrPUBK7KUS7a51RSFQrFH2wUYnoNuT6PqrZy9hLiVOtabox5ddkgpmvP26yLGrkbkZHvMFZEJs/rucL6k3j3cvkZP+TRVQereBLF1+Cp558BjNmzMLM6TPR3d0r3xktV4U5ODg0IrVFpBMW0wRj1iPBOqb+8oefEeCjc8uN0NXVIwBfqZhFV3dR0vFGhgZlMw7078DbTzge//rVr2BSbzdGRoaQptNcr0rzEd6Lc0DwUj/LBlc1Hd9cM61QtOLin50AQPPA0vNmGq2mAjYNaL1O5uGkDVVbwWu5lW6YsTyZxpEWatvw1kaCKROdWHidDkhTPsx3sDeQeZ19EJn7odMBre9rP99cBz2ncq8OJSw1a8uMQuk1M99fzwEPbYJxwqJwU6i3I6zftQ0vrF+DVVs3YLhWESXdk8nj0EX745Al+2NaoVv+7REwa7dRc0JhlfFn2Anw1V9fh/uffwIZ1xFH6bZvXweqzzJa2LB9K1avXo2XN67DKCMyroO5s2bjLQe+HstmzINXbaJdbQhQR8YMU9G6cwUBbMhuFeZcMYO+yiCGysNYu2UjVmxYi11DA2LwTurpxb4LFkq6/YK5C8Q5jvpHkGm0MCVfkkNzhOBIVwH14WFxgh/duEqiVLkghUXzFqC3qxsDtTLKXhubd25H385dAhy8/aA3CyjTLPp44qVnUWs1UCzm0ZMtYP6MOcJyaqZSWLl1M3YM9Akb6eDFSzG/Z6qMg8A/ilnscANs2LEV69esxdbt27Bux1ZZgzkzpmPB9FlYMmM29p05B7kmJB2T7BRhxMTt7AtpxbrTtQ61DHIFpDYRAVz6OL4noN9wo4GN27di1cZ1WLdlE4ZHR+Qr03p6cMDi/bBkn30xOV9CiUdcHMXkcrI5S9710J1WDD7WUxtqB9g81IeVm9ZhxSursHXHdlmbeTNnY+mixZg/dx5ymTy2b9mKvr4+iVSxduAhyw6EEyhmEuVwx+gQnt+5Thg5BDsP2ncJpuV6BHCki6brX4oh76aEabl2xyZs6t8pgBlBp0NmLsTUbFHVSEyn0T80iEwhh3Qhh+0jg1i7ayte2bYZa7ZsxNDIsLCtZk2aigP3WYzFc+ajp1iSml9SUDdoSaq5Plgl+i3Fko26UnH9Nn1uMNDikFXdVCnwfBcCdQRwpGs5wTfHlWewRENhUrcAG7uGB/HcyyuwcvN6bBsZEDBw5rTpWLZgXyydvQCzCj3INNvo9nNJYXAChUHWRSXdxiPPPy0M8Ga5iv3m74PZU6eLUT3arGP5utV49pUV2MlAUD1Ar5/HMYceIfdm/TjWRpMGH23FMCO4Q0CLYHXf6IAw5Rq5FDYP7MLKtWuwpX8n1u/YLrUr586eJ/t//ymzMa93mnw3KFcFxJL5clQafSvn4vmVLyXdM2fPnSONKAqZnNQFXL1zCzZv3owpXh5vPfAwdLfSAuxVogCBl0IgHdZCvPDySjz69JMYqgyLvPbmi3jzIYdh2fx9ZV6HR4fw8oZ1aJK9107jbQe9EelyA+l6gGw+g2EnxKq+zdjcHBUArtj28aalB2EKcsi02WwrRH9lBIVZU2W/E0imDFGuV29YJ8xJ7lnqkgOXHYD5c+diSq4k6cMETVnDU+vmpCtxXCtMd+SmfuO7v7J1E9Zv3wKQXZiKMGfKdCwrTkMmVKnilOEcGam+LwBhpR1ipB3I90bLZbBuYn1kBAct2k9qkkod4tgJ0QAgwS2p0Si0i5SAfKs2r8dwsy6Bgek9k+UdGFDcOrgTT7/8EjZt3YJguCoysWjRIizbbym6it2SZu7VQmTI4mQ/MRrnUE1E0gTXWyHqHrBh5zasWb8O67duxvb+XZLKPWvaVMyfORuHHngIpha7UWIkvt4Uxi0BRc4bg05+1sPzq1/CaLspZw9T4hfOnSflUbYM7MLDLzyNbQN9GOwbRHehiNctWoqlC/bF9O5elHyGY8i2jNODmSofN62hHBLkqyBEK+thqFHF6s0bsOqV1di0baukJZeyGRwwax6OOeRwTMt1I+dkpIkaayb2V4bQctgd0MHOSDEAd4QqBfiUw96KK876BLobKZlTu46YbStqW0ozn83fMxW/k3OVOKYdAEDTvpJaoPENOjmPDGbJ9QYAKB9o1r7FULHtjk4ZMObz9+Zg2LbRRO+agAUWm0e/U9IwoQPbZ0/P0HajCSyZY5D7m6ycDkyyie6vPlfzy+doO9KcQxMY2PN9Ov/WtPVsgIvfIP5iPlvrIg2M6bUygY5xDFWjCYh5rZ63TvYqx5Ewo1jf1upAbdqqe5MPG2CQGSVoLen+4+tCdnoXPWu7AZPxLzTAYo/D3F//m3Uxv9MJbNK2d6cmfuP2qcF0HCeXHWrjmT5H8kzLfzf9pInm3vZP9HdsH8v0RfT+tOVRA4CJTjB8+04gJp+hS60IOzkGAG3WtJ4LTfCx/aLk30aJAPM9OukZe51N/8v27ZLnx9ka+t/2WiclxWKgX+sZG1cxy2wpraEWzvRZbR+vkz6338EOcJi/N9dsnM9oYBt7g3/0/uR7m2CinjsCgLqWrmTzxCm1qps6M4byEryjny8EFM9Bq81sFTahiyToIrXPGYQOXXQVJ2FoZAhtL8D26mbc/MCNqHlVzJo/G8xWO+r1R+IPf/gDFh60D1555RW0R9t49wnvw9zSIngNNgJx4XusD64a+4UkFEjDWJ7cqlGJCnyrjC7WXmGmZaXWFJ9iS2UXLvj6l/BKalRseL8GLO2ejv+89NvoZeO3dgg3k0XQAoZGBvDKuuVYvXkF1vWvQSsbwe/yUC6PoF0Hjj3yOCzedwlu+s+bMHXydPn76hdfwTtOfjvW71qHR/76KD5+5j+ikJmEGlx8+qqv46/bViAqttGTaeGw178ODz72AryGixmtHK655Aos6pqFqZkuwb1oq9Dn2dPPXvXvHgDATviE/awEANSHgK1MTAXfScA7NYWwlYx5b60otGHCaLH5YwOA5sEn6x0X40w23gRNQHRuvX24JUpSp6hGLanVRQEnA2LS5KnCCIrIKPFZEDuLwcFh3HTjb3HPPfeiqzQJc+fOEzCv3mD3q0gYg/xhZJyGuVYiAwN9kkdPEJNOCJkwHDd/z7QuAg+FvI9szhOgb9vmTSgV83jXKe/AR8/9sLADw6Ah7D/+CAuhURc2IsfLFL1cTqXk8Ud38+KcaaO1E4BlHrZk9Jhrbistcy07rr/lYJv1dGRQsaGaGCRWarDuxGYaR7Ys6sPJPED1NbZ82ApUp9/Zxp3+nlaKr0ZZ27JkP2tP49PX6msSQNVktxpRMs08MA1403DT46Vs0OnNlArCorvvqUdx6wP34sWt61FmwVSm5FGGyABk99gWxJk75g1vxj+ddS7mRHlxEFlEnh1dedANOSEu/fW1uP+5x0XR08n/409vxKaX1+DeRx7Enx98ALv6B5Gf1I1dQQX5ni5pMtLVTuP0w4/Gh085Awt7pqFv8zYUuksi/6wXR6aSdJztKuClrRvw+4f+hHuXP4bhdj1pnMCaTNK9Fq6AUosW7oOzTzoVb1v8ehRrLeRqqolDud1UKX8AVmxfj0//7Hvoq5fR2/LwuQs+gaWLl+DlTetx9a9/hv7RYbhBGwdPn4/v/8uXUcrlsTmq4IqfXYNV2zdgZHgI7z/+FHzoPWej3Ipwzc9/gkdfWi4pdgRIv/vly/DGmfvCa6VQcSL8ZflT+PUDd2LVhrXw6iqKXU6rtGo6x61aA/tOnYEjDzoU7z727dh32ixEI0wTbgnjkqyUXMqXVMJ2Pq1a3pOFFp/mkgrsQtazr1nFA08+ij8/9jDWbNskjCKyrKRBChsm+BlhqM3omYz3HHcS3nfUiZjqF4TlyCKzOaaoBSGG+wfgTerC1lQdtz58H2665w4MRQ2JsjHNd3hwCJO7e1AdGcai+QvxkY+cj8ceeRR33323AAkHLliCiz/5WfR6BUkL5X5euW0j/uVbX0HTayMXuvjceR/H2w48XNKo+Z7S/IMOmXD62xhoVHDjvbfjd3++G2WnKaDbjd+8BtP9orAMJYXUc7G9PIQnV7+EG26/BZvLgxiR6iMtiUIyRZ0yQrZhFzz883s/hDcsXiZgjNNgTTjVrVcARdafTCLcsaMTM5jJHJeOpjQIojYyZH1LKbGUpOly/jnHLrusukwXCARY21Idwk133Y57HrpPmEiS9shUdKaSkdnlpjG/dxpOf9MxIlO5egvZlmJRkclIBuDLg9vxyasuw3BYx6R8CaefcBLe987TsPLlVbj+/9yAFzevQ3b6JPQNDaA7W0A0WsVUglZtF1/85Gdw8KL9kAvaCGn0tFTdNZcNGchm6s5j5a4t+NOLj+OWP9+l6guGgTDV2c1N2OsjZczumorTjjoe5558BrpYq6Val0YmjbAhnYcpG5+65AsYiWqSMv4P55yLM888E3976nHc9of/wfKXVwrQOjnbhR987UrpFE6w2e8todWVwx2PP4hf/fct2DrcL+crzz7qiCmlbpT7layd/5GPSk3Nm393CwYrFUzJdeMXl39PUjO74SJoN1Ev+bjyF9fi3uceIQUU+3RNx7Vf/xbydQhTkCn2DS+FlcM78PBLz+L2P96JbTt3KOOR6bfNAF093SrIUali31mz8YF3nIrTDj5CIrG6WYd0QTZqUUVxF2CySGVeMx4efuZJXP3TH2EgqqPdlcPB++6HK8/7FxRbrrDnKL8ENbnW1NUEfAfSIS79zhVYvna17P9ZuW5888KLsWj6bEn7lQYZLHvAwEBctoHgl7Au3RT6GxV867pr8NTalRipV/Hx887DUW89EnfdeSf+cP+fVCBlsA+sXioMVagSAG8+7E244APnSp273raHHJt2MCsgm4ZXymPbYD+eW78av7jzd+gbHUalXBbAm6nAAmbGzU4ou2e87e340HGnYkn3dEQ7R4SJ2s5k0Ncso96VxuU//h4eWvWcdDt+/8mn4YxT3oU77/oD7vjTPTI+NosBdV4mK4Ac2Y9Hv+kInPfu92NK5AmDlJF5adwUKvY2373ittDoyuD3f70Xt/3lXqzfsTUpA9Jip3hhdmbQrtRx8luPw7lnvA+9Tk4aWXFPENzne2yPyvhA3ATEaTl452FvxeVn/TO66qosgmlz2ga3ttf0eWw7mpqhpGXHLEXQybC3HTamMpk2lt3UzraneEbIGDQAaKe4Wg/V4301wMIePZE9/HJPji/nbxxgYQQ8Oznw4+ZCejvFpS90KQuDWSYM1pgtPzYGVctUmkSZ4GjcnXN8wFUxiCcCUGR8cU0wG1x5LXNl2nx2kJvpdby3XdtNf8dkyHWyi2372rRR9Rg7OZF6nin/Gmgwv6s/26sDGs9xp+v4mclQ3JsM8pn2+05k3ydyEjOvk/33WhYmvrYTeKQ/0xlodhptMrfR+OYzph7Q72OeK2YTTekf0gHBsWVtojWw948tx/y3lGyIASPT10nGRlupA1lG7x9NBjL9oyTrjvuDdk8M9nZaXzPDz7yH9mU0ftBp7BPJlLkPJvLBxvyjsVI+ExFFxvliYbQb69b03XY7KwwWoa0H+T0TdDP1UfK+MRFpIh1k+sW76w6hn+5R4sWmiPEB/f0xVjGN3ESS467C6szUdQBTKcnFUs32COyzyaLgEW0p7cPPSERy021UhivIpkpI51z0Nbfi5j/fiJ3hVnhFDwtmL0LG9TBpUi/++Kd7cPJpp+CvDzyEZjnEqcefgXndi5AJcsi06Kcye6yBFEktCu2LAUD+XQVadfMgyQBhphj9Rs/FruoQfnjrDfjPp+5HpR1gStvHx09/L8456gT4zBwqZtFMRXj+pVV48ukngKgujUDQGyHKhhisDqDVaCM1msJHzv4HSWe+8T9vwpTeaThg8UHYtbkPbznqSIxgCP/125vx7uPOwOxpCwCngP/4w2245r7foZ5vodtvY+l+i/HCqg1oDYdYmpmCm773E3RFLpwa59BXAffx8Ndr1l58f1vnd9JnE904AQDHHdJGNGxPG0yES9eq6tCFSg/MFDxhycV1meSQsSMgHdq62wbEOLDIoLybh4AGAOUQsiJR+mDn9URiCarxp9hVwsjoKCZNmiTdcdTmcgUIZFH84aER3H33n/DsM8/Hab5N6Ros9FMCf+02gobqcsgC8eJkkq3E1DumMgNSv4lGIwtKErzrnVSUZh+Te7px0IH742PnfwSTJ/XAS7VRq1UEOGFDAd5TFEyaCHVZGDb5Qjau8RXInxQosg903QeTxm7OoVa+YtyyWUCHFAd9vam0TQWnFZvugpX8zqb8xwZr8oxY4Wm50qnmdnRUX28aT8l3jLoJ+hC0DQVz3KYM7Glz6GeZcmTvC/1v/afJCjAVtB6/bQCb76P/bs6/PiSSiHecAqQPE3uemHKaLRUwHNRw54P34Vd33YZ1I31I9xZRCQOpcSRdRVmkn+mO7FzJLpJpD29euD+u+eQlKDWZikZrWrFhBpwmLv3VD/Cn5x9H5KeQT6Xxk8u+hV/99Od4avnzAnjwQGAqaruQwVCtrDpuNkJRuOe84zScc+Kp6HZ8NCpVYQJSZulEe4Uc7v77X2Wcr4zuQDndRjPOk6SxQHBJpRvE6e2MUFcaOOf403D+KWcKOEAmSq67hGq9Io7z6spOnP3tS1DNOpLifOlnL0J5aBg/v+GXGGFqcwrItz0szE/CTz53maSu9WfbuPDqy/Hizg3go049/CicdcaZ+PI3v45dlTKqTLNMp5GtA5d/6iKcvOwNCCo13Hjv/+Cm++7ChmhYUg9Z26GrUMRwWBW2TjFfkL0eMB3Rz+OEw47A+ae/D7O8IlLVAH46I3UTi35e6iQ2fcVAIfgkNcRUWS4B/9j04Ns//SGe3/gKNg33SV0zph8zTVQcQYJVTP/L5SS9d3quC+ce906c9tbjMDPfjRTZa21HghVdk3uxs13HRT/8Np7avEZqwpFRRbo9ZY3pqAxgdBcKEqxIuWksWrJYonRohFgydS6u/dqV6G75cGpNSQd9fvMafPq6KzEaBXDLTVzx2S/hbfsdimyNNf/IqI67s7IRhttGLevghntvwy9vvxn1jMOGYvjtpf+GJb0zxFEgGEJ21Xeu/yHufeZRlLMpAXfIHNR7Uh94NEWYAtrVAD56xll455FvQ4+fg1tnoeC4nhDLRUj9RM7rWLdBXSdSGhe7MaDI+oV0qjUD06h9S5CvnnOxdrQPF337cmwrD0ltTLLLpC4la0RWq1KHkamZlf4hzM314JTDj8Q/vveD6AodFFxf1bLMprGuPoQzvvwJ1AsKnP2X8z8Op9zAb3/7WwHsWjkPg6HqWksGIIE5yhTZf73ZAr7+2S9icWEKej0mxnvSjZXAKNM411cG8K1fXIfndq5D4DvC+uIcDsJtAAAgAElEQVR5wPWQs1fqXkqLVHQ7GRy9/yH48j99SsA0AtcZL41K2JB9ee7nP4mtwTDypSLe+/Z3YsmSJbji+/+maiG2I+nQOjXbhWu+dpXs+ymTJgtA+vsH7sUtD96LTSP9wsqV2nVSD1CBrQSoOHcEBg/cfymeevYZ6XI9NVPEDRdfhbl+DwphW+pEDucdfPX6q/G3tS/Ie8wIs/iPq67B7EwPUg2mTkdo5NK44FtfwXOb1yLymU2tuokTPNCNK8hOEz00NIg5hV584l1n4T1Hnwi/6UoqNAGlxKGivmRdO7QlYEHAnXqrP6jioiv+FetG+zDsRigijV99+UpM9wpSzkAM5GYoz80QmPQdPLF5Db509RWoecxWiXDMooPwjU9/AelKIKxVcXjbiqEnoD6BxNipYMrzUDrCl77zTTy1cTXS+Szecfxx2LRuPVY8v1xSxWtQpUBK6ZySL6bpcNxhCwfMWYjL//GzmJ0uoCflqz3mOxho1nDPww/gV7f/DuW8I0xAj6UWpBarqonK/zgeqSdbaeDdh78Nn3nPOZjvdoNp7i12fC+wY3yAS3/8Xfxp1TMo9XTjsIX7CSPymWeeESBxJGpIKrlbD1XzHDZuipQts0/PNHz70xdjmptHt5eVpiJSMgEQ8I+1aK/65Y/x5LpV2DLcL92upUFUrSF7PMOGaM0Gsjkf4WgTi6fNxrcv+irm5XvRGiyjK8PAboitrSref+VF2BFW4bYcnHzYW/C19/0TSg02ORxrQmDbuolrFNuQ2p7ScqLtqHHgg1G/VNu/42yR3SxxFcwxbQ/TqSNgqu0XeY5uCpI0BzE6Ve6lE7DpAHdyrjs5CbZdZX/PfDf7+7atpYE5006ynWLT2ebfdVfZZA4M+1G+SwaK2T05bmakiQLJ+CYAAJX7Mr4OtvkencCN1+KlmbJiBnATW9ZgHtlBavFPWEM4PkdNR0/f16wByM/MjBnt/Os50HM9Dmyg7cHAMMs5WLKmbc69va/tP5h+AudPj1uXJjKD2ub66/e0gY5O/kliR7MsSAe5t+V2onfotA/MvajnVHfStW32CWvgTcRKNYL8yi4ZG5m9F/Qam+tl+ya66ZieY9PX0X6v7cvpeRZGl8tMgrEGc/r+GgDcrUKZ1fGY2RNcYxPANsciTayMNHa9Llxjyp1NILJ9NfO75n07jTmxEY3OuhoANe+bvGP8Ltqnkv0XA4DmOpv7xyYoyZiMbElbzrQs275hoouN9Olx+zJeEz02Xf4p8bvjDtQiM3vZoNpHNXEYJVssBaVsZfH9WFNPutGzrmjcXClFAhNLRVEPuWg26hJo5NpJvWHWXmVzsGZZZLnodWM0GMLK4eX4n7/djsnzejBp0hQMbBjCsUcdg6dfegIbtm7AMW87HqtWrMDWTdvxruNOx4LeJciGWWQiT/CQJs/qDDsAkyHvyLmty5dIhpT4h47YvYJ9ZLLKdvaAxzeuxEeu+iLaOQe9zRauvexyzC/2IOO0ETgtPPDwX7F24wZMmtILl3WCSy7mHDAdT698Cv0jA4hGIxRqXTjvfR8Rf+3WW2/D7Flzsf+iAzA1N11wIab5/vf/3IoF0+fizYcdiVSYxWOvrMHnfnk1htN1ZF1Vhq3WTqMHORzePQ8/+/p3JHBPX89h3e4mG7HtmQG4N93LudI/NjbBf5sAdMfzfWjLc21bCdpKhALSqf4Yb7jnEobqkZrGrQ8AcwPqyHtyoMXGUKeXke/FDEBdS9DuAqxfUuPiJuPQNIDM4r7JYSFgczxpLELO2j6C4ktrAmHzpVIOdu7ow2OPPSH/7ezrx65du8TI7RvoTxxZOl7lakVSeznm0eERSVVgKiafRwYg0fApUyfhuGOPxDnnfAi9ZFI16shm0qiVR9HdpTpFSqlgqc/AJgfKYRfEu60Mab0xtIGh14pjJ/tKHwS24hMBibvY2caaLSzmIWIervqgMA/9cQeyAQCaBo6dAqwPpT0ZlB0F2EqBMb9vK1TT8NBzoZWjebBONAZTJjsZDkpWxhqy6APLHLdtEOprbKNDGxx6zPpdzMNbxhmFovSYkralPIh/vPQiYSrROZw7Y5awo5jKNVqtSPra3Y//TVJAUzkf7ZEGvvTuj+DDJ70bbaatR22UyHhNNXDRz7+He1c+jaFUQ2rBHTJ3X2xauUZqhhBUXLbvYvQUSsI4YQofO3X6hZyAdQQ8bvz2tZid65bUxIiF/xmpLeVw9+MP4Rs/uQbh1BLKjQqKbRddaQ8HLV6KeTNmocvNSdrpUyuWY3tlCGW3JamLU/M9OPaQw/H5938Ubq0pdePYRZSsuxVDW3Du1V/FkMfmHsA/nf8x3HbL7zC0q191vCUrJwL2nTQD3/qXLwhrri8V4pIfXIWXBjaiEQU4/tC3SN3Bhx5/TBxUproVkBZGyZc/9km8dclBYuQ8v2UdLvzmZZJCTADjgLmLsP/iJShN6REw7oUVL+Dx5c+hkoqEeUnH++KPfRInLHwdSqy7Jux1F2Fc+J76Rmp1kvnCYrusDeio+mEE6R567kn8+3/8RFIKmdq2ZN9FWLrffujJF2Venlr5PB589gmkuvMI6wFK9TZ+evl3cNC0eYiGysjzYGQn22IaV9/4C9z69EOSmknG16RMAQfPWYQD9l2CbDGLgcFBrF23Bi+uXiXNY3igNgkepVwsnTIX37/0ckxpZ8XBp9H35OZVuOC6b0rKeCFw8LULPo+37384ig3KiGq0oA0kAm3D6RZ+df8d+NmdN8u6ToKP31/yPSz0e6WemnT49Nr4y7OP49Jrv4vM5G6p3bh4wT44fOkyFHN57OjbhVe2b8aDy5+W37lsPBOl8M3PXYJlsxdITUEBEQgCEtwks4hlHXTKZWywkRgY0XlMxU1bCKrqropsnsE05qglXXjT03rw5K61+ML3v4VtQVk+y4cpHLbfATju0MMxf8YsAdCfWbEc9zzyIHYO9MsYyLQ9/91n4UMnnQ7sGpE6lgTPVwxtx1lXfAH9aXZvdnH8W4/GE/c/qJiIni/BodmzZwtQPdQ/ICns2wI2DEkJGHj4gv3wbx/7HAqVCD4LL9MgSgOr+7biyht+hNWD21XttWaIg2YvxHFvfisOXLhYWLYrN27AnQ/8GZv7+wRM8IMQHz7tPTjzuHdgsk+JT6HSbKAfAS647IvYGAwK6HzaMSfgqcefwEB5SOazMjiMfSbPwDTkcfnnv4TpxUkC+DyyfiW+eu130cioeoCU6znTZuBNrz8MvcUuVIZHJNX0mVUvCQOSddoYSAhbwGy/hF9/+SoscEvIRUxFDjBYdHD5r36Ie158TFjMi71J+MlXrsIMr4RspJr4DCLAz+6/A7+5+3a515TJk7HvjDl4/QEHSdrp9h07ZJ+s3LBWmMMEbaekMrj+m9/FvPQkkRmy8zTAo0optFUaPg1MNyU1Q5sZVwIX/G80x3qEbVxw7Kk49x2nA7VAanBK9/W2OndTPQVcd9ct+O1f7kZfVJPai9/52Ofw+hkLMDVbktRr1gPmnmcaLHdLkAqTbuANP4WBVBMXf/8qPLHlZQH3ujI51IZGRU+zPuSyRYuweN4CVIdGsGX7Njy3do2kzVYj1fjkqH0OwCXnfwJTUnlEtQacUg6DzRpe2bENX7/2amwJhiW9+YDp83Dwfvtjwdw5qAR1PPr8M3h85QsYbgcik4Wmi4+edAY+8fb3wRmtS2dst5RHf6uKf73+e7h/8wqUowC98OGzvmLYRilfwH777YcFc+aiPVrDitUvY8XWDWjm0sIwpU5+67xluOJTX0C+0RamLFmCTCMfyQBX/uI63PfMY0AhI52HZ/ZOwWnHniip8Lz/rtEB3PnYg/j7S08j1zsZwXAZxy55PS7/xOcxPUojzUCF52BjOIoPXvVFbAlG4UUO3vnGo3DJez4udTB1s4JO5zbPXKlJGkXJfxOBEfb3k7PfCmiPs0+UdSn/L3ac1SHYtB8SJzRO+Xy1DEAbCLHBhInex7aPNDix2/ct8HK35nGG8WPbiGLLxF2gE0ffSImVeQ8UI8WeX+2T6Bp++jFjgIKa14Th9n9Zew8oqaosanhXvcrVXd3QhCZKFEVFxjymGRPmnLOjoqIgUXLOSZCkiCiYs2MYdQyYFTAMCpgQJOcOdHd15fCtfd67xa1HNfj9389aLrC76oUbzj1nn332sQKtfE1GUr557f0SESrxynuLb6hF17oPXCjZa/cJ7WOvpIvyg3gT4FUxV6H5UDqH6nf690VGoMAf9VkmfdSfQj6+iHVYYIzOvrM/R4PvZl28IR6S+p5aFxxXFZPY/WwdaFHPrAewBX1ubc+oObH70rn9ZdOaVGvaPnyHiiH0sdHXh76+Vfms/kzWRjd9IsXKK7C+7PGCfS4KxVqFxoY/U+tYj730dahiXPsYKFBLT07IeOn7mdaLFCYrGaEDjmo/K1kNPXbKi/UKlErrNkbfQ2qPqD3K/1fN+vLmRJMBUACp+q4OkPNVlATZgfbD/Ik9ZszJhFiJ4obiQH08DxbTNpSUyYuxNYmsPIasKp8uaAHMH6p4s9BHpLRWNDCcyDqZADUBQFDTmn+zqtCymyR8mAPCmNNscGhWb7JMhoy9FBzUBXS5EDFqsfithShtFZLmqWVFTbDhx40455xzsPCFx9DtpGMENWVy68fvV+PGK25Fc29LFKGIXRpNuSACgD4XMmk2AzEEAFSJGgUA8pkoIcLncDLxnoyLf13hiOO+acOwZfdmHNGoMaaOGC5a6alkDJ98+Sm2bNuKf5x1Fn7+fQ26HX8kopkwPvv+E5Qf1gLr/vgN2XoHOhUdgRsuvgnJZAqffv4p2BXulONORTN3CyQSSdSmavDTbz9i1+6tuOSiy+BLl2B3LI5bpgzGllglioo9UvmQzLpQlHKj91lX4b7Lr5fmb0xaG9TwlqE2O1DrZ4tuH+w2W7f9Ytc0LWB9j9ltfoO2tmbHagEA9RvpG00tIH3T5hlOi4Jt/76+gBUKrxwpfTEqkdDcw2tdfZThzjMY1u9zL9QABVbv5FjogFWGW2dwidGzWFAOQbwpXOmBQ3Sj2M2SjgJLDMzmBDzIKvbuxRdffolNmzbh999/RzhM3b86CSYICFDgnf/Pg5h6g/z+iScejxbl5ejXrx+aNi0TOi11AAloOJBGwO9F3b5qcU5ENFw5iFzsloYVY2sCgLqIsXKKdGdJGWWddZkzdtQjpKi77WBU97MfRIV+rpe86AeTWqh6ExB9HlQmW2kAFnIOGzqgD2Lv8oR81UZS67mQE9OQY1PIGdEPJvVvlTUtZPAPZnzVHOXGyTq01LPqAGChw810LLLSjZqMEZamstxq6esvi/bVjddeh8PbtEOQGqkUcfW4RY9q7d5tGLPgYayv2oVGRaXoXtoGk/oNQ9vSMmGoGcmkgDPDls7Df3/5HhUwmwG4a2NAOIZzTz8Ld15/M8r8RSjxBqS0b18qhnFPzMX3v62VgKnU5cODV9yEK047WzTweGiS+fTdH79g+pKF2BTbh0qQteTAJUedgD433Cr6X+xwaSRNx9vbKCQB/etffYw9kVrU1NWLxt0D196CC044DcVJdgtm4xAD321fj16PTEBd0NynBD53b9wiDKluh3XCZeecL7qA1CVkeSyz3TWODIbOmYzVVZtRl46hY4u22Lp+I4p8AdGW6/H3f+LcE09FUdolunoskxYdo1AAjyx6DNWJCK699loBPggyRBJRAV1r6muw/Lc1mPzMQiRcDmHW/L39kZh6Rz+UJM2sJwO9NMtThalkBRnMPPIgo4fFrpzsmEoQ0JHB7IUL0PqwtnKAUmeOnVeJmKSQQdSVwb+/XoZH//2iNAsgxbzHsSej31W3oNwfMnW//C78XLsL/R6egM3RfZKxbBdqgp5XXI+L/na6NPDIsHGDIyONI1b9uhpTF8xB0mcg4uTZZ+BIAoDDx6NZ2ivAC/cvQYk7Hx2Pfc4E/EknxvXqjwsOPwnFXHMZM1Eh+186FKdQ607jiWVv4ekP/o06RwIlaTdeGzoTXUtawpWGlKpmvU553sGTxqJ1p/a48tLLUeL1CyOMByfLcysS9fh47feY98yTIkzMbqTXn30x7r7yemnKwHUUjyelU2vK6sBMR4ZAi3JiswLASht6KwAzgRvqAJKQ6kmx2CGLpNuJXdkoxr+4EMvWfI/qdAwtGjfBXRddjfOP+ztK0mb5JnUoucb/rNqNGQvnmZqQ2SxaNWqC8X0H49jSllIiz329bt9u3DJjhLBQE9ks/A4XSlPmvrnxqmtw6gkniSZlrK5eOqGu+HU1prywWPTwCOJ1DJZhce+R6OBrhGh9DGm3G3WeNB599Tl8sHo5qmL1Ah7eeuW1uP7MHmjs8ApA5Q34kQh4saWmAuMfeVhK5OnwNfOHsGDkRLQJlUmDIK699XV78cDYYdierhM22GFlzVG7u0I07E478WRccNY56Nq6PfzhNNo0boZ4JI64z0CfGePwy64tMudkL7Is/fbrbkSRxyfjT6ePjtrPW/7EhPkzsTFcCfio+eJGC6cfr42YhcOcRcImJjt2tzeJsUsX4L1fVoqzfoSrMRaNmoJyZ0jWoZyBxT5sStZi6JTx6NatGy6/+BLROOU1CGiSEcdS5teWvY+n//OGdPSmLibLn+8762rROBX9RzbO4JlNcW6D+8tkK8q65J4NeLChbq+wQDfH9gk7v1tpS8wcMALlRgDJmrCpe0o2IZuFGBncNWkYNtTuRdLnQuvixlg6eCLKM1742Tk4a2rwcs/zOeW+jrQAj/w3WcBce6MWPIyfKjZLaXYxS+vDUZx8dHf0ueNuNC8qRbHHI/PLcV3x61rMXrJIZBzINCYzc+Atd+MfnbsLy47NNDif7kYlUloc9WZx/bXXoanTJ4xlNv8Ix6IoatoYK9f/jOHzZmD7vgoE3H50bdoai4dMlgQPgZuUM4Okx4mR86fjjV9WwBUKwqhPoLHhwzGtO6DfPb1QVtpI9iftIJm032/4FdOWLMQep9kFvGnai77X3Y4Lu58igB33J8fqtZWf4sm3XxUmLPfA34/ohqH39pEkCs+IYo8fMSONPYhgwWvP4cNV3yKRyqBxwoXRPR/E2R2PgiuShCfgwbZUGDdNG4Jd8Tp4MoYwc4dcfbecIdLcyLIL6ky2+xd2UMjuoCvf5YBgnx8sUNGiO+N6AK78XB0IPMCv1hiAZoR38BoiOwhl9/V038IehDTk0+Q9k4b8yDgcgo6SB5KIBl4++073yyX41sT4ddAtN1a297cDgDl9QIcr16E+z4+V7+frAOaBBJpkjT4+uo+tj2khFp+6nwLa1HvI2Oea8+zXINSvofv06j769xsab7tfa/ddcwGiBeDqa1+fIxU36Gs+L5i04q+DFyKaVR2CH2RYMbW/Csz+nPY1dygGi86+KgSM2ddboVi3YFxjPYj+roWeVTFU7c+ttOXUz9Vz2AG0g+0Z/k4nAOjX0p+5oTG0r0udTZfTmLSYXnabp8ZVqslsk5vTLOWX2IzOVuWVZ2M0Bqg+F7l5sADAQuCt3c6q9aMDjXbGq7ILaj3rTWT076n3pU+i/7G/ayEAUB9v++cPGEdbAyj7HOrXt9tfNf/6+ZJndxRZyrZW7WdGITturmunBgDSBhLgYOWDaRPp/6rxMe2MU+R3xD5lMkinzAQZG2/5vH7EMhFEHWH8vOVHfPXzF+hxcQ+0atwKyz9djsOaHQa3x4P/fPYfXH3TNfjki49xTNdjsOzDz3Dr1behsVEOfzYAg7GDVCCwBJgvaDYBcWRdVhMQSyOdZzYbAWYNiUHZvC6ONJJciyEvPlz7LcaMH45eN1yHS887W/QKv/7mS2zfvh1nnnmmVKvAm8XaTauxesNPOLL7Efh6+RcIR+vRLNAcxzc/Gacde4bEk2t+W43//bYKN11zE4xaL4p9IcQQw6+bfsZXqz7HNVdejUCyBLVpB6a+9hQ+WrMSCSNlNuJ0OFGa9mLMlT1x9alngz0TeaYRX2KVBtmUxHly9thWSauvD/v+ERtQAADU5/tQ9tWxb9eaHADY0EEmhxCpnrZyW7mRrYup/Yb6oa2yEfrLcoEV2lD2w1ZlLcjq0A+zhmrg7QeSAlZyhkdRb7UMpgoOc8ZaskuKCkvgz2VlgonaGmZHY2QE4GMZXnVtDQynWzYIf7Zrz26ZoLKyMvkvlWbHBSeaNW+C+to6s5spRVVTCZMlSeqtZOSAbCppdt5Lxc3h4iaQLPF+0V5+Vzr3qE5x1vzoRkIZET3ToAwrv893ylswtvGwOzQSMx9Ed0DdWx0weQCrlum0rwV1oDV0EBTaIPohaDesdofHfvCr7x5sg8jy5rxof9R19DHXDyr9Oc3xLZyhVWuMegr6HrEHG7oDpr+jHHQMWtNJKQEmCMeutP5AQLTXWE4lmmYsbWTXyIAfFdE6oGlIdPHeWP6plN01ynoxZ/QkHNOynVmWFk8I8DN86Ry8/+MKaRoRDdejecaPK848Fz1vukMCNZYMElj0sRtqwIUPf18lpW5xRxY+ONHjmJMw4p4+IrYvJa0+A5Mem4O3l38Go3GxlBkSHOh/wXVo6nDDmTUzIyyJ5Hgwc0+9tP/+tBKPPPckKrNRef3WRY0wa9AodA00hSPKhgNZrN6zBQ88PFFKl9kBlc8VjGdx71U34qrTzpFS02g4KuW5dD5ZzrcvHcNDsyfi653r4GoWQpyNENIOnNa5Gwbc3hNNjKCUEzsiKZQEigR4YTAhIL7HlSul9CQdkghgYC2NWIws6gMGBsyfih/W/yp6WWTlvTx+rgTZPl9AgAURuU+ZAIUcsmQaxZPCOpP14MxanwPqo1HRMWOgSm0w2YOpDFxBH3bHaiSY7vPwePyxfYuwfjqVNMPSMdPhjaXlgGG54uP/fQNPvfs6skVeCciH3nQ3rj79XPjrM/AZXikXFzYWYcWAB4tffx4vvP8Wag3qFho4sqwN5hAATHllnCjC+922dei5YLywRL2p/QAgQWezu5jZMVgAzWwKEW8Wj33wBl5c9g7qsnEEUwZeHzcX7Xxlcg8BTgyzC2/cKm1khs9L+d9o1GRouZyIODNmaeS0CfilaoewRI5q3BKzhoxBGTyyNgVYYdbPEunmdRiEUFtSBJ0t8XiVVaSzY4J/LCE2S7JZUlvvyeDbrX9I6TT3GEFn7oP7zrsS7YKNEa8J5zr8pryGgL6frfkeM59/UkotOZdD7uyFyw4/XkoOeW+WEt844SHsdSakdIHMp/K0B2N7D8RR7TsJsEWggush4PMJ63D4s/OwctNvAqIQ1Fl8/wh0LW0h3494HfixcisGz5qMylS92OczunbHkDvuQ1tnUNiKLBOmZmEi6EUq6MEnP6zA1MfmYh+SiNfVY/hNPXHjuRcjVReB0+/B9kxE2MTbwhWyX5BMC4B51aln47oLLxX2L0tYi1xexCNR6Wb749YN6PvIFHAc2NTilC7HYGLvQWheXIqdu3dLmTmbqZAZm3BmsXzjz+i7YCrCviycDo8AY2+OnSsAIBnJbP6w0x3D2CUL8M4vKwQA7OJqjMUjp6CFUQI/magUrfa6UONMI5KIobQoZLL5LE1DwrhkMMaMLDZHqnHnqEHSGIhgWfe2nfBYr1FokqC2JGl/VodDAr8E4sh3sLpfExjkNYxmpZi0aB5eX/6JMICp8Tip9yCcWt4JoYwhCTsCbLRdK//8FYPmTJHxJlP5unMuxIDzb4CnJiYsROlQTfCOXbMtrcr9TSkyosta7cmg/4zx+K12pzRzoi07tl1nTHxoOBq7A3CnszCSGenw7vb7UONK4/UvPpKEQDgZQ1HWhePadMKMPsMkOcC9zzXJpitS2p5NojQUQjDrkHVAFiOflR3CkyEfJr+0GO999xXirFqAC4uHTkTn0uZwZBwCVtLJpQbgB+t/FLvBJFGnshZ4csIsYVaSdSi2ivbT4xJm9LurvsEj/35eyoNZxn9KhyMxo+cAEyBPp8WOD5g3FWt3bRYAloDik2OmoYUzgCC75/FZ2WE4nYQR8GBLvAa3jB+COmcanjhwaoeumHxvfwQzBJYz2JauxW1Th2N3Igxf2sCFJ5yGQVffJYkKzjvtgj3IUv+v/BRdA1D3JdicI88xt5UA24Mve9MvMkBz57pVuiY+h2Fqs+WCdlupmOq8eSgAMM95sfkxut9SyD8q5F/ZfRD1Pnk+uaZtZvevlO+o/jaF500QUPwtCyg64Hq2xoM5H90WYNs1ugiwiT/BcketOsPscmkmEFRsoHyvPF+yAACYn7zdX4LF76l3sYN4+nd0f08BgOqeOkihfGc78KnHYQ1pyB3KH87dz2IA2mM7dU/lfzY0j38l/tJjOTPeSUmypRD4odacWh+HAgDt69u+vhQgpL+f/jwH78F5IIPqgNinwPqQfWWTxjpYzGSfq4Ptu0Kf1edG3UftH45fob2UGw8bgqUDlHZbpe6jqv6kGZzD1Mls6A8JMGpN63ORi8cPwuCUeLcAgKa/j9JotI+Bej97ibRua+Qz1vwdAHLaAQSb/VVarPbmIA2PROHfNGR31RpQNoD/r8fGMq+igWo2kbLvXzUeDcW35udNBqC5Zsj+o/wG/R52FjcTSzmNVVnUzlyDQSn7ZvKGfkQkiaC7BNFsLWr9e/HvT14V9t7lF1+Juu1hrPxiBS648Dx89OknqKmvw/mX9MBbH7yBE044AV8t+wq3XfMvBDNl8KZ9QgRwZNPIuqnCnIbToEaSCQBKExBzYJDmWUkAEKYfxSoNIfTDEJ30WMCJWbNn4I6rLkXTJiFs3LUVH330Ec4+42x0ad9RdJp3VG7Fl79/js7dO2PZ58tQG67BcSf+DX+u3oRT256B8065UOSTtlZuw+sfvYY7br8d/mgxEHfA6/dgS8Vm/Puz13HFZZehudEaiawbH//6PSY+NQ/1fgeilJHJZkWIWGMAACAASURBVFGW8WDhPaNxctvD4TX4+OyqHBAGoHontdZ128Sf2bVhddsg+IIlIaFWl/79v7IWcwCgcgb0haMWpwIb7ItMDjyry5l+4PF7yhDlMg02Oq26thIJzd3XxgCU8jiLoi6Am6XZknveBt6yUEYqzxAqw20ru8jL0HACyCCgow6n6OuJboE4LPyJSYWNRiMoLg4Je4DvTZCBHYVZG8/P8nsMkhjUi5ORTEn5L5t4eDxmFzk+m0FwM5Myy4doWOn0KH0Sy0IRANQPEwKAOWNqjbv90CuU+di/UCyAU+kmaJRsPpduYGVeCwCA9kWbA2s1A64fTHYnp5Dx1o1doSk+1EK3H3qFDG1DB4x+P+WA6GOuxlvNm/55+wF8qIOfBlYv2T5UuVHes1E7ygF4iwLSJTJJ0Ig6Sw4n/IZbyseZdWGZLhmAoivndYpY/sRF80QDrpm7GNMHj8Ex5YcJy4q6XuxSOmLJI/hg9bfSgIGgUtdgOeaOmogieKS0kYL/LENlyfruWB3irUtxac9b5bsMZnscc6IAgAwCyXTbFK3G/aOHiLYYWWZHtu2AKQOGobMRgrMmKs/Hd1ci+gQd2Y01WuQWhseryz8SNhz15x665W5ceeTJUl4bdiTwe81u9Jk1CbuS9fD4vNIs4cJuJ2PArXcjUJ+STpgewwMXmVLxqATyLOGlBuCKij8RZ1ommUYLXwke7jMUXULNUJRySTBb7A0iziY+7CjpdgngyXGlBmFdNIIAmVqJuAS3+6L1SBLkbxTECyuXYekbLyOTSIn+3yMPDEe70qYIBUM5EXe+L+0fWVHiRFnUejkZLLFbaqhFk3Fhs/H+YhussikCKc5SP2o8WUx6ZiG++GElkuEo2nhDeH7swygzfBJA746Hcc+M0dhcVykMukZOL16aPAdlSY90Tfa7fAinovCFiqRba9RIY0eiDncOeRC1blNblADg3GHj0DxpMgCzLhf+t/0P3D1nrJQAM7Ae3asfLuxyMoosAFBpFcrfTggAuOijN/HMf9+QrtO+hAMvjZmNziUtZO4lW8vOp3wvl0Mag0inZNpqOiS0/R4XqmP1spZnP/0E3l2zUt6xLQJ4ZMgYtPGEpLmI2+0VzcsM7aXFsCKzj5IHkkQic13Omv0MFDp1brIyLRtHDcYaXwaPvPI0Xv1mGepScbRr1hyT+w1Fd7IWa2Myd+wKTBAqZWm1RoMuXP/QA6hKRRFLJnDlGedizNV3mvqVToc0Abl1wmDU+RyIJJJo5i1Crx5XCQDHItz4vjp4HG4pX6+urka2cRFe/2UFJi+ZLx12S9MuPPXASBxb3k4yntRKW/zpO1j63zdlXNm0Zfy9/XBi28MRjKTRyBuQtU9Ac18qISXggcZluOb+27EtXotirx+nNe+IGYNHCQuYXYD3upK4rf8DArDXRk1G4VEt2+GxgWOEZZlMJMxzLR6XBkQEPmc9txiv/fAV6hIxASmnDxqJE1p1lPVCEJGZWm/WIckygtpVvixunjYEayu2CADY0gjgjVGPoI1RxBpaYVRWeJIY+9R8vP3zcnMdGo3x+OgpaOksEVYuE2UE5MnUJFPP62SpR1Iaz4iDzGY6ZPh4XAKUsoz741UrpYERJQGWPDgBTZKGlJLQbjG44VFLcEv+HU+Knl82yXJ4iBYk9fiGzZ0u7DcybC84/lQ8dPGNUsLM56F9CRe5MGnxfGGq8t5MyDw6ZgqOCZRLIyPxIxgMWyCP02rGxfVhHvUZuU6VO42hs6Zg1e4/JcHgqU9icM8HcPYxJ8BPB9jwIuh0S2ONWCIqz7cv4EDPCcPw+84t0rgokMjixUnz0N7fyLS1bDDicIIag3FHykxkyh51yjpRlQupYi+e+foDLHrzZVSnEihz+THrnoGyrtxwCagfdQGj5k3D53+ulRJlygMQ8L78b2cguWefdKaWpAXL8o2sSFXU+By4Y9JQbKauqdOJRikDTw+ZhMOCjQVI/t/W9ej76DTRdiTITGbvfT2uQnzbXimB5pnKs4D35+/rA05MffdlfLDyK6AujvbBMiwaMQmlTrOKY3uqFrdNG4498f0A4MBr7kIRzTb9OMvpU36TDhQpJr4CAnU/Qnw2rShO/AlL+0v5ynYGyYGMwP1NQHIgkUEg2S2JEx0A1O+dq6xgF87/xz/2d9JjgEIAjHo3/s0zSflDeX6mrdlbIeDC/Jlpf/UmPLpflXt/raxP99t031Gew4pHcj+3/GX1zLkEtbU2FAM8V/6v6ZPLd2wlmuo6ymdTFTi636c/v4qFdD9Q/Vv+thL6dv9SPb/+/nY/m/dRJcB2v/OvLAleT8Usesygf1cf34LX/IsVWHrgqmIgHYzR360hEoB9ru3BcEN+uP3d9PWrd6cu9H4H7F/bh/SSdz3utQOADc2HPr+FPpO3Vgp8wB5f/JX4Q98/1IDPm2/bPWRPWYkweScykDXNOwKAagzUuOrzIk3xGPOmCSqZMW1eLGjTz9PnpuD1bBqK+j6xx3x8jkIaiXnrpAAAqAOfubGyNbP8/wsAbGivNbTv7OMj54mWHLHbIbst0udGfGHtZclDEEk1SweQQKBp/02pBPmu/NpMTEmFTIasfTecMQ+S7ijWx3/Cfz57C2ed0QPtmndA3bY6VFdWoWXn5njplRdx7lkXwfAa+H37L/AHvNj822bccOnN8CZCcCW94sekM3E4fRBpJgebGNI3y5gAoDRtIipCMgQldZg4dWSQdGbgEr1vA/XxhEgY7avbg7KQB9W1e/HSO/9G505dcMaJpyEbSyPk9qE6UYXlfy7Hd79+j0wygw6d2+OUf56El596BTefeQfaNeogJK2ddTvx+OuP4rwLzkOX5kch5C2R969N1eGJVxfglJNOw/FtTkI6bmBLpBIPTByGHa4EapBkHg9NUh68+NAstPOUwOtV8b5fzvh0ykzIKptnP+/0JkQF7cNfYNzrc37Av6t2rc67xAELr8BBnrcxC9T/64e9vmD1nyunwQ7M6Ei8HFBW8wuVxaPDodfBp7WGEHkb2/of3SjnDaDa0NKKSTdKpkVS48DgUj2rzlpTuiFeBkHRmDjRRMQJ/PFQFd1ACwAjsEctQHZgJKOPm6iyshLl5eUisCkZeYKGomtpZj3Y2loOSLbY1kSOVYZUbXTVkl09o33s1bs0dJCZJc3mApRFaAGASlsxh0CrLK2t7b1dxJZOq1rM/Ftl2Ao5KPLMVhfoAzIzlqHXu+w1dIgW+rm+vvT5PNQ17Ovfvn7tzqfdKbMb4ELjnn8Pk/GlmIbqsLRnXgsZdjKVvA6zkyTLf9NuE9hgcwna9cpwLXbVVWN3TZXoklGjaUfFHtRmEvj8x+8QdHsRqE5gzpCxOO6wzghSjyiVFv2vEUvn4fNff0Q4nUIxXBh/Z1+c1+0kOMJJs1tsJIJMks0sPKL3tTETxs2DHpAOmSyruuDYUzDsnt4ozhiiJUegZvqTj6Euk5CAlSWqN51zMTzRjHSArItFhMHC545Fomjk9cnaqc+mzBKukQ+iOhMXDbRTOx2FGbf0FkFVCu2v3rsF/RdMQ53L3C9k5SwdORUdipvAnSKbymRDip6m14100CPA4v0ThuK7vX/KuLBz7fC7+qBHp2NRHMnAn3GZ3WSpt5nNwCjyCmBKQICMSwIjUQewraoSlfW12F5dgYrqKgmkd+6rxC+V2/Hjul/hSmXQrrgJJt3ZD52btkRxMAQjlYWP5Wcs+HeZDpLS/+Pzmxktlm27EE4lBGggeBNOxVFRuw819WFU1FSisrpK/r29rgrfb16HPfuqBMA5vLgpFvYdhfZFZfLsuxJh3D5hCHYmw2JL/tH9RIy5/X40yfhgxAA3DMTJ/DOyAs7sY+dXdwoDpozFTzs2yvrs2qQVHhk6Fs0SHrP00uXCDzvX4745Y6TRiiftxNhe/XFxl5Ol7JzadmIP4TCBH5/bBAA/eRuL3noRKTfkcy+PnoPOpSYAyD/8DsV/WYJJhg+BVzKf9uyrwKad27EvXCtMazaAYRnpD9s3iqZjRyOEh/sOk0Yv3gQ7G5tdhYWsKFo1JsAjfFzaJWuv5AJyMr3YXZj0fCuxFaUGWxFw48D7sTVWLSXZbZu1wJ1X3yDNR8ju5KfJ6CQIyKYdZBRR2+7Z/76FbVV7BRw+qlkbPDtkMnx1CfC8Wl+7B7dNHiZMUdq3lt5ivDByOjzVUZT4isVpjSVTMibUcCTD8tu9m9B74khki9yyvp/qOwbdW7aXCrm9iGPI0rlYtf1PRNIxKeUccP1tCCYhjg5tcpTMxiI/6ilF4TYbD7z4nzexevN6YY8dX9IKDw8dg6bBkOy5rekweo8cImuZjU0ItFADkkAhQSjabbffK4By1u/BvmQUI+dMxyd/rhFI5DBPCM9MnYNmaR+cybQAlyI2z2nmmZcF6oMOjHvjSbz25QfION1o4yvBc4Onoq0nJM4e554MzLFL5uLtn1fKOuziLsNjoycLA5DXYqIskkrImLuK/Ob6jUekG9y2ij3YV1sjXdLphFZG6rBq8x/4betG+IqC6FDSFEsHTikIAHIvSAkMQcGIKVfgDvhQkYpKc5qxCx/B95t+l07rrYKlWPrQRJQ7fKwqEYB1ly+Ju0YMRB2bEGUyOP3w7hj/wEBxBj0JUz6kqLgY9QQ6yZRNmmLqCgB0Zk0AcLcjjvGPz8HXG9fCcLlkT88ZOQEl8QxaBBtLriCbzJpNXJBG1JVFlTeLF7/9GAtffhaxeByNnV7M6z8KR5e1Qlnai0wiKbYLRabeK0HjnXt3y1zyrNixaxe8DmDjzu3Y6Uxi2f9WIJZNy5pf2HMoTm/XFUWGD+F0DLESrzCpv9r4iwCw5d4SvL7gSUTX7UDHJi0kecKRlEYnXg9q4/UIe4EXV36CxW+9IoBgacaFhfcPR9fmbZDxuvD8x//BvI/eEHvOZE7vW+9EedaL8mCpeSYk47KG2S2QGrM1mRg+3PAz3v3sY4TSbjTPevHS1Hlo5HAJQLIjVYtbpwyTEmAylS888XQMuPYuhBJW0ymtjEb3XfhvXYrDfpbTluoAoHKudcDhUBrZuv9glqtSe1rzx7QkqviyWjMj8WsOAQDa/d9CfoQ9SNR9cjswpd5RjRNtnu5r6UQAMegNAIHKD+P4yf2kw2T+H93X0oEQ9XN+T42v7lMVemaeAmoslJ9Ln0sl9O2J15zfVwAAVP6a+LfW+BfyG9W42kGPPJ+REaLF4DmUH6u+p3+fuqi6j6p/ptBc28eG563O0FLJ+0P5yer31ol6wMcbYoWpucvJQZHtY2N52ZlOhdanPrbq3/brFHqHhgCmhuag8Fraf2V7fKPfU997DZZq28trbWORdw0NbFXvKgwwBc6ocmybzdBjQn2sxJ4dYn/K3rSAPwFLuR90WQPr+/r+1MdSlZDqMaw+Rrp9VO+q7xedgFEIS+AzNTTvaq3Z5zBvvGzvr4N/ilknn1cyaRoQKK7koTpwWC/b4DNahCZ939r3uX0d62OtSs31GF7/vG4r9X2UWxNWZaE+Z6IDaBrvvB4DuetmTIyC/kY8k5CqpkydA0lPDC9//RTCyRpce8FN8KQDMOJOJLIx/LTpO/y09ifccPmdWPHtd2jSvhgbNq1DcbYIPU67EO5YEZwJt2ghpzPUqKebmEDGBEVgEABknGRtpCxoN51w0U9MxWEEPZJ8y8Yc8Hp8qEuS0GAgHNuLD7/4AH/u3o4brr8JgQzLjLMoZtMjL/DTjl/x1XdfIeAO4vyLzsOO2u1474330P/aQWjsbIJ4NAF/My+e+O8iRDMRNAuU4x8n/1MqPENNQ3j67WfRunlrXHXyNUjVUhIFmP3yU1j6zUeIFhlwIYOWRjFeHjwbZUkDdMdlL6S9cLvZ5CQDw2X6xvpeVvOh9o2Oj+TNo9ZG2G4H7OtAXVPfD47KnT9l7QdU3oLTqK+FLsgIRN/chRa6znDSF1ohZpreVVh3LGSzWaWBarD43IdqApJ32GrZA6mdlqofe1Yin3ZMB5AgoKljaDL8mLRTWSyy+chU4c8Z6LK7C/+fB6PUpvv9Au5R2JIABAm7oVBI2H/y/NQ783rNjK8VAAsziKVwVgCtxkHKkawSCTUXuhOkxrOQwVeLxm5EzcYmZmdIMbaWcee4qLGTxWd1UrYfZDogKcbGXgJTQANHnkU9pLV+dMdRP/QUMGY/YPQNYjeQ9vX4VxwD+zUOZnT1NdzQ59R4H2xvmM9lGll10Km5tm/4Qs9HANBDlmY2A4IVCZ+BvfW1+H3bJry/7CNs3LlNQEAyxvgZlgCmHFkBMhi0J+siaBZz4dGRk3Bc2w5SjsW1F/Y6MOLp+fhozXdMoQnQ9syomWgfbIyiDMt1zX1DYCBeV4eE34nd3jRuHdwHW+urBTg798jjpHsudZZIhZ7zzkt4adl7IvDezFeM54ZMRhtfI2kWwSwLGYDRVAyJbFpKYhnYJRMxs/umO407pw7D+updspeObNwSLw2ZCnd9AimPgR92bEDveZMR8xlIxxPo1vwwLBo4VgAXHhJsP089MAIrLLEjS5Hll4MenoTVVVvgK/bDU5vEtAHDcUxJC5RRMy2SEnaXJBg8LsScKSmZ43PWxCNYvel3vPnh+9hcWSkdmKnPxbXqS2UQTsSwz0gjUBoSsINNMRYPn4rDQk0QIBsrlUWAwBtL/NkFmczhjKm3QcCMc8RS4ozHkFLCbTWV+GLVt1j2zZfYVVUhzMNE0kw6kJlFTbNaIpxuQzqjHllSjkX9RgsjifO0LVErgNOeZL00Zbjr8utw51mXCBjAqD8YLEZNfS0isQj8Po90G67xpDH8kcn4/Pef5L2OKGuJ2UPGoGncLYAqNQwJAPaaOxZ1jiR8aSfG3TcQF3c5EcVxU6uUa5jfpR30kIHlB+Z98AqefPdVpH0GAnHgjdHzcJi3kXTSFYFwuhVeF3ZGq/HtL6vx74//K6B1XX2tjBOTKNwrdbGwrOFaN6Rs4HBnCAuGjkdbdzGCaacAaMJ+tTw0I2XqfYndJwPQReqtafPUmSNabGlzLkRX0wNsc9TjlkG9sc+VRJZahtG4dMWmphlZTUxAsgMsWYvcu2SScb+x6yvB2WAwiI6hpnhp3Cx4CZxlMlKyeMOkwahCQsqNz+p6HCbffD+awStgDkswk2SSp1MCPBFgXb5zHYbOmYaE3wFPLI0lA8ahS3EzuA2PNDfo8/h0/LJvJxxuUi3jaJpyCngiAAbfJZOWklUpjXa75GcswyW47AjH0a2kBRZNnCn3YyLhz1g1eo8ZJmWa1JI7okVbTO4/FG0QQEnGhSCByXCdlPsSBIsYGQyfPRXLd22Qcf1bWRssGD4BTZMeWS8Exeis+zOWcHM2i0pHDK+s/gKzn3sCKcNAm2AZlj40WdYtz8t4NinjOPHJuXjr55Uyb4d7yrBwzBQ0cRYLcEkb4W9cgj2JepE4+OrbFXjv82XYUrVLGG5slOPzmpnleCYlCQOu78p91Ti+bWcs7j8eTRJuYegpdoNZTmI5wYkUHLEkAk63zAfLedlsiB3S2aSCnccJRA6/5l+4+LhTEXQ4pXT35VWfYf4rz4hUAEH5RwaOwSkduwpT1sW1k0wL0EMgXRIAKTMQ319eZQKAFa4Uhj4yFWsrtyASjeJvrTpIwqZzUWPs27oHRaVlIvOQjcZN+xbwYGcmjBV71otWIRMeBMTH3f4Azjr8WDSBXxiAVZkk9qTDWLF+DT5Z8TU279iG6vo6YbkSdHYnTQ2bnZk4siG/VF4wMTL7+t648OiTkGVXX68D+7zAsAXT8M22dYjGY+hW3gEzB45Ae3cjxKtrpeGR3+dDPByWcy7lAercWayq3Io+E0fK+DFJNPn6e/GPo4+TPT3qsVn4aPNaWfdcLyx7po5lKhY3x9PtMpMKbkPGLc5SmyYhVNXWgSqWjRJOLBg2AV1atBKgmgDgLZOHYne09gANQO4/FQQXCkDVOdzQecwSYLtfnAfINOD/qO+oChgJtwQMMH0w8XdEg9r0z3I+3f8HAPBg/kpDvlNekGF9SPejlM+iEsb6dXL+qtbFV38GdR1hWmsMbPGVCpSz6dfWmRICItkYmHwuFW/IerO6e4uGt0YWUM0E6dvrvprO9DRnI58QoK6vgDLGBA35ePq82ecgF5dYAKDdZ9ff2c4+1eeBAKACJO3BvrpnobhAPTMJFfSp+B9/xvfimOiNRwqtnxxIYTWxOcAPPgQwInELq7vI6CnQnEPdU+nH6+vR/nm7r62ehZ9TfrX+GXVtPe5taI/oAFShOWqohDi3xlUNZUNAm80+2GMVPRZqCIy078s8e1GgjJbrQSU2Dta0p1DMYbd1vJZ9netjSV9K3496fMPP2QH8hoBE3abm4RUagKqPlXpO9Xxqb9jtWh7DV7+WdQH1vVyjBqXBapGE/ioA2OBYWj0U7OtTtykNfVfwA4KyWvyu7GND9uSAvUZpDvmjmOj7dbLJrDPffz9IL/9vJVP4+7QzZR5cCQP12TrMe3kKzvzn6ejWmhUKxRKnZDxxLHlnITp06oS/dTwTX3zxBY4/uxvefud1nNn9DBzT/m9wx4thpFwi75HKJgBfFknqO5ttEwUAdBAsU8+bNQFAJoAZkCZcKcFXgtQRNAzEsgnEXBHsqt+Kt5a9BafPg3+ccRY2/roFPU47i2wQ7NixDctWfIlm5eU4pfupaFxegp+2rMKKL5ej1+V9UJIphTvrRb2rDl9u/RTfrP4G7rQb7Vq3RzKWxHGnnIBvVq+AM+nGv869E5l9afj9XomLrps8FNWeFLLpGLo1OQxP954qWtNOj+nnJeJOuIj5MAyxAEC9WtZu/9TZZZ+/bNqsAGgI49AZhbrdy62Pip0/ZfMWjQb85B0oqvuYfTVqIp8NPQgPEwXk5A4+W5ZCLXidwm83FjoAmDMCf4GCXsi4KwCQ5xRBK9GGkoPIBADzqd1Wlky67poafYqpxSBenj3jEAecmh4si6LzRmCDhxwXZlEwKJ9LJxNSV17WpBFqa2vhc3tMY8xyJqcDLpbMsPOcxTwiKCCTyGejVlDW3JSy9VnukDGdxdz4WUCdeudCRjHnvFmagnkOq9Ku0DoI6QCgPWNEXSY1lrrxVt2jFKCoHDv7GlFUah0Mth9o9gO70IGjL0u1btSYHOog+7/5vX74qOcodADrP9Ofx/6cSoDafrgfkEm3PaTMIcGMZAoOn0fYElvCVcKqWP77GgGr+JkgRVQTKdFJY+DkKSlCRbhGwEAyAP3xFGYPH4djm7YVzTh+JxZ0Y+jT8/DfVctF+4nNJN6Y+hhaZrwoShpIRmLkMSOJNELBALaGKxArL8YlPW/F3mwMIV8AZ3U8BmPv6SvloAzEJ73yFF77Zpl0Ai5NG/j36NkoR0BK7OUgY6kdgXMX2bBx+Ki3mc0IEEYWzKBFD+ObP9bC4XGaTRAeGIm2/lIpV1y7dyt6zaYWXRJG1sDN51yM3mdfgTKnT8CxULBISoepDcaSSzbyqHan8dDM8Vi59Tdh43Rr3Brzx0yGP5oVrSsCAizvMzi28SiyBBf9bmyo2YOxs6ahIlojpYWZtBNJgpZe8/BKV9aiqLRE2F1VkTopr/SFk3h2/Gy09JdItozdL73RrACALLcV+yNtadkW3omsh4dpQro1/2/zOix+9QX8um2TAJEutxOx+oiwzwg2JWvr4Q0VocKdkjJM2qDm8GHpgHFoF2gs2hjr6ytx8/ThwkZiOXTP86/EwAuvh1EdQ5ZpMDY6SCZQXBxEOh5HTaIe6VKvADqf//GjBP8EAMkQaxx3wU19PJeB73auR59HJ0hzGQKAE+8biEs7n4iSOFkJlgagVcaWogZg0IlJrz+J1775CHFXFoGkAy8NnY3ORc3h5bsbhgBFP2xeh6nPP44N+/YIwEQdmZDTJWs5Q/24TFrmIuxMI+HzwIinBAB8lAAgm0OwRwpLTriWrABDGuEw4OSeIfjnMgMnL3OIDgfYcVXYglZXO9kHbuDPSIU0w9ibCgvIy1LQIp9f1meiPgoPgSEmeNxuCZyEZWrp1BL8i4XrcWzbTpj2wEMozbplrW1O1uLaKYOl06kvkcWt516CIZfdhuSuahkDlrFnGYQ5DRiJtOhnLtuyBoNmT5Z97k858MLQSTgi1BweuETbrvcTM7C2eodor4g2XzQFX9Yp7EQTUDCkaYUjljaf1+dFbSwiHcTLvEF09pdh3oSpcCaygN+DbZl63DW0P3bHI0hEorik+6mY2HewsAoFYK2qQUlJiTRiMAHALHqNHYrVkT0CtJ3UugseHzEJjcIZZOpjcAS8ZoDJBjIOh7D2UiEPXv3+Y8xc+hhSLhfK/aVYMnwaWniKTKeTkgZOYPLiuXhz7QoBYDv6yjB/9GQ0MUwA0EW93UxC9BEffnIh9kZq5fmdXkPOYUohcJ5o61iOzSRJhGUrbieOKW+PRX3GoEnSLWPFtUGHmt2WCQDK+coMMAwEYKC2rg7O0iAqnUnsccQxePYUrAvvRTIWx/HN2mFK3yFo5vFLF96+Cybj511bZD10atQcT495WBpY0OPjviXjmLIgBADFC6QjR/avxcjhk5A1uddIYsD08dgQrRBf4vCSJlg4ego8u+vQsqQp6vh8/qDYlFQmKZ3Dyaz8bOvPGDV3BurSCWTCUQy8+jbcedFV0vkdXhfWVGwTLdi129bL3ve53MLEpk4xGdpcY1HOa7FPStlZZl3u8GP8ZXfishPPkMy44XeLjRqxYDo+3vyrfObMjkdj+B29UBJ1yDtyvXOvuGJmyTgTVbszUfxYsQkTn5iHPemoaMqOvupfuPCUM5EOuDFg2nis3P0nUj4LaE+mkQ6bzajYoMRruIRF6Xe5hCUac6RQk4yjVbOWiG6rlFL7VxYsRrHLLKNVACAZgGxWdMnxp2P4lXchlDT3/F8Rcv+rAKDd1yTYfrA/uuZd1DwQbwAAIABJREFUzve1dJj5PUoZ6H5Vzk+wgMC/wgAsFAzaAwa7T6V+r4Nmuj+V8xltIv68l+7LEYC1B/XiX6uya4Z41N7UmDx6QCvsWJ35ZIGjCsTQ/Un1PQXOKQanev9CfpjDMJkXBwCLVsliQwCgimmUVpYesNvHSY951LjlnsVqQKP74PZ3UuXJdpBAxoWJQ5crj0FSyPdUIKLdzySDk79TgBDvwetxr9r1rwv5uw0xAHNjbmkaq3Wh7w9ZB4rR0wAIaGfFHOg/7/+JfQ70e+kxUkPBcqE4Ub9fQd/fVkFml55S99XF+vPswSESBPb7222J/s72OEmPAfXvqdhVAFgL4G4IyNLXbiE7dkgNPFZUaACVvoZ4bdHWPsifQntHnwclCaY+Z/9bHxP7/pHfWXbIzvwr+K4kC6m4WNmvQzAo7QC0/bqFzh79HVRljH3f5vaXptmvs9d1m6/b3/zxIa5gJrCII5iA2n5G8f57WCQv6wfShyBLIJDVaxmpaqQd2LB9HT788i3cdN318EVKEHAFETcS+G37anz4wzu46uqrUR7ohO3bdyLjj+Ld997GDRdehzJvU3hTpXCTkECcicliL5uVEQA0tQcJABL7yAGA9JlYLkzZqKAXtcla+W6Zu1jkadI+JvDDeGnZC1i3ex2O6HqkNN1o0ag1Qt5iBLNZ/PT9ahT5GuHM089Bq7LW2Fm9Dau2f4fff1mHOy/oiWbucqTq00j54tjq24hFryyECx4pJXZShziVhLvYj6ot1birxz0IxrzwOrOo9gO9n5mLd374Ao5UDOcddRJm3zRY/JKMkTQ1yBNugGxHgqyGRW6zdGr19X0o3EyAIw0AtNs2/fwuZN8clbtWCwMwt1BJ7bSV1YqRoT6VVQZaCKARVhADKNvfbNFseNwiRi9rjNfRPkeAS7R2KOYt4COdMjqyUaGYppMZONMG3BkXXE6vHE4yKIrZoYkoH9SSNPDL/Q6GhYBb9shs/mG+s5NOh9PMVLEJAA99dehKwwWvF/EYu/ymhMnHrBrHVJUv8/csmTQFG826eimLsTrQSTMAtxkgSRsQ6bRtMgPT1M4RCrLZbt2UudQywgRPrPEUJyplZkWlyy6f2/pbnxc6xXINCVTzr6Wyz3JwmU2+c2CnZFNsmT3VRj3P6VAZbKkEtJpgFKCvS5djqwmMPdOuGyrdObI7Sg0Z6kMBaAdbKw05w3ajKsCVtVf4vIWezSwT2a+BceChvF8AW/+dcqKVA2F/Xv5crQMGwLUBJ4bMmoxV2zZIN0aW8pYFQzi+3eHo1rELDu/QEYFQMWrScfy2YzOeeP4ZRGJRCaRmjRiDk1qaIvYkkpFN9tAz8/Dxz99LYO4OJ7D8yddRXB2XEuDS4hAiiQScXhei8QhQ6sNOdxLX9OmJarKaMsD5RxwnAGBJzOwAPPm1JXhj5WeoTETQKlCClwdPxWG+EhhOtkPPSBkng2Ux6B4XMtG4lIJGHEl5twfmTBRtqLQzI5p6b42fC1d1RFg0v+3bhT4LpgjDrdQdlNLigRdcj9juKhiNigTwoDYVg1yOGjsmV3ky6Dt5JH6p2SHMkjPaHCEAhy/plGCfjEEJIKxSxLgni+2xWvSZMlqE7FmCyg7aLRs1w+EdO6FrlyPQ+bDDBExhqe6X69fiqVdfEBCxbaAR5vUZiVaBUhQVheQ5jIhpQ9idlIAPxz0dS5iaPj439qbrBdgZMHUsdtRWwR8MIF4fRafWrdGt8xE46siuaFHWFE2CIWE1vbJ8mTTt4J7v6G+Mp/uPk3Ei0PV7eC/unjcBm2srEMw4ccNp52HYRTehLOtDwulGImNKDqQSBF6diDvTAk4Nnz8DX/zxozDaurLJxkOjpcsmmXQRrwv/27kefedPEKYOy4LH3zcQl3c+EaEYm5VIlgRpyhl4PQhHI4iGXBjyzBx8+PO3UvrHEuA3x8xHZ28ZXNGUlP3+yrmcNga7naYGHO1Zp9aHoXu7jujWvjNalTVDSeNGqDZSeO79t/D+t18Kw6yrtwwz+wxBR14rlhLmNcsfyShVdkxsinXWSZDodEr3abicAkyQXWRmYkymNQEYlv4SCGMZLoGhIzp1xhXnXyTNCAgSO9PUiTW7bNdHIwIC8qwks4jryuv2oMTlw0ntj4ArkUYimcTWbD0unzAAUZ9TAPJ7LroGN/+9h2jrETQk8M2OprStfDeCLF9XrEe/GeOlMYMnmsJTA0bjxNadkYomRcev92NT8VvNbikBbl/eCvdedT2ckYRcg8/j8fgEOElH2FjEL2w2AjZMBDhicWFNnXJ0d7BbMjuv7nLEcPfIQdgVM0HsC7uegIdu7yW6e2QKswQ0Ho0IS5UsVu6pflPH4ruKzQJUdyhuhvmjJqF53ECJ4RVAVs4P6sdks6LvWYkoXv/hE8x96Sk4vF6UuQN4YdTDKHcFZd+4vAaShqMgAFjmCgr7i/O4fM0qjF00R9iyZAnyrO3UoR2OPvwIdO98JNo1bynnoLPIjzkvLsHKX1dTKgadQuV4esBENE3SrWOG2QQAyY5MUk6AjE42yWJH6ZSphUTAic0mon4DSz54E0s++Q9i2RSaOv2iaXpseRts3bsb988ei8p4vdiSWy64Enf1uAKBNBN8PmHsCYDl8SKuSr4sH0sF6lICzBJ0d1qYyswqM1g/oVV7TOs7FO0QRKaOYJ4fsVhCOrJnHBkRwK7xZ/FD7Xb0Gv2Q2BImP4bf3BMXnnQGij0BbKzYhcFzpmJd1XaZf67V1sFGOLpDZxxzRFe0b9ECJQRhvS58u3ODAKtki5akDcy5cxBOa99VtE/JwmXJy4Qn5uG9P9dIY6fTDjsS0/sPQ3FdCsUOM5lJXdISJnSQBXU1mSTalqnDfWOHospl2o5xN94r0gSUOpi0cA4+3bAGUQfXmQc9b7sDTQNmcxfuS7ZeY/OlVCImUgJM0jCQTETMDsSBtIHjO3cVfVzu963pWtw6dZisZZYAX/a30zDmijtRnGAzFAqKH+gNiN9kMYjswJHeaEISwgdhOx0MAOR17RUduQoYyy2jP6n8cz0wyDn9f6GE71ABth3Y0H25QgBgXlBusah1EoEq79T9RbtPpRK/OgMw51+x0kcaYe0v2+XvxM5aWtUKALQH/OIXWaW94ntyfFhababMzQBTkuQma4J2UPnyim1Gf1yBbkpjT91Hse10BqA+vvpaUetH+aJ6nKU+xyZV6pq5KhwroFP31AFA3R8U/4R2kj5arkrJKqnWykIVwGcHcyTe0sBmHSRULMBCDDg94KQ/ZW8WkbfeLAYYf5bzaRl/KL8/+3+vYamvJXs8YsaQ+/8TkEtVN1kPpoP5uXktEL9KoG6LV7lf9fhVj5cKsa9ye0ljjuWNjwUA2vfHgXFCw7tYfx/dVuQAHFtsYsaxpsSIGr9DMdkaiokKAXi6/aD/oZ5P3ztqHSsJK7Wm7PtZxVVqPOwxluxZrmGros/+d8E1r3dabQAAFKDPin/V33nr3vreocZNHwt9PmQ/aHuvofFl7FIIuMld19bDoFAMWuhn5vdNAFD2iwUAmvfKBwGlGtDiakpin88ttYwsIU/A7XML4eTTLz7CrqpNuOyCS+CNh+DzBFGfqsULbz6D0jYBnHv+efCkQ1I18+o7z0kjjivPuRyIuBBECI6s29pvWWTdKTMBbDK04JT/KClkYhBm4sG070zox7IxBH1epERP3oGIM4Ltse14/uPn4SlzoU3btqiurEGn1kdi9cofkamrR9f2XXHm8eehONAIyWgCKMrgjeUvi/94x7l3wR8vgj8bRF26BuHSGry/8l38vH4NQo1CZtWmy4MWbdpi09ptuOfcu9Dc3RSZWAxhr4Evqjai/9TRiERrcNUZPTDikrsRjAIxJjwpm8HMu6wBM9Gs9q3Oli0U89sBdIYsDe0dfb3az6jcWasAwNwGK4AmymJhls5y4nNfVgAIGSw06NZG1EVDyTpQB7AYS2ujirYdMSj5HrVvLKNNx86XwObMerz98VvwpNy47oIb4NjnRGNfMzjZDYYZerJ9KEBMFXSLhq4j3TkDWqAbiL4peYDpG4yimPqBZjpAPCgVMpifsWClkBI6VcZKF4LWDZoSOs6bDCvDqZ5DUcoLZVbsWQDdCAi4qGk1CGBrOTx0hDjOUvZg+5z9mqrJhxgNAoQaw1MODnY71QRB9Sxh3sFMAPEgBk4tTp1pmec4WrqMhRy8QwGCuhNmB7MLHaOFjHShA7nQd8XJ1bQ39INKOQTKoVS/U1lNua91guTup2lqFnoue8DAZAw1+1784TM888FbwoZhsNqj20noedWNoi9GEIFBHhk0Femo6LpRDN/h98MdT2PG0NE4rlk7YUQUZxyo9zvR/7l5eH/1SgFFyjJufD7raZRG2X0WAhxE6Dx4zO6uCZ9DulVe0+tOAQBZknn+0SdidM8+CEWzwgBc+s2HmP3SEmSKfdJdd969g3FG+2NEo0+AVMMEU6nTRrYW/6MQP8vF9rpTuGFkP+xNRkTw9YR2XTD93oHSxdHjdGDNrs24d/4kYbgVp1wYcP0duPbY06V0OUotPbcLXqfH7IicMcseWbL84MzxWFWxScDS08s7Y9aAEQgmnBIwszsv/wjbLOhBpSuFxW+/ije++lAAAnZuveDvZ+KuK25GU2+RlMhTj8KRTon466s/fIa5Ly5F2uVAU4cPT/Qdiy6Nza6tZNrwvfkn5rZKPVNZKec1Uimz9M+dxuSnF+KDNd/KHPgiKdx39U24+G+noMjplrmkZiL1HxMhLya+tBjvLv+cOTm0NYrw0sBJIvpPNhavxQB4Xc1uON1O0aRb2n+cAHUOMpAzWXjJ5Ehl4EwmYQR92JKpx70ThuDX8B4JqI4pLsf8IePQJGaCcrVFBr7bsUHK/wjqkmEl3W47H48mWZ+wRFnWKwEEkyEGsCWxD70WTMYPuzYCQS8CdUm8N24eOjrMjq7RoBP3LZqGzzeslVJgMv76XHkzLvvHucJqk2YW8TQcLjcqHAlMfeZxvPb9pygqCaFV2isagF2CTeGLmZltPifXFplfBCGpKcgSQ85tuqYejYpCiLMbs4tajGbAaXYFNYNDsqn2GnHc3L8XqowUktmMgJCT+g1BOVljCZa3uIVlSBBWuqIlU7J2paEE5SGKAiYDzeEytWKL/FgfrcJVY/oJs68k5cS9l16HG0/vIevVo0r+CMoaLtGgC3uAZZvWYuj8Gag10qLJ+eSAcTi6eVuRo9iTjKDvnEn4Ze82ccSa+ouxZNwMaYBD1iHfyVMUkM6pHA8/9TVj1FcxBGTiWLERAzvnZjwOxAIubEzU4L5Rg6VzKsHpK7qfhkG33ScAMt+PpfsiLUDGHMG8ZARTHpuLL9avEWZh06ISLJzysOhReiMpuQYBHDP5BcmeRkMeDHtuDt5ftVwAHHZ5fWP0LAHkCJJzXAnMjls8D+/+/oM4nuz+PXfEeJR5guKPEIwbNGWsvDvZXLQtA+65Hyd27YYSt0/GlCxAaeRT7JGuw1+vWwPD7xWN0Gf7j5f7EfjM6e0SByZwaunxit1WLCXGhNQpTSWxxxkVbbndiVqxr9ecdQEGXHUr3nzzTSz6+E3RqiOwumTWo2jiDkiDF44B50Mq9tlwg43GrMQo2VxyXjFozkJKiXcjJiWx3+9k8gM4zB3C0kmz0CbtQ6q2Hp5QqdmIRWmcBbzY60rgtbXfYNrTj4t99sUzeLj3EBzf6UhhgT/95qt4/tP3ZH07Eilcfvp5uOPsSyRBIS5EMiHrmiXwb636GnNeeUbY1QTqZt09AGd36S7/pu2JeSHPt+zPNaLL1zbYCIvGTkPTCOCLZM0kJhOcDpblJ8Rmcc3Rrk195jFhU/oNA2NuuR8ndzlamEePv/SsJIvIKg24/RjVZwBOatFRmpkQfGYpe5iBEXsCwdwnHEMmtKSMhjqwDjIGgKzHhW3JOvxrxiis37cbjYtLcE7nYzHjuvvgrU2KWDg1apVPwT0rQWs6bYL5KcvfsTpEC/jHMbI874a0vZSvoAMof9WnaMjxV6CTCp71sla7H9cgY7FAM41Cz6UHznZQRfeXVUJbjZ/6rB4rFPKPeA09eFY+m/iFrIShv2rpY+nXFhBJlb1Z1TqcI5HREJ/TZPMJqMf5436SihlL69saXAl4HWaCXw+qcusgbTKl7T4Yf68ARv6tJ4DNiM5EBux+q/qcyHxYSeFEOpUXa6ggUGck8hlySQGrnFQfW/r16n1V8KjfX0+E83tqfvQ50f1leyB6KABG7mXFWGpd5t2/gcYPau7N6ckP0g62Hg/wwa2929Ceoe+dF9/pJbGcKyu+aQhA4vgWaoKh4it5VosFy7FSIJf4tBqRpkGtOk1DT8UL+nq0A1jqPfXYT987+rvy33YWpz438lmbxuUBvy9QYVcoJtOfS19zheZWB7zVelT31W2Nfk09dlZrVO1VcyubEBX/pi/B9SX/bz2/fk/ZplalnM7Qy91PAxR1XOOAtac1Ni303HabWOgzcv+DdI7Xn1Xfu+raepOTQs9XKIbUP8cElrl+9tss3Tao++SdL3IBJmfSZhd1SslkU3jnv2/C5XfivHPPhZv+STyNrVu34vPPP8Nl11yMRmWNJNaorK3E0y8/hRuuvR6tg21hJN1wpFmBqXoxEBuyiDEEyFmdYT206T2a95exSWZgOE1yWSabhsdnoC5ZhWQgjq/Xfo6vf/kSoaZF8HqDcGU8qN5Rh2A2iGM7Ho1Tjj0Zzqgbbq8f8WwEe5O7sOS9RbJn7r2sD0LZxvCwUaIviEg2jL3pXXj09bnwNXFJAxPD40VxaVPs21iDu/95C1oFWjNXLHI2jIPnPf8E3v9mGa694HL06XEjjNoEsoxzrUZvJLhR01cfb90GqLFX54F9/RzMn7DbEJXQPMBOEgDMM5DWJw5wACwGoKKkqguRgqsvEruzoDQ2Ci1OdV9uxkQ2LqwNHuZ1rho8t3wJft68BqXeEhzX7kRcdNxl8MQ8UmvOwz0J6nvRgJnocG7z2jMqB9Ggk0VlldDuv4Cl+ZE7k6wDXbqLWXovdBysJUgdKGHXWexI3eDkbRqttFofb1V/csDh2dBzaz+XsdYowPp19Y1v38SFHLrcfFsdMHUjq4ylAHQMcrVDnWVqBQ1PLoNd+Pe59aNprOilCOqZD7ZuGjJU+qGiHICGrvP/+vNCBlYfO+UkKi0aNUfqe2IE8jR+8p1H+zxKGaMGONIA1xe78cDCaVix5Xdxmlv6Qnhq6CQ0jjtQ4vDAoJH0ebAnXINsWZF01X3jhy+FsVGUcGPmkNHo1ryNgBEhAoA+J/o/Oxfvr1kprCeKqn86c6lcL00mjNuJemZWXex4HUfa55SOntf37ilsMAav5x15PEbd3RtNUi4kHFl8uWMdRj4+G5tqKxDy+HHF0adg6G29zIYRiRTiqTS8Hhd8Do/ZkTLDJhsZVHuz+Gz9aoxaOFsab7BU77qzLkDP865AKM1S+STWVmzD/Y9OQdjICKjV79rbcG2304RlQ41AHrAel1eYiQy8KZS/w51E34cn4KfKzRIwnt7ycMweNAqBuAOuSFLuLw6d2yUMrNpGXvQcOQjb4/tEf4rMysn9hqNpxifdiDkvFKPlwVXnBfrNn4wfd25EbTKG5k4/lj44TgBAAm4Cskvigh3lM9Lh15MBUtG4vHvS58LGZA3+NeYh7DDiYlsuPPYU9Lv6VnSAX4JvAr1RpOENBrAzE0HPaaOwqb5KDvKupS3wbN+xUgpMBiA1y3rPnYTP1v0Ed6MgitJOPDZgNI5p1hauFANmEwCUL1PDECmsi1fgrtEPybyys2r3UAvMGzwWzaIuCY7DQQOr9mxGv1njpfELS5Jv7nEpHjz/GhTHsiJtwPI/yWB6XKLl+MnPP2DoM/OxIxORoJslha8OnorDfY2lbHePkcDZo++TskeWSZ7e+Rg8fO9gGFX1opvK5gUBeKQLcLpJCDcP64N10UoBils7g5g7fDw6eEqkSQZ1KMnkEyCQGniJmABKXM+cW5Zj8lB0BPwCsJIJRUeeZdxcv5wj6cJqJDDz2Sfw5refi44IGZ7zRkxA91BLeMMJAcQFEPKYzDYClQJgkwGYTpvdo1mK7zJL+ViCuj5cgRvGDUTc7TBLsq+4Hrecfr50zGbHWWkOY5XncG0SBKMm2tB50wXwIgD41MDx6NaiHWLRenialmL0U/Pw1jefCnhLHcjpvQcLG6ss4RTQhOuYDjHXm+hasvmSy0C9y5BguyzFTmtZIOSVpjG7XDH8iyXAqXrRz7vyb2di8G33IJh2SVMPCaANpzBoCEYTrHnj0w/wxJsvC7uT2m93XHMDrjrtHEkgEJhjV+NIIi7gGRuI7EjW4o5pw/Br1Q4BSls5Anh5yFSUJ1zS7Iddd6kRRwDwnXU/SPKpq6+J2Y3aVyzz+Vvtbtwz8iHEg25ZH7eedTHuuuI6md+Qwy22j6W2ruKA6BreMH6QrF1mebs2bY0lD45BWZoAoCWmrihYVqab5S4CBFoJQM6NnNWpNKqNBCa89hSWrf1WdEDLixvhxWnzMGzIUKzZswVsEHZWh2MxtOcD8LGMmNqRaZaZm7ZFOu4qW25poUmCjUBpOitsOGqVjlgwEyt2rEM8nURrTwiTHxyME8rbo9TwIRaJi3wJu6eLPmk2hhq/A9PefBZvfvmxlMyEkk4sHT0NHZq3Elbtjff3xO+1O+EKBtGuUTmm9R+GTpmg2FOCetJt2+9BJeKY/vISvPe/b1DnMfUbp9/xIM7odAxKwKYjZpOW8Yvn4b2fvxOt11DWhbkjJuCUJu2kuUdddZ3J5mLzNq9bOkSzE/y8fz+Pt7/+VM4OI57AkjEz0TpQKvPwwx+/YPD86UgVeaVs544rr0PPsy+DryqKkgxVb839JgAgpVISSeksX1zWSEBXgjBk57oI0Lic2BjbJwkQdkuP1IVx6XGnYeKld6C1qwiVkXpxyDmnUl1iaaIJ88ti8soZLKVJWQG8lc6xdJm2aTLb/Qndjz6Yw57nE1oX0UEE/lsHANV9FMagB+W6z9CQf2L3rw72bIX8RXV/0WBqoASpoXvrY2QHAXMamBbT7wBQRMOK5JktEEcxkUzNKFZXmSDggQG+GSuokkypudFAIT1opw3WQUB9DnSwLW/OcwxD009WDB71Ga5vBcrwmQWU0wA0Feypv3mGKuBOjXMe4ytrgjwKlLSz3fS5s+sb6r6oDi7oINb+ed7fKFH3P3PrrgDRQsIrK1ZQ1xGwQYtZ1Pq1x0p/xS9nMpy8Tv3PwQAP++/Ellu6wIe6n31PqfFSYLRaQ8r3txM4RE7CIk7Y50/Ng1rras0e7F1yc6d1vbZ//mAxYC5OtWlc6rHTXx1X3Xbp602fc/26OhOw0D30z+bWpQas2+M+u/3R3zt3nNu0QRt6T/s6sJdg2n9vB1p0O6x/VgdF8+ZJA//sDFKJPywWtOwbC7TU70HM5P/1T6E5s58H+pjr9zPcbPLBSpsE5i2ai1P/8Xd07tIJflYkxLOIh+PYuGETTjz+JIkXK2sr8MY7b6CoLICLzrsY/lgQzqQrz8bpNrjQu+XOVOpvu31IUdcabiRZOuxMIuqqQ8xdgzeXvYo90V2IZ2JwGX6kwkCrktY4qetJaNu4DVxpN7xOv/hVMXcYn/z4Idbs+FH26Zldz8HpR52JQKIYmYQTfM86xz589Nt/sGrDd/AEXOh8+BHYtXcfjLAbPc+6GYF4EEn4kKXUjsuBdds3YvSC6Tj3zLNwzzlXI5Ake9JANBUX7USRkrOIIHY7q8Zb73ehr/NDjZF9TyoA3b7uHdQAlItpnaj0BaYWoM4A5O/VA5JZ0ZAB0D+n31g9vPydNQ/qZDomg1KfCuOHjd/ho5/eQcqXQjqeRmOjCe69rDdK0FiEIjnpDLbNZzAP9Nyi0MAR3clpkKauFeGLEc+tOFNXz7yHan1uHja5e8kJZ5by2o1vzsBaWbsDBj4H+uTXn+QMnvV7vSmKPm7qMSU7Zcvq6otJnwO7QZZ30br7FlqE6j1ofPLEiK1DXJVI6BtVNx5Ko8G+RtTnzbJoc/wKMQD/inHLW09aR2d+1+6ANXQ93ZAXWk+Heo5Ch62O3OvGO/8AyK8fKlTSkGdw7U1gMilUejO4+ZHRAizwff/eoStm3tEXLdIeCf7ZHGJXtBbOpiXYk46gz9jh2BCuQFEgiOKaLB5+aBS6lrcWACKYMYPuQc/Px4c/fy+sp6bwYtnMJQImEAAkM5T4FcVLSWRmMLaLJcC978Y+Z0oYVucfdaIAgMFwSvTGNmbDuG/SCPxeXyFMJF6TJbfHlbeXbo3ZREbKT9mhKR6PSgBKvbO9njQemDQSOxNhoaEblfV4Yuw0dC8qFzYSde/+V7EFvRZMFeZdIJ5F/xvuwHXdz5D3IdDEsfcaVHtzCLAUsQDAAbMnYc32DQIUndamC2YMHoVg0hBNOQnU01np4sqmIXsCWdwxtB92xmsQKi7GGUcci1H39kewLo1G/iL5nNNHTao01uzejN4zx2BLfbXIH7QwAljadzy6lDRHxu2WMkg2pTDL6ykbYAjwRGffkU2j3pnBplQtbhzSB/uCTgH5/nXBFbjt7EtQHncgU1MPZ9An7xZzZLB2xyYMXzQb2+qr4fR40cYTwotDp6KVq0iAlt2Jerzz4zd49M0XsT1SJWy9v7ftIqWETaVTF5lHKQHpqI9GBtj4p+bi3e++krJKv8NA99JWmDtkrDAACdimPG6srdmO++aNR42RRqougqtPPxcjrroDwVgGyXhCuiVLV2qkURWuFU2y76q3CkBKQJyaGC8On4YjSsoF2P2zrgKXjuuLSNAFXzqL2y+4HL3PvQaBSFqYRLR1LI2N+Q18seEXjJw/Xcpo49F6tPGWYO6oiQJWs6kAQTixKYZDSsnDkXph9JD5FvIHkY0npeO3tXKMAAAgAElEQVSYkXGaJZ8eNmQws3FkaAkD1QnUeYD3f1yOyS88jrAjLXp4l51xDgbfcKesYQLGYEMHn9kNM1Ufk/XEM43zQwC4UajEZJUahpRSbghX4qbxg1DtSCJguHH3Zdfh1lN7CANXdT2XEl0+S8aBiNeBj7f+guELZqLGmZL3Y4k3WbuubEY02r7Z/geGzJ+OuJ8FkkD3lh0wtd9QNIlASouFtedxm5pp3BNes/w3TsZ7NIFm7IiaYQfjCFzNS/F7rAq9JgzH5nCVzM3Vx52Bobfeg1DKJaAaAUCTzWc2bjGKA6Ld+MCEEbJ+CAaVePx4cvwMtGJjlkgaRdKdLQZHkQ8Jr4HXPvkvHn5xsSQNWKpabgTw8rBpaOMImvqWjqyslfFLFuA/634QW9TV3wTzhoxDS38ICSewnDqUE0ciE/SKXuL4f/XG+ceeDMe+CBoHi00Q2gnp3Pv6ik8x592XsSdaK/v7hJYd8Xj/0WjMd6JWqjD9LICPwJ/lE0kwZyXe+MYEdGmn611prNj+B/pNH4NIwEBNbS0evP1uPPfss1KKy27M427vg7OPOh7uWEqAVOoJEuRjUsThZpdxhwmQWVpITLApEJDs5bDfKfOwIV5pdjCvqhOtvAdv/heKYlk0y/rlvQmwEbDmWvkjXIF7Jg6XDvDU4SPQuXjUJNFMZEMhNgdZH68WrdGjW3TAzAEj0LgmJYxWMpYzPjeqklHsTNdj2PwZ2FSzV3QeCRBOu70P/tm5m3Qd5rOStcsS5eW7Nwhj0Z81gfthN94t+7vU4xc2MBmVfB+yyzdFq9F/5gRpMGPEEuhQVIZHB49DWdYjPkBVNo57po/Fn9FqKRVvUdIYM+4bhCNDzdEoCtEgjcRjcq6QxeUJsLt1HHWJqPyMpeG0/Uz4kC24PRvBteMHYnu6Xubxou5/x8wbesGxpxZeX0CSZmQ/Uy6A9oKarx6/T8BIBdgSyBCpGhI2KCRhMZf+in6g7lcdzI+wB126H8J/6+DQ/s+awLUeYNr9v0L3tAd0uq9cCIzRg8R8Xye/5NTuBx/Kb8ppAVogXH559X5pIgWs/B/W3gPMzqr6Hl63l2npJCQEQgklQghF6ahIBxERQcWGHZGOKL1JVYqABURQmqgUxUKkSFVAjaETSiAQ0pPJ1Nvv/Z61z9nv7Dm5dyb+/t/44GRm7r3v+56zzz57r7P22mHTkQjI8+AKy8vkXv3aDQkI2kU5imtF13soBrVxKv9N/2FzCwvC8n3K8grjZJVMkjJL03wwYieSWRZz+6Blh+kcK8DI69u51ThS71MOCxg3+bJnfV8IItkYO8xF1M5sHB2CEdYm7L9bNcGwz7yOPQ3rVusB26BZxWh2FNmvb6KnzxC+zwIo68ToTJ3Ws4Q+/NxWY2irv5qte2k8aaS0NN7XsW817q3ySwss2jEI7UT9R5hDail2OH72eq2u3Srns7/XcbL5j/VjCrCFNqLX1LFSyQDrh8K12szXWADQXreVvYSfMRoAGL5e7zv83goA5PoJ/br6I50zvYZ+hs3D/18BwGZ2Hc5fs3mWe+RhMnfFZA0lFHHnfXdg7JSxqMer2HLLLbH43fex1657o9hXRHu2U3zpk08/gbfefhOHf+pwdFESqdIpAKBqkCpeof4r9K/heHMvLhRKyKUogQJUGkWKVKOvvgq33fNLdJdXIZ5OIJ3IY/PpW+GD23wI+XobxqXHiKoaD/SKGMCLi+bj7/99GKVMUS4xITsJXzz4WIyvTkF9MIZGqoZKrohl5XfxwGP3Y8XqZZixxQy89d4ydCW6cPwhX0W23IZYIg/WgpVJBsnHcedDf8TUDSbjY5vviHyNckNplOoV1MHS7joataEu3s3G2frz0AdzjCzLeMR93gDo1jYFABRDC6i+dtOTDw5KE/VmeGIaOjobkFiKvP1M2dB5AlOLI56IoVwro5auoDe+Brf/8deIddWxpHsxcm1ZJItp7Ln5R7DzzF2Rj+eRimWkCwsFksUAg9bpYXAj9xcw6qINqjacUWUBwGELYRgy44BASeCrlaiUIdxgdAGHTmv4RDsGpX7pa6OAwpwcWeftFqDXKRiBQt9sIx0WaKpehu/GG86lOlkb4AgY6JmA9gTcjnt0r6bLUbPAUksmdIOwTErrCFs5WrsJhJsbf/6/MgDXsf9mqysAzdex7ybaI/qceq9qPFFAMZqorGpWeEFadiEsjc3hM1eeif8sXSgJD0tO77/sBmTWFl3SXSogMaFTNJB+/rs78PgL/8bqakESKXZ1vfK0c7H1pA2FpUPghUna6b/5KR59dZ44SAIdcy+7CeNLccQokcayNQac7BhXraGYqmNxuoJPHv8VKZVkcnTAth/EBV87AV2D1JdLYUWqinue/Tsuv+tmpLra0Si6bsDfP/Yb2HLSNHTEHQuOTRa4VtnkYXGxB1fcdhPmv/06BuslAaoOnr0rzvziNzGlEBfgopRP4t8rF+Eb110i4KOUAB79ZRw5Z09hF0pwTQ20WEqYNyzvKmXiWJap4eSrLsZLSxYKYLPLtJm44vSzRT8qXaoLAMHXM/AgWLE0WcbRJ30TA9kGBooFuefLvns2Zo7dEGuWLBfwjIAFBekv+fmP8ciCeajkXIc9AQCPPx+bd02W0yHeDzEPApIEFGijdOZM/Nn9lCyvJbUBx8Brj4tI/64zP4CrvnseMit6pAOtdnFlE5RTLjpHdBDjnXmpaJnePg43n3QepreNQ4NNiFIxLBxYjbOv/yFeXrFIxoRaWTvN2ArfPvwL2GLyNBRrJWFydZcGce9jf8ONf7hLSlQJWLF8dfvxG+Ha08+TjqmcByRTeLu4Gkdf/n0R2c/GEpjRNh7XnXKOsLOYQJPhQMBp6eqVuPN3d+Ox/z6H/q401laLwhDsLAG3nXmZMCMJKlLz8FPnnywdlMns+fCsHXDxsSc5th5Bl0wK/dUKulHByVdchIVrl4neIllObHhyzVkXCutxTDIrpY0EWZYWe6VrM8teB1evxYyuiQLCsGvvhK6xyJRcyVkxE5fkX5IpdteuOWYfyyCXNgo46UcX4OWlixBPJ9GZyWO/nXbDcUceI52Uyz39SLXnZF1Q94/NCha99y7ue+CPmLHF5vjwbnugs8bPJf0feHuwG5+5+HT0xmsCNn71sE/jix/6GPIF33VNAhmX2EmX00wcjyx5DWf95EdSAkxA79YTzsOOEzdGuua6xS6OF3Hpr3+Ox16eh0Q+Ix2A95g1R8DwDTOdoj9I30NWHe2B7MNVvWvx9yeeBNYWccoRnxPtRKTj6I5X8EapG9+++GxhABKEPGL27jjtmK8KAEiJAZGsoLZWjOUfrsM4wclLf/UzPDT/WWHjcs62GLMBzvz6dzBn+uYoDxalXJhNMp584T+4/tZfoL9WFKYbWYOT0+24+5wfYpNUp3TK5XqiLVxwyw348xvzpDv2rOwEXHfmhaJvySY8zy1/G6decaHMHwplfHrXfXD8UV+Qkls2YBFNv2xKdBJPvPx8vNK/Asl8VsqSt5u4EX566nkYU6OsiOturmUoKskhiQKf0wMLZJwoC5vahz1Z4JsXnoEX1i4RHUTqK5b6BwVcnprrwq3nXCkMYGpcpquOwcx1QRyd9kX2HgHApI9hpAO4gIB1YSqzRPbUKy/Ci6sWYaBWkfL/sdk2nPiVb2CvbeZgTF9DGMFcu32oYE2sgst+cQP+/earws5k+e+xh34Kx3zsILSzEUomjsO+/kW8n6kIQL3FuKnCANwk0SE238insbZSQHelgF89cI+wSumLS7UqxtaTuOwLx2OPTbZBRywlzY9KnSl898eX4y+v/RvtkydgcG0vJibzOPvLx4nPytPuicokkuLXlsVLuOjGH+OZt14RexxbauC4Q4+SeRufzEm5cE+situeegg3/fn3AvCzyoDl7ud940QpEx+Xzsv6JuhJjVh2XSfD/YmnnsL8+fNxyje/jbZCXdY5kw4yIo++9AwpvSdDduaEDXHTCedgbDEGFKoiycD4l4cfvY0KKqm4dDQe29YhTEexdzK7CNj481o5JCD/iKyMFuwnG5u0CB+a/tqCC82CfsuKo73a+FITKL32egMp5hDZ3nezhNZeTxmA9j2W4TTacwsDy8SvrcaSr5FkyDdv0nsYBmBIrOzmRAFAywCUPcSUXMnaNhUY4X1r/Glj0vBQN4wvo7Hx8XQU55lyQT4HNdHpVzSWDq+hiZ9+vuZUtvxXEkAvc2FZVTZptACkPK/Rx9OfbcwfxtCt5i/KBzxlolWeYZ/fXt+NvZuvZvlb0xyu2c0EJcCt4vbQjiU38+t3JB23kdaPXaf6OtEH9OzVcO1GOZtpeBI1oTCajeH7bG4YjktIbOF9WCJFaP+hTwo1Lu3zWl8SjmuUPxsyULP8ayTwmq+3Xc6H5aXeViMAyAAY9jPt8zUzD2UU87N1jVhwfH38Y3hfw3ABM292ntTW9f7DA5rIXjwAGAL3+v5W60c/Vw+MW63T0Z4vzPfD+W9lDzImXDgJoIISqqky5j71oGA27RM6UCwXsMn0Gdhqs62RT+ZRGaziledfwfPPP48999wTM2bMQEe6A6lSNmIAWqazBQCtXYX2T35VmZrKiazETaUK85gS1pSW476//haDtQG0d7Vj1533wMQxU5Ctt6Mj0YHYYE1kaGL5BlZVVuGeh+9CX6MHA40iuro6UOkv4oi9j8bM/By0NzrRX+1Go72GcqqM1955Gc/Nexore1cjmctjQn4ivrz/MchV21Cm1lE8xdpkVDMxrEIB5WIJm6THI1lqiHQIK3DiCUeokl4THltrNVfWdnX92n1opD1WPzNk2kf2tdoDgM0W3zBwRU/WAkdlb1onSjcrewrRKhiKCwJKQKmKRnsFT7z+KOY+8zd8aJed8cbbC9A5qRPdS7sxOT4NR+53FLJoQ7qRQaMcRzqZRlVEFNdtpNBMm6XpQjbAoPw9KiduFtUNwYNSess2JV5XaaSNMgzQ7Jgx8WgWcNl7lfcH3X6iAG+UCCucn3DBM/AlIBHqO9qNRRyn71amc6vP1Cxosk7Lntg229RVYzAEAKPna+Jgm8YBwevsBrU+C6SVfY4yvC3BW120ulA1mLRBgwsInO1GayVoMx/a7DAtDFADCcLAuuqh3+OPzz4uyRDBK7JOvnb0MZKQpttyWLjkPTzy5ON44OG5ktCR1camALmeKn54+jmSDJM1IU1AcjGc+pvr8chr/0UtFseGsRz+evFPRNCfACAT1wob3bBjXKEk+mfL2oEjTvq6aEWxjPSAD+yM8792AiaVElLaWs4lMdCexDk/vxoPzXtGwJxKuYixmTQ+se+B2G3bOejKtYmeE3XMnnv1Bdz38IN4v2e1MAap6USNqmtPP1eYbbneMnKZDPo9A/C4632H1HocJxz9RRy+3W7IFWpIxFMC6DDxpr4Tk+1qPiUA4HeuvMCVADeA3aduhR+edjbayRyp1J3GGfW6EEd/rYxiRxJnX3elgBvJrjZZ+0cccAgO32NfTBkzXsrmlq5ahptv+xWeffl5dKcqwl5hdsjy1F+eeAG26JyEOpseVauIlV1SSaq4gBSJmOiUsWywkklgWbVPuoy+2rscawr92KBjDI7a92B85qMHibYZSyk5pzfdeSveXP4+VldLUmpbLZUFeLj7/GswrpEWYI4MqGIuhr/95x+45JafSnOLctmBw+NSnZix0XTpAMyk971li7Fw6WI0OrKosbSzWJBGBttP2ATXkgFYS0kTCjKmljb6ceItV+O/S98SHbJ0qYY9Z26Hj+97AMZsMFHYRPNeegGP/v3vWL16tQPrJnYJoFns7cfEWgp3nPMjzBw7GeXioHSf/vwl38Orq96XUjx2Y/76IUfiox/aHe2dXfLMS7pX4We334rn312I/kZJAOp8PI6Ns2Nw1RnnSVkfARGOMUtnL7nt53jqxXnIpjOYluvC9SeeLUADdSy5MedAkX3XyIKgqurVatMklkNX2tN4ZuFLOOeaK2TseB9EWj+07fY4cu8Dsem06aIlJgBwuYTHnnwCjz3+uGs+k0jivBNOww5TZkgjGmpKvta9FJ++4BQUc0lhTH3rsKNx7C77CWhBX0AQiKw60bGqsswS+Pt7r0oZPAFAMgVvOf5c7LDBJoiXywKgsQT2haXv4Iwf/kCAFq6hjlweMyZOwcF77YPtZ26NtnRWtBgJ8j73ygv408NzsXTZCkxJteMXZ1yEjfJjxZ+RIft+fFCaNCyt9Is/+eTsPXHK574iPoLAOJu7yFj5Q47B/gEkOvNYUunHV886VQA3snhjxYo0qJg6dgI23XgTAQrfePcdLF61XFhcXdmsNIgZZHOftjG446zLsWEs71ht6SQKmTjOu/k6PLDg3+C56VbZ8fjx9y7AtFS77FnsKEutwsXVfik7npDM4Zuf+xLmbLkNOvJt8jwL3n4LV/3ipyI/sDrlZCzGxTJSKv/z0y9CV90BgJaNYWVF5KDS6wA2alUvPx2TBhScmz/Nfwpn3XKddP4mqMbx4do7cs99cfJRxyLZX5KuugTOCbLxi8zlcqyOOLXqYmQmuy8CTFJmSmwqSX3XEk7/0Q/w6prFqKUTKPX2I5/OSgn3EfsehE/s9hHRW+SaWrRiKW763W/wxuJF6B3sx8TOsZia7sCPzrpAymtZ9hwb0yYNU+55/mnRw0wNlHHY7h/Flw48XHQXqc25eOVyzH38Udw39y+IdeTEZmiXY+sp/OBz38KeM7ZBeyMpdro8UcTld96IuW89j9X1IrKJlIDN42I5HLbP/vjYB3fHhM4xAsS9s3o5bnzgt1iw8n2sHujFhFwHtslOwkXHnYLp2THSYIaHRwSICbqzS/Dzy95BT70s+qhsanX0AQeLDic70/OZyRJ/8c0FePapf+DN1xbI/nXa144TFmJnPI1sNoslxV587eoL8FL/clk/mVgCx+57GHaatAn22HRbjM+2i4bc3H8+gVv/fK8wfel/PnXAIThszu5oKzbksIzJJAF0+gleR6sXRosR1ufv68R7QTxj4zgbUwT9+tbnUsMAFxuTDYvbAg1mTRjCWFYb5dkkTZPT9WEohOCLFcbXa+pDWQCwWYLs7s1W8QwNh0bzygCMPps6mAb81FjMXlN/Z8dHf8d9z35FQIk5qLXJLP9uy3VtHB2xnUz5s34evyuwo8CMxpQau9pEUbQwg2oovU9rS8rgs/Y3EuARfoaNa8P54s8qmWDjcX1OiXuCxpKWAanP0+y+ozEPAOQw3wkZRHY81yfmD5PyMK9QjVCrN6f3be3FXsvF/e4J1Ic0A815bbWd8LOi5w+ILdZOtAHKSE5hNA3TZu8NfZW+Ru9x+AGFyZmblLFaCTEdD3tNjosdcyu3petgpOfjYZve17oaqiN0bwo+tOX4N7m4zfGs7qb9fWTTWknny/j1OqHdrY+tNhuHZp8z2pzqOtbxDdeMnW+WxhaqA6hlqliw5FU8+PhfEG+nbmYVu+yyC1575XV8dPeP4elH/oHVy1Zjlx13xQe22VYaoDXKMeTredH/Gyn/D9dTZA++d4T8XGM3c8bPPDguYrC6Fi8t+C+qsSq2njULcdHCzkkFabKSQqaRRKE6iFJ7CU+89CheWvQfpMYksaqnF1ttPRNvvP4ydpyxKw7e4ii01bsw2FiNRrou8Vk8A7zwyn/w7PxnpbJp9tazccgHD0QObajUmE8Qm0qiwmZx+bjkARPjeXYAEdCRNpGIa1NddwAS+sFojXngOzrg0a7d3CP0MMw0Agm7jYf+T/fbaJ8aDQDUyVaml918rKHYTYj/VkApvAFrfNKZzzfhQLyG/mQvrrnnSuTGZzF9ysaitZXIN/Dqy69jfGwiPvvxY5BrdCAXa0M2lue5bQQArrMxre/ath1rRwUA5YndKZoKhdYpMjscgAwX2LpB09ArtMtb+J7QEUQbhg8OotcHDSiafU44NvY1PMW22nvWMfG+9YQh1LpRJ68ltq1OfUONyDDQUINVBxCO1foEI2qH6+PYRtoswuBhpNcOs2NT4hFuhuq8dLzCa4QAoArRh044WofGrmXdVyvSWINMmNOuvEjYQCKIOljC1A03RNeYMbIBrly2HP39/eJoZu+8I/71+svoW9uDMY2MAIBzJm/iyqZqDazJNHD6b67HowvmS8nllHgOf7noBkyupZFuOOH/StaVa7FpCJkq7+Wq+OQJX5NGHAQAD9z2gzj/mydh3EBDEkJqr5ERxzLlK37xE7y8mPp4g0CihkSjgY5kTrqN0s7JWOypFuU6TNZZmjhz/BR879jjsM3E6cgWK9IFMpFMSvnx/OWLpEswkzuCPyyPY9MClgNzMJisiUi+Py0no2p5qoqTfnQR/rVyoQRhH95oFq48/WzRx2PZlxwE1J1gvwjMp+pYsOp9nHDJudKMJJFPifbU1Pbx2HjKVKxevRK9vb3i7NkZddPZW+OFBa+gOFDEhok23HzKRfIMiLsmGtwM6P8q9YrzJQTvqPvGphWoo5AFHpz3D/zwrl8KW4jdZAkgTO+aIAn1mt4eGafV/d3CaJqzyy745zPPCGg5c+JUXPaN07Bp+wRJXEUUOZtEf6qBOx75M+544F50F3pFw60qUCZLEGuuOQRLmZMJTJg6BdkxHXhxwavS8GT2BpvimjPOw+R6RnTrCJCS8fXAgudw6a03SPmfBJzFiiTdmY429NHeeMpVrQsAu83sbTF7j13w05tvErCBDWJ+deblAgCSSV1vS+O+eU/hqtt+ge7yoDAkOhpJbDpjhnT9YpD91qJ3xCay2Tz2/MiH8eBjDyFRq2GjTCeuPesibNo2TmyfGlDvVfrELljCSG2+o/bcD2cc/FlkekuOsclOuzHXsb3OJlRmL+DSIluPwC7XVF+8ggeeeAQ3/f5O6QItJbTVGlKFOiaMHy/gK5tfcP7J2uB3riWW4F944unYg6AJNelyGdGtO+qCU4VZmugv4bjDP4Ov7HYA2kqudE21+gQAZLljvI5HF72Mc396tYBzZETecuJ52H7SxpDGEVyPqbhoVT77+ku44pc/FeBsbWlQmJZko5GxxdJn+oa1g/3ob1AxhYzYFDoqMXxljwPxhYM/KRqEZAi+MbACx533Pbxf6EE2nhQNwFM+/1Xk2QSENuXFo/n5BP/G5NuFQUnGJTX9Lrzxx1jct0bWaLVSEU0/1dSiL+R1qOs4Y+PpmP/yi+itlgQAvP3cK7FhIo9EsSoBDvXiqDH319f+IwDgFvnxuPb7FwiwpXqVv3n4z7jtoQek7JhrinvaRpM3REd7u9zbqlWrBNzOjO3ENrvvjIceekjAoVljN8QNp16AsUjJQYHELdpgwB8EKkOCvpafSwBQkngRf3canmwU89mLvytgPRl0BD158HHjhVdg8/FTERsoiVxBvFwTRiefn6A8xzAWdwBgSvWh2JRGGty5LtRs8MSS3X+9+5oAgJMnTBSWnVB9a3XRFpw0caKAewSX+ypllKtVtMVTyBRrOPdbJ2Gv7XYUn0YmNjsTE2A/9brLsKoyKAccyWod0zrHo7OtXQDaxcuWYqC/H+0dHZi9y854dt6/0dfXJ3Zy8Ze/g3223kH2inKjgr6OJM688Uf404vPIj2hS0raG8UKKLjApjIdbe2YOHYc1q7pFiZud70k1+D6T/aVcOFXT8Zes+YIYzVW4vsS0riIbOanF7yAq26/GatQwtLBHrFzjhOBw8ntrvkJD5x6BwdE84/MaOoU7jBjS1x0wulSdk3G95p6Cbc9PRe3PvonrEpUUKnVhNk3tgjcetYVmNYxDol8Fn944mFcdfetqHrm9nGf+SKO3unD0sk+rZqtSQfSqk6oVjC0ihVaJcvN4oQQYBIf5BG+EJgaiieGSihHu5a9xygBaFI90gq4sDHJEHDlOubyPvWe+Dom29LkxnexbDU+sqY8K038sE+ImyWd8vm+67A+q72mjFEkJD8k1SO5iUr3sAu5LcFMDO/AGAJaFnwI54fXow3aBE6updVNvgLFMo50bJTxI89stL3CfMnmAa00/HReLAATAmmhbQwl0cNnRp//f4l9bcy+TizuATo7rmEzEltGbJmMlt3VCsjQpoV63TAPCfNVmwutD4BkX99s/umDBXTz+4aOq8b9nOem9+6BO2ky4ue/WQ5lwbRwXYqtmQorHQPLAFR7UrtcZ15NxVGzXKtVTqS/t58f2b4/FNT7tZ8b5nlamRetZ6+xq58V+qlWWmZ2nuwzNgMAW+VWzWzeXr9VLmp9VbNcX38Xfr6sCc8YtYc6dg1a/9NyDtd3sTZ5Xat9wP4+9MXR33wuWq4XUc/W5L8Hn/4Lnnv+WXRN6JTD8PGdE9C9vBtTxm6IXefsho033ATtmXaUixW0pduAimNlqw9ttgZ0LVl7kjGNsVKi5PStWbnbYH8IOvQqkCijUOlHpj2L7jU9SLMKI57F4NoSxuQ7UCuWEcvVsbiyBLf9+RZM23oCugtrsHzVWnz0Yx/B3Ifux9T8Jjhun7OR5ClvZtAxHWtxZPJZFEs9ePO91/Hvl57H7h/aHVtM3FyIadn8GFTKdclJWPE7mHVVaB01V4HGmFu0yan1XipLLiNdls0eYP2SPZQWPUBPxBM/mU7JPjtMBiCoINSeHdH6CnCxGAFA67SsA7cbs12Q9vVWg8M6KN2swhuwNsiHYfItmjeJGhb1LMTdT9+B/T++H1557hUR7u8Y24a33l6EgTWDOOrQozE+MxH5RgdSsRyS1NPxDEBbwmwNNjzhsCeOrvO1GxGhYkqgoE0r1mUADnfkXvxYAMDW1Hq7mJttBDxpDh1Lq41JF4IdQy11sHNin7/ZJmodknRLqtWiIM6WSvN1CgCGDjoKvPwGSEcbMj55n9HrfHJtA7bQyYfOM3Sszfzc/+UEy34On88GcK0cYisfqydUzTYHnXt+twHfsOlQMm8AACAASURBVM/S7tfaJKYJHXjYfHoHoJ/BJhhkk7DD5UP/+ad0eFzcu1rYHQQkWBqVqNalMQK7UO6x04dw2BGH46QLzxYR+vRADZedfpY0hGD5LMGa3ixw1m9+jidef0GYERMaafz+3GuEsUWtOunYm3cJPVlaA40q3s9VcdQJ3xAwkNp5ZCCe+bXjMa6SQHsjgVqpLB0ZCWa939+N+554CL99+E/org2inmigM5sXRhYdInWc+stlSU5Z8rb9jJk48egvCQNwXKoNlWJB8l/qy/H1r65YjFN+fCn6GhXpmnrc0V/AITvuIc/DRJ2OVjpv+uSAQMHaTAPfv+GHAgAyCSED8PJTzkS+5sr9mJgT4GHDA+psrC32oZhN4P5//h3X/+ZX0v2SLK0UT+5YDkaQK+6S3r333hsfPfgAnHvB+bImxiVzuOGU8zFj3BTEk2xy0kCiXEeSTKpSUdYen0WcOUs6axUZX+qf3fjn3+L3j/xVGJO0AwIIfH2+s0OS/nwqiYP2PwAzNtsCl156qbCeNuocj0uPPwNbjJuCNLUFC0XpnE7tNTZ4eO39Rbj59lvwTvcKDGQSWDXQK+yweLmKzngSO263Pb563Dfxo59dj3+8PF+YUdtOnoFrvnseNmq0SZMU3gvtjk0AfnDTdfjb/GfR6MyhtzToSvPKJdEa5Bx0NZKYs+mWOOaYY/Dy++/gip/+WHS7WJ54x3k/xGbtEwRkHCgVUWpP4Md33IKn3nhR7ISgB+04mc2hVqmgK90u5Z3777SbnDCedtl5Yocbt40TphM7u3IuYm1Z/OWFZ3H89Zeg1p4RO73m1HOwa/tUaVIi/oo+KZ2OukRGh1yuO5QAv3xOAk8ssaxlklLGfNPdt+P9Yje6B/vFPzaS7GTvEz/qjtWBtkQa47Jt+MxBh+Ej238Q0zKd0oW6nkvh5bVL8bmLvyvrZnwji28e+mkcvcs+yJVcEi0MWwqUMOGt1AQAfHrRq7jkpusFnCP4csN3zsTWkzYSsFb0BgtFAVZYhvrCu2/hJ/feibfWLMOqwT5kcll0pLJuDbJ0MplAzTvO9mQGn973YHxuz/1lXLnee+tl0WH84qnHo7tWFFDm0O13E2A9V6MuofM+sveXqwLm0Pb7iwWkx3diVaOEN3pX4Be/uxPzXntZAB35WzKJcfkOFFf3YNvpm+Ebxx8ndnP3X/8oHWInpNtwJ5tBZDoF7CZQ09so48pbf47H33xRgqeNc2Nw5ennYGK6TdYCx34tKrjyrpvx5CvzZZ6k5LuzXQ48+NwsBSXAdNhhhyE5th233XGHlIPPmbYZbjjtAumUrIEUAQQVcJf15hM4xhfCaIIrpeZXKsYmFDH0Z+q44sG7cctDf0ChUZMS9D2nbCHNlaoDZSlnZrd1gkZ0XAIAUkJDGKeOqUNgi9/F5rhW2TAmyRKSEs6+9grMe+91YRRvOHYCPv+po3DnLb9yByXphjQDor4f7ZdsaTYbYWnvlz/+Keyx9faYlOugQTl2aaOOnlpJGnv89Le3oT/TwOq+Hozt6HQAbb0mDXTYQGX21rNw6CcOw7XXX4cVfWsRL1VxzrHfxse23VlKqCuNCrpzwIU3XYsnFr4k64mHDx8/4CDcfMsvhRE7wHLmWEN8OceYJ+CUFJjZOQmfP+ST+MhOu6M2SO1T1xyF7DwerCTZvCmfwWur3sfVv7pJSqCpISjl5mz80TeIPJvGpdMoEICuJwXk3vUDc/CVT39WwORYoYz2VFbA+udXvotLf/kTvLxqsegZEphk06sbz7gI08dOlGvd8+iDuOquWwR45f2c/IWvSuk7AUA2KeL48aBDy4Bj3LMp5zDCYbMFf5rGf56pZRN9Gx9YsMpWaQzF2kNdBMN4qlnCGcb3Nm4Zlni00NLW90csrro77AjZRgoAhs8c/qwAoN6rdt7Wz9cS1ug+DetYk2YFBmVdmhJfG8utAwBWRTwIrleUY1oRsOR3Gx83GxM7rpboYEvYotcYAEznxzYQ0RhRrxkyQawGmX6+vkfHfFi+49mMak/KBLS52bBcwYm/twpvR/19+M5o7IJuyJq42hxBy2X1IprfWDAkLGEO4+ywtM3mEM2AFJ0D2eG1gcZ6PH6znEzG3Td90VzHri99DnvN8N9yH15fXe/dPqMFPVr9286/fp5dP6NO4ggvsPmNBaNa2audQ8179L7D98hYWfaS8TnRwVsL24z8SCBdFT6KznFoW83GutkwDPMhhuihv1d8w9qd9XHqT5r5Yr0nHR/dK6zd2rVhbSv6vBbNQtd7zkeRnAo/Z3guGkc6lkaxUkSiPYa+Wi/i7TG88PrzePXNVzAwMIDOXBe22nQrTJ2wEca3j0OinkIumUVhoAx2MLZjZcFhe93QpqK9IlZHLFmjCiiqBSdLk4ixMWQZ8UQVMcYL1RLSmTb09xSlUUg6nnF5XaOKYnwQ/3jrGfz3neew8TaTMVDrx0uvvokjP3skfv+7W9BeHYOTDrkYuUoHkukiqvUKYmzywcPGTB31RAXdA32YMmUqaj0V1NjvMNOOepUVA8yTG6jm2bC2jthgWQ56qUcuuFelhnqlLH8TfeGaiyt13apL0gOCCEPwDWdDAHAd+zIM9NA/DBvbNUEX4GhwTceiZk7LAkJ2MdnNSRdHM2OMnFxNxLAQSwEP/+tveHXti/jUZz6Fx/7wGDZm2VQmIwb296cewxEf/zQ2GTMDyUoarMXIpLIOwGNw3kRHTzb2oMuR3TDcqY2W144OAA5/Dh1hp0FoN24bQIzkAPh5IQA4kmMKwTOZ2CY0/3ATbLWIiUQzeA0BQOvow0AiZAJqAKcAYLOATxxcwgWqzQLdMMiyBtuKQh3Zj3dgNsAZtsmPUiOjTig8mQoDjVYOVfXb7CZnr6/BpZ5shgmBdpdU5x5qgtiAVDZjH3DoHLMRhzQrYHrcnsHL7y6UhPql9xZKokNhc5Z6sszvswd/ArvO3gEDhQIu++mPsWrNamHSXXD69zFz3BRh6hEApE7UZb+5Gc++9YqAhARxbjzzUmEoqRZSqiMvdsMSRep6dXck8LUzTpZki+VpO2++DU7+0teRLFSk9JElvNSjo5ZUvKsNy0p9eLdvNe5/ai6em/9vDPT0u+6XcoITE5Biq822xKF77YNdt5kt12b3U5bOMkkly47PEYs3sHjNSlxw47VSCkn2zRePOAr7bLuzPA8/r7+3T0DJFBlVsTgGOC5tKVz6ixvwVu9yYanN2WBTnHviaYiVKYTFxD/ltAMJ7ok+XwV9tTKqY3J4dsFL+P3fHsDL77yJcq0qANuEtk5M7hqHIw/9BHbcfg7eXfo+rrvhBhTqFYoW4NITvi9i9hTDl27EVUgDFQICtVoFhWpZNiYypWiTfcVB6Rjbk2vghUVv4vb7foelK5ZLGTNBeoIhm28yA0fsfyC22nRzLHp3MW655RbRtpvSOQ7nfPNkdMXTAnqyfC5NvaFkXJp6UNevUC3ijWWL8cLid7CsZ43M+7Txk7Dtppth2oZTJdG98Jor8cxCp9U1ywOA0wmlDVYEeCU7rpZoSBOHe5/5O+577G9CiWf5KcelM5UV0PaoAw7FzjNnob29HY/P/xd+fc/dAp5S9/HyE87Axu3jBEihTRe5JY7J475/PIr7H3sI76xZLlp+ZXbuzeUxdcwkfPWIz2CvzT6Al156ScChcqwqLJ4zv3OKlIDSJ7FRCPUjfzfvCXne2dM3x1UnnYlpgwkBL0SLIxETLUNlc7uugvrFTu/OP9KGCEbxuQggLVy5FI/99xk8/u9nRN+QgG2l6rpfsxvy9PEbYI8dP4i9dvqQlC0STGEJKO2MIPhbfStxyjWXCCuWDMIvHPgJfPyDe0mQIA0h4uysVhNfyfkrJYF5772JH/3yZwKIElC67NunY7MJU8SvEvwjgCvs00xSWFYsjX3ypXl4/D/PYtGSxXLiyfsjaEZNtckbTsH2283GR/fYy7FK2YCh3zU/oBba8sFe/OC6q+Q7WYj7zNoRXz/qGGGxEfjgPiDNEKiXGEug1DeAjq5OYR0ScCVzrz9WlfF5eeEbWLJiubBluE522GoWttlgugAtP3nkftzywO/RnslhUiKHm878AaYk2oSVJj4ul8b1t/0Sz739mkzMpHQbzj/5u2I7DZb0x+ICWFIH9cFnn8QDj/xNSuZXDPTIOiIYNmvjzfC5Qz+JWVtuhblP/B2/v+cesZHNJ26I879+soDDnGPVpIoab2kTEA/OCQBI4WuRLCE7uIFMsYJaVw5zVyzAcT84WwK8RF8Rl37heOy/w64CSPDwodE7KLpfBMUI8nHfIOBAeTzuHSwB5neCaGqPHB/qmlID8PllC1GLA9tvuiXOO/UMrF20BPf+6Y/45+LX0cPGKjxRz2QlXtpjzs44Yq/9sdm4yQJc0YcNFstyOFArV+TEnA2TXlm6CLc+eK/4sd6+Pvk94xGWFB+9z0HYbYedZQ7OuegCkSUgk/O4T38eH5w5Cyl2Sk/F0ZsBzvnpD/H0u68J85Cl7pedcwHeXfwe7v3rn/DfNxYI+Eu7a8/mhMm8y6zZ+NSe+2LmpOlOk027pdYboosqum7ViqyrRltGSvmfXjAff3n6MSxYtFBKf2nr6VQK1UodG3SOxY6bbYUDd/8wNt1wI7QlUtKMh4xyAoWZfE7Aw/cH1+LBfz+NJ+Y9J6AntQSv/M4Z4i+5rv76j8dxx1//ILql9ANf/MSROGi7XdBeasgext8V45w/dgR27edEg20EADBMmsM4gjYQJoDNEj0FCSwI5OIpd4A52lcYz9jE1sarYcIZMpDCRJd7l2UA8u8K2ojWHQ9Y/FeYiPBnrkN7Tale8ICIMplsbKeMGe2OGMVVXL+iizxU+mpj6Sg/8AxA2Xdlxbu1zGtIF+iEywOiRKxJhY3Gq5qUhfdrWSziJ03Vjr6n2Rzr/dpYVJuYaI6hsaWA4JQSMQ1M7JzqNTX+bAo2+EN5az3WTpoBEaF9MFZqml8EAKDGrSEjzTK0dJ7tdwWg9LmtLcj9+aoOHc9Wa8GOjX5G5OfXAwBslUNps5dmOYcFdOz428+yRJlm99jsdxYgtWvLri9rS/Z64RpslefYcbTzYdf/Omw+fyF7f1bjr9kcKfszfE4tHW+VP0dRGuPhEb70QEHnx4Kyo/nM8O/hWlNf12pMW60fO56hf21mZzpHdi/RsQwZoK3stNWzjkagsfMS+nHXzNCxssvxMgZr/YjnYqjwf7Wy83uspKiwAiuDWDWGTDyLWqWBfCYvvrfCA9VABkv9a/SMhkBjfalUz8XcAVSjlkQ6lUVMJCCYJ1dYF+O01UnOyHSiXOJBVQNFEmMSNRSTRdz+l9sxdZsNsKp3CaZtPhUPPPQwjv3ql3Dvvb9GrC+JL+5zGjbu3BT1Sp9ALdm0k8kpFnvQOaYDhZpr0hQrA9lsO0rMOZFAWzIjGswD1MRPJ6XpoMxfIo56pSqH6KyeYR0ONQF1r4v2d11LXqeUP8rBkcdrFAAUG/PkA+uDQma0XbfWFmIKALYyEAl6A52GYR9gSxIDhJwX1U0qBEjcZ9Slk+hgeQDJ9gTu/OPtGD9jLHbeZSekS1lkkEWsmpQyuVvu+QV222V3fGDabCTKKRF9JNJKgEIePHgAXSySMJtmDSEDsCFMC/duZ3gJFwR4Wmqc3QCNdkHcn0AK7ZKABYNBc4KzziIx3a3CTZivZeJBBNjef7iJWQcQOpWRNulmgd06DoIn2GQieT0OqwliHY4GLiq6rELoOm6hjVgWhb1mtDl4QFDfr69ptiGFm44NhkJAsqWja1GmK91FfTBlx71ZIGHvTe9JS1z0uXTT1+fi6zRYVTu0Tozal/qzOIFKNTpN15Nia3/acVpslRWK1JTz2kQEFAhqEKjgyQRL/QgsdXV0YoP2MejK5KRkjF8sXSOokfTlTMlaXBJ9AkE8laCIP4GTGgGwBoR1RJBGn0HAkgaQSWYkYWIiSKCC64KMOGpdqVA6bYU/k+HB9xAwpL4Vm4dUYjX0F/oFAGS5Hp8r15aXRgr5bJsAh3SWTMBc2RXbZkCeU8qFalWUYlV3v40aEhTar8cEtCR4wuenI5a1ipgkmGSR8F55H/G00/4ibES9tqgkn4yAmGvCQMCOz8Vrlvicsboktf2lApavXoFkPC6dgCeNGSdADIFOsZ8km2i4phL5iiudrHiGQUoYJXX5zFrcgR18HQFVgpX8N8ECAnbVDLXFKljb1ytl25xvlk9O7BwjWlwEQgi4CbjgOwpnKg0pByaYpMlylkzGUj/yXR0oDRYcu5cdnWsEUujPaojVGjLvnM+vnXkqFpV6ZOPaa+sdRIR/AgE0UtwzWQFFq42qAItkfnJM+np6hZlIVjd9xUYbTJH5E9uKOTCLAAi/OBdScq0dZQlsertjJ2Tex+rubgwUBkXbaUxnF8Z1jRObaCs4Afdyno1BSmjL5qSRCIEQ6eyVS+Db538fb/etQmFgEBd9+1TsvdX2GF9JSIlwuiOPMsvTEo69p3YtgJ/5jwXSckIX99qXZADR9rxW24ru1QJsUb+Ra3FMrk3YrPlEWtan+AXPbtJgi4A97V+YXtRR9qXC/K4lLrJf+kSUdkqdTWEfJZxOGu2bZZ1JljAzOKCN+vtkd9xiCvL6wWpZ5mOwt0+YsLRxArHtXZ3CbI37Evscz+HqrlxB9P18F16ubd5/jl2E/ToQ36djxiY5xZJ03C0WiwLWZjvbsbY4IGCiJGgso2azLALGTLZrDQGH18QrOOGXV+G5N15GrWcAm2TH4I6LrsYYasIUy1JKzvsX7TtfYp6tsAzUgURcI3xugrkEqMiQIwNubWFAWIAEpDYYPwHtiTTycXLQXHMV2Yc9eJltJN3YeeBNNYCVMeTKfh3jT/a4JJDOZtDT3yPAZ6pWE+2/6558ADc98DspbWajitvPuhxTkm0ScIpPKrk1Tu1VHlRICbGMshOBJvwo+wA70nLu6w3xqytiJZz2w4vx0trFcjCy+YQpuPrMC9DWU0YulZYya647sjsJtrSNGStAn2g1lqrIJjKO8ZliMA5hCopdxROoJyE6mgTDVveulXVD2yBIS1YkNfm4J/F+CeiSyUc/TF/Ov9EwBjIxnHndZXhy6RsCXrJT77XnXAwMVsS/rOzrQXFwULpgc43S7qhLm6knnDRDijbSkNNwjq/GFVxvAsjGvXA2GhisVdBbGRDmY1+1JLFlZ6YdYzJ50UVNUkPQM7lk/y1Xxa8TpOAapn2I/mncleLQt1MPVGUeqO/HZ1Xmr/isQlnKi2kjkoyqnfh4UePLVnGHxgkWkOHvBNyn//WxafP4eHgZq03qhz53OADYKqFvdX9hvBq+zsYzzT6D3eMte6HZ9TV2tHGQgge2u6cmSGJz7N5dcTakzyp/97G6xtKR1l3cVVmwlN/GVxGDyd884wc9SFUA0JZQ2eRcY2v7O5vsy/0oQKglxsEgRRVQLTDaMMHWWE+/KyipeVjIFGmWm9k5aDUfMka+nFoIFE0aV9hEvGVc3eQP8j5TqSI/m8oWG1trfmgrZMI4W9eIvVQ4bs3ur9nn2BhcknH69BEAwNHWEw8A1JYV3AzfY/M3u95lTxkFwApzsBD8I4Daag2r/dr1Mwyc9rGo+MpA29+uIf27zcP037ZJTbM5sHlRU1tk/GUINLrWdF1TE9z+Xa+hr+OB1khf2gTEvq+ZrY/mH61/1vvhe0KJg2bPKGCN0eS09qw2Y9eE+jadv/Dehtm1sV07z832E2tL0WcaAs1oYxDOPwHAZCPp8mdKysQqaIgEFW2SFQc+Pm0w93FgYJxSH67trFRTxNl8zzdyDT/fjlPol92z1EVCiow8ySbqbKmm2mysUnId2Jk7JOJZJ7GUTqBQ6kcmn8CbS97A3X+9GwcfcSCe+9fT+MCOs3D3X/6AY7/xZTxw3x0YXFnGJ/f8GraZuh0S5aKLVWIZsUcea/E5RSbIV8PwmeRovMEqGZdnF3l/SdcwjGQVjoyMW83F1YzBhIjmiT2Rf/c5pPpgBfSYY6h9KIPadpG3/kXGjLmHx/CEIFCvR7Yo++CqJfPXKQG2hqAIvE7OOsYYlCTq31ttTMOdoWvgkelMY3VxFX580zXYe/+9sMPs7bH4rSWYvgGF07NY1b0Kt/31VnziE5/ABukpaBTiaM+1o1KpCeorD93EenUArGHZBMvRg2uRjoJbhHG3GTIk9xofDKyTZIr48pMhxFWyLkkQ1CnYE67QWYXOMDr9aHH/oWNutUCt81ADsIFKq/eJUXkHQCPke7S7r32PGqEEWDydZwDrmQvNNgf+LtRyCR0wAzk15NEcT6tryDOaphnh54wWwPD6PGG1AG6roME6I3k+T9e1JSr6PBo06xxYII/vtZuBAoD6mQoAqsPTZ4o26ICyzSRY2p97JqvaGDfmUqWCeCYlz0gtJAHgmJAyqfUND3hSw2sRHhPJM9G/c6VWtPMqQQkPRtBelBVFVomcbidSrrNo0omjC4hFB+ijKmmEwWf2ybrerwMzvG4QJQB4XdEEdUARO6rKdesOCGECpmtcEkO+Jk77raEaq6FIZ8wEkrpu1UYktt9fYaMItz5lvusxcbhaAinNbZgYc3xYjk8hfF+OS2crAKD3cXy+esp3QWZpG1lf6YQL4hquwzC/OIeEZVgKW/IJS6bKVD+GMgMejrMw3lz3VN4/vzg/TDoJGCjYQhCAryHwIM/tGa18FuoaEjAkyCIAYIOgmQdmCapxnjNJ6QzN5iBkTmY78wKS8D2ZeFKAA7JyyoMD0iyGTQyqbWk8+so8nPvjK4Xdx/n89N4HSnfVrkJM2FeD5QpSGZaBE0RzIIwkOzxlqzhdOplHXyInY8ixkaYn7ku6IHMjVIYE9WwIOnuwzSZmHD2WY8apHcbTM4qocYNN1QXw5txwPliKyoYcz735Cs68/GKsKQ1gy+kzcNV3zxUWLBN6AhAEFVPpdCSyHXWL4xrhXNDuabM84CH4y72C7BTvtyLdIuooevo+WSZsupKKJWSDp80VGzX3Pu9f45xfnurJRdzpHQE3LSeUNcDrasLIJIXPlnTloRwb0c6VBmwEJtwRiD3xE39AAMXfswQVBEe9AH3MdNOkFokwA/2kMKCR56661cb54nMkaePUMOHccJp4Vc9E5f5YGSiI/VNyoK8wKCDzYF+/zAfth4lKKpcRII/MLj4zG4V8/vIzsaRntbCsPjZrJ1zy9ZPRxgY5NX94yPXCMSBCXaO2CvX3XPJK+2LTCdnH+Xe2hGOnY5ay8hTYH76ReUcwn88hACB9lPcmLPmV90fOxY2n7G+02UpVGsjQZ7OzHQ8ZQNZ1XdAmeeGyRgHHXPI9AePS5To+95GDcNIhR6OrlmCPUVmj1CPl3sqSXa5p+jOZY65TmWv+Ii4gqYKbZJuxIdPJP7wIT77DEltgt81m4arTzsHYnqqw+wT0ZxLIAJLAdCIpNk2Ajoc5PNAUH0MAkExD3r6A8QkXqMd5IFKV59KAkn5P5BNIT2SSw1JeAoC8jj8wVD2bgWQNF/7iWjy06CUZww9OmiHNlPIsm41RCLsh/oAl0ARMWbLN6/CgRQAw+kGSrqsVeQbnCHko4vxFvVaR8eA9iT3G6+LrCeLJzwNl8WOcT9mTpazTdYuVAyqCd15qRj7Xl+vLmqzXkfPajzID3g6s3yG4rcB9uCfrnh3GHeHPURBv2FoKAIYMpzCW42eFSaVNQDmPI8V/9l7s/TdNBg0QYJPJkZ6P8bPGTxZcsPescZEV4ednyriYigZZr5wjrl+vpWqvLbmIlm36/VxjKVk3nPeYY/FZwNWZlD+8DABAxl96LzrWdpxsCa19nb6WwLL8u8UgReNgGHHNcik7H8PyFc9+UV+mY2zZV3pfrWJ+ax/6bBEIQh9mAMAQ+BnNtltiZwZYkOvXhiSCmtm4XsfG0BKXBhU8zdZC+LvwnnXswmsoO2wkAHDU5/clebY8367ZKG4PmKTRPfvDpVbXCecunJ+IxdiEidlsjQ/3Het2YG62BkK7sj8rADaS37Kg5TrzZwxoHdv0B3V2PYTjNBqAGnYV12s084UjzbW9b3s/FgAN50o/T/1es7Ul8j9BZ25rP/YApuk9N2kC02zPaPlsTQDAVutT71N9kIuRjGSCb6jEuIJN1NznOECM/w4bq0n1W8pVVeiX2mfoI3X8h88fNZQZpEnmKkGc+A9GDozP5D7E+yOWSMuBfyMNlBqDaKTKeO755/Da269h/4MOwEN//RO23Wk7PPDEXBz7zS/h/ntuR30wgd22PRCzZ+wo8VAaGVQpDUUQDQ2JSSgNLNfUIIHzIQeGMQEmCygziZDQVA6vpKFqDKmazwdJMIju0+2J4vO8TdgDJLmOv574RhO32jkbBnB7CQp+Jg/VJEf2Gp2y/658b54AgPY/2VD8wlQR02ZGIb8zJzvNFok6cX3/sM1ZRBwrKMUKWFNeg7vuux0HH3qQMBX+8eQ/cMyRX8SY2HisWLUctzxwM4455nMYE5uAeIWlBVnUyq7LZ1PwT2NJf8qhFMt1HXJDWIgK+BEtludgckakN512CHeNpQ3utEEH0EcO0WlXeBKqG49uanoCquOkSeEwCn4Q8I20GOX6NPSIvTjE0GoVDISOgIsyMiYDAOo96UJUDSQLAI4WeMjtNZkcHQ/+nSVH/y9fNkBo9sw2KG0WGLAczjodnTP9XTiHOnfN7Il/CwPGcF2p/USbc+j8zIliOPfqAPQ5pFzGgyUK4ArbCnEBIvRakkAL0FD3+gdmJDywpCfrZAJqYirzR3ardzSqVyBglw/AKaLDZE06IyLmxNi93h5/T80yAoQyDp7tJMAi75vAAplFkuC5xFVPjqXMjo7cJ37RHduSbwE5HBQjpSQERiiyz/JBgkINp49FPbWq6nZxfXufJcCJ7bKUTklJKJMJgk1J72uxZwAAIABJREFUAt4ynqZTk5cckIYRbOLhnapqd5Edxi8BSEXry9052Vr8uUp2cYKsNwcyaAmUapWQkSWnNg4SQLFRjbqC0n+k/Kl9verE1y1DQpgTHINaQwAAQhksd+4Y0+V0BqkRVy9JGXZbLucSZOookkE4WIjAP3ZLPeeGH2Fx90rR7iLQcMNZl2DrSdOQLUK0/Xo9g5DjP5Q4c/P1wIk/JKgUSzKG+kVAQIBA+X+CII6ZSfsQO4hKpnwzG+Ii1M0gm7JeE0YVAYxc3Z0Ml+M1ATg8HihsTAIEd819AL++73cCUh72sQPwpYMOR74akzJGZd7I9T0wFPnQQIMz8tXcpA1LQkvhpYyYGztBY947x7/ibFA2cTZziDWGAHoBuV1jGgECGa5wPRBo9ImS2LFnyybTKVcWaplHAoS4EbXAuAUqdLyVwRb5EoLYGjjUyZZ1BwJSlhoni9d9MO1V1glfz6ChQpC+jjLbxnCueO/8W87purEBQz6TFdZxqj0vDEDqrFHDU8qDWX6aiGHJwFqkJ46R7t433/973PfsY3JCy07ZX9rvMBy1x77SaITXltJCFckWNMgxY4U1n3LrSNcNGV0MrDiucgBBhmAiISxAgoUcX75GDzDop4SNHPMArckCowMHMh9TaWnuw6+usWNQoJ5hmbqlZJM10N0o446H/4Q7npwrn53vq+BHp52ND28yC+XuPmHKci7byi6m6k05W0hXHQhI8Mt5MKcJGEt5ALDuGNWL6wM478Zr8Y/FrwmouevGW+EH3zgZkwZj6KwnhEFIXyVlOOxCTb9XryNNRrcvp1UAWUAnrjH6QJ8wlmiBvpscn5FrTHQKuZf5tSFgGQNTzgVzeT+OpWQd3Sji0lt/hrkL5ol97DF5c1x23GlON4/BMn2qtyc+r8iN8BrUrsykHRBJ38xE2Aer0XrwPtvZ+BA7kM8jQLg4ftdMSRpTed1OjgWZI2keyFQcwM2xlcoOLxejzDMBcY18jIYrui/QtuXZDRARVTd4ssFI8YvGD3yN/beyQsJ4NEwiJUgPdLCGxzmaaLm7iOKKABDQOCRkv9jr2UQ0SvIkc2n9RQBQYyWNf+096+fr84YgoLAg/GEqr6JxDNe+lX+Jxi8AAPl7BVMlt0g4PU/NMzSBCgFAvS/mH2HcqGPFz9YSxnAO9H4UAAxHSO1I8yfdX3SMNc4ZNb63OtoGoNXxoYSRnXM7lnpP9vlCO2j4+CokJ1jgYTT7Dq9jX2+73Fr70HtSYD8aFw9GhgCu/czheabLf5rNT6v7juZX2GdDHXlHNPQWf9T8VpmAI61ne5+2Em3k9eUOEu282dc3q7RqZavqfxR0sv4oHF+9XjNCi31tCGCFz6/PbHNmvT+5vi9f1JzQrr1hdtVEG13WFBvqjfDVKv+092CvOdy2WtB2zfXURzUjPNlnD3N//QiCMtbvNhs/azf2vvl7lSwIx219589+dugH1e7C+9OfJWbx+atEv4wZ/Hftts7OvOr73JEevxy5RObfH6jb+7fXU//dyj4dv4RxoBelke2KsYKLv2WdNUjsSKLIct1kHZVUAcV6L/4090/I5Tswe9vtsGD+y5gxcxP84ck/Y+8D9sQL/30Opb4K5myzF3ac+SF0VrNI1JOuQoBMwmpdqt/Kvkt1nHqEKidHpmPNET0GykVJ5mQbTQxhR2kw9olJ+S9vMnx+BQDVrjS2D+0jLKG3Nqf/Fh9Fkki5HFUXKrEvtnzRvwUAtCi9TJjfwfSF9sN0QmWiAhHOdR7EdASWqfJ0WHeaVxcR3kEMoKfWjV/eeTNmz56NdDqJJ598Et869lsYXFGS99z/0P04+uijMSE7Cal6GtVS3SW/LdZ/BMgaAFA3xyGn5pI6AoA8OXTPpQ/uvssEaGcvj5wK9dMHLewiaTc51UPRZ1XENTwF0NNquaaxbqtlqGMeBmlDC8oBgGHQaAOCkZyjfD4TIY8m67zL+33QGSHQWqqiNztsYQ8vVbHXHGmDEofhm6Cs7z2v70avYyL6AMEJi3WiFgC0dt3sRE9tl69TADB0TOFpVxhI6frQ71YD0Bmc09DR6w/bLNWh+YsqU4rJqLLDCKiRQZYmo09PdrkGmNh7oF8cu9fAoVCpsjXFZtnlk0m2r9PUTZrMGUmwvByAOFgBeF1ZFB0tgT9pEkDKtQcVqCdIAFDtQJlNakYEoAlYrWPDDM4IMHgGolyMDpb+kiwPelWCJv4DhQFFxgv9EU+bCZwRRCQ41KgJG1LWIkEEzybkPWsJRZREJNOuvbpvrsBk2W0tHgz10JUAWLU6qgMFScAFhPIlZrxVlsmKbyQjh4wjDhefiZpPLFPzpdUKjikjjJuX1aaR8lMDXJA4L/NkGFicIwIewtDiWFZrSJacX8hNGIOBimuuQhbQ1TfdgNXFfnxgu+0wZ84cdLTlpCyUzSbI/ntk3rMihv/myiVSIhrrHsB+O+2Gi751GuJ9ReQSGT++mlB79rMpIYn8Zr3uwQYZPAF8lWGsiZ4niEbggnREFdt1myIZWki58RXX3HAgBgEOYc+k4mKXTNTJ4OSccJP+z5uvYnnPGnnNjrO2E53BTMM1jeFGyHXPNaYJiLKPJJnleBuBcMeuc0C1aPR5Jo+UFZJp5llqCgrTxsg0FYCZnSA941SZfmTbKYNWrDkGYYVJMsm1SRDbB7wJSlxwfXmQlHaoYB3Xv4A56oQ8M9AvFafVJ6y4oXEnc5afR59B20t7DTOCf1JC67sKEkAWwEZIdXVprMLxIp+WY6SMTsrxshtZzjNrqNlH3cFb7r0b2+8wB7vuuLN0yaY/4hyx9Pn5hQtw36Nz8eyL85Hs7BJW2saZLvz8gsuxAUUKyo4BxP1dNFZ9ua4AgLx/lrSySQTBazIrzSGTlM/XGiJXwNdytZDtS4CYwJsLUnkCS/dBgNP5Hu0yHSWmsu7dl9wHGijUS3juhflIdeUweZON0B+r4ZH/Potb7/utAJssRf3QtC1w9XfPRa6vIgDYIJsaNZwkAb8GMw6AJRgtZf41Z2/CpJJKFmdfZGIrAHjmDT/Ec0telyhy5422wJUnfR8TByCNL3gIynuW+ZODGOcbWIIirGv6ONofy829XxMGpTKv/EFn1F3RM8OV6SrjL6U8DuCWtU22b8yxvgfzMZxx7SX4y/PPCPi+17StcMMZF6CtvypalUXPtKP/IwOQ61t8GoFzYXEOHcC5eMRXInhWrfgAAd8cozOKo/xpOA8YREOH7McU15I/uOXBBas2NEH0QJ+MLdcSr8NPpV+xZaV+Y1IWqG1uprGg9c8aZ7aKs9RXtIoT9PetXhd+7rpJ2nAWTxRXeH9sE4ZhBxg+FhAfGkj3aGzL944GBImEjgem5KDcdwSWuTTyNxYA1Pvga8gattfTfWHY77wtyHW8X9Y4S1j4PKyjvi+7JLKrtv+Zv1eGjvpiYZyasSlXS9H963PYGNNqNDaLUTWOCeNSjeNbAXxqN/aAOoyBrG3YOJC/107zdO+W0dEKALQAm/0s1SCVmMLvbaGdtLJtneNmf4+u4QfI5l6yx/o4ku9Vv9IstleAo/W1zOniSDca/E3yTzlUGxngXp+PtHlwCJa0ylfWFwAMbcCuR7nWCE0g7LUtoKrg8Ug+S8dbc+WR8i6dTzun4X3bvEc/W37nmfz273Z9Rj4k0D6PPn+UJhbNAEBrS2E+Zp+zWd4drkN9Zvtd/Yjeo8U8Ql+rAGroe/R1owGwze7fgvnhfmHnRf8dPqd9j/233kv0O6kgYNzCeNCRqJINsq+TTtvX7926JoTS4eMcYe5JRZMDDq3vsfNjGaahfxQChaxflxFK/M04hxUWZHbL4XYCNcqhpFIos9g4WUE5VUB/vRt3/fYubP+BHbHDrB1QWVvA2oFe/OqPv8anPnc4GvUy5v5lLnb74L6YM3MndFbziFVdjsf7cJVTLCtWBiCZ5JRccoxEliOzOYl0iXfJqeBdYguCGZG4FkeCB9kGAIzG1vtHtf9mB0a2UsHanNqEXWcEAIcOjVwcJzjASACgvMAHCvbD5M3a+dafjOprQ0ctg+UBDd1khkogHfpZTdewsrQMP/nlT7DR9KnYbvtt8beH/4aPH/JxvPPKIqQTGSxfvhyHH/ZJ5ON5xCtJ1Asx5DJ5UINkfTYoHSzdiAS5p/aVlDEyJ3IMJE38tERVv8tERImfY0HIfxSH9mwrfrZ9Vv5d0GIPelr2Y4TsBqe76wQSnn1kJ3hYUMEmKoYBOJKjbjZOyni0Qa0sRgU79eTbg2iRtoen9I+2QYYAoLUTvtcCgDZgbOac/pdn09dqQGo3J+vEI5aDduFVoMcEnXovOn/8Wec6vOcQALQnwE03GxMJyN+blBRYJ6wvl03XMwAFW/J0eS3r1pxYm5zYAFA0ycipIItFHPhQyRtt2QEerr24HgDw/VLqSM03D+Y41qCDpJhMCzOLWoEeNOPfqbkk7Cx/0qOdeCMWktC3/ZdnJ8n4eo1DKRH1yZ5ju7qDAwKP9B1qT1pSp+ubjD+B7nliQ/Cy5u5bSiz5mQTLCAZJSSq7VCYlGdGTOpao2dO1hK4DD55Qk49OlUwejidLfdkBlEk7fUqb76gsoB8BE7o6Njghw4cJijD0CE44nxP5VCY4Epjy/j34wtd7IEdLadTOyrWyzH265jZSAa+4K5XJrq5J51qyIHMdOSwv9uHrZ52GxYUeFJI1YdaNbW/DmLYOYWmxLLa3WpJTq84xXRhc2Y0Pb7k9vvflb2Jqqks6qiaTaSkhJjBH/UyUfQdPz1iU5/BJ2rA1LIw2f2AkZcFDxx4EKKpx1y1UbA5siuC088gSkr+zpM+XdhFMJEAtdkrgzPtdJmsC/sYgdpfIZ50/LleQpyFUWJDpTk2pN0nGmsMWCP84IJMgHceQgIoA474kOMk59AwqYdP6st50zJWg8vX6H59bmIwe6FOZiIh5akpQXXmwB9qkdME9D21U2GpeE072KWF0OVCLWoAEaWRP9VIOYmN+0B1k4sBjWaeG5S9+wwcYSd2//TNV+Yxk8rJkve50MuUaXPsEwShbXKdWpDsEYzksy9LZaGiwVEQhl5Cutc8uWoBi2h0MsISWDWa4jhcvWyramSxLl3VeqKMrkcG1378AW02a5rQNKdTPeydbzDN7pWzVlz+w3JcMQEkevMaJHBb4dcRx5uuVRSmfxWf23XXd8zgQkxIC6m/0dW4I3bqkRIKUXqfiWFsp4OLrrsKCJe8gPbYDtRSweMUKeRY+51ikccWJ38MHpmyMTNl33U05pqo0kSAYzMPGeFwOSkQSwK9Zjq8FM/lcPDhZVhvEGVdfKl1wCbTOHDsZ13zvfHT2VkU/Mxl3jUTI5NODHGH5aQk7zyk8QNhIJ9Bg62LfMIHzRua1HIh4JqjELGSCNmryPt4r/TkBUz284TjRp7OxRk+qinN+fCWeXPiyaCPO7NoAPzn3EmR7Sk5DkP6NADIPiERmwk2SrnWuKzng8IxwKRMiA5Fd8ghOe2YjS361Uzr37AxZ5vz8SkmkDQgAatkv17kAjvTnBJh4QEb7MECfSlHIOvd7k1R9mDUl90wgn7bOrrE8RLGHA03YeaPFQ2JZPrbSBKlVrBPG3uJbA2YfGdH6Oxtf6GfaBD6MP/Q1YdKrvkFjhpGeSXWW9FlaVUZokmflT/j5LM+X9ef9kQKAFkixzDErUSPxOg+7FPwTX+nZf54FGMabWrKmY1muFN3ea8bV/pvxk01Qw4R6WPVOwCQN59eOs/7bJtXh3Kqt2PHXeEwBQKd8MKQxFsa5UfJtALfh8+l2jDB/U1sZDQCO8iTDwgvtiZ+vcbLErZ484eKxkRlcNgYLwa/1WWvWxkMAQZ7R29//8ln2teusEb9/6zOG4/d/Af50/Kw/iK7rD+ya2Y6+z/oc3pfmRKO9J3zOZmNk84NW/sLed/gszP/CCji7HvXzIx/gCUdqY6ONZysAMPR9do03e86mtmMALr1ntW/rv5r5Xfv38HrhPI9kmyFAyPeOVHIcfpb1Z83soZV/kvUseRjb+XkJGa/1JwCgB/VcnjokkeYjUudvZNCSww4A9H0KCFoWeDP7ogSO7B/cC0jw53+iW+0OLlNIo1JmkJgSGaVKsoRiYgADjbW47c5fYb8PH4IZG26KeKGBlStX4oG/P4AjjjkcyTzw05/8DJ886DPYYqNtkK9mXYDvK7AoDSKycF7rLxYrCcjnonmSU6gVRf115p3Mm8vsVSz3SopDTP4eQzKdjABAiQuCZrY6X+G+Y+1XWejRmPo/6v6jvld8UtUdGOt/UgKsDmKY4ZkkrpkBR0wgc8pnHY7dVDRB003GngASFa6kqlhRXIpf//ZWjJ3YhZ122RH3/PFe7LvvPhhYO4h333oXm03aAh/bcz80qMlVZVdF1245llTRyebLRK+p3XL4syQWLImrVV3ZIJkBcacdIgGwuiR/Gu7KVuoCFEr5mPc6gnKL1pZPvn0iqs4/dGRh+cP6bDqW+tlsAZCJFTonazR2M252PQUv9ZkjSrYJUuV9CpCp5p50Lx3avJs5DzE802DFjofei5Yf2ROqYcY9ShffZs4zfL/anw2Go9cYDUsdK7WRZqcv9jU2aNLnD4NwCwBaADhaK2pLkSi8KTf1TXTs5mI3PB1fDfrEgSiDwSb8YRMfgnWCtMRQdX4oSszovIVxxOYCgTMSu/YAoDh2GcShEiRxuKzu8mAF/0qfKYwjT/kWIENZVNSf8mVfUUDsy810PKWMjeV9AgA4gIYbD5tdaHmivMYDBHyflFMyUeNr6w6st/PNBJPaXiyFJZOIr+UaFg0zjiFLNLUkmaCd22LcOmOyyFJelg6SAdg36BJ7dm6lHlfSMdjaK64ckewjaargy0TJUuPzc5zkXuUI34FZMs8KLkXUeg9QBSUQykoW+QI2kYg2Qq+3UWM3rrqcWBHAKJUKeGL+v3D1XbdgbaaB3nRNOvESAJKySepZVCrItOdFPJ9afvt+cHd8fp9DMGf65oj1lpGLJ6WkmbqSRc+soYacKykcWonqQ/Q3Q+XNHpQRcMK9QQI7aUpTFb0wAgu0kSwBEgJlZF8R8JHy7IQbc+l+6OYrVq04Nl/DidvK2qWvTiUxWCwgSX06sskIalHfkeAjgxM/r9yznV91AIzajQX/pHSdNsI15Q+JZLgJNDW87qMHAKWpC23dg0wEMqPmHkwOvDai+gkboNqNWf7t92AJ6lT8V+3EryneszJMVddOxtXrBZK5G/kaDxbK3z1zTkrITMk5ARuOe7bmOo5JZ21en/IBBFZRdcCyaAK6soeIoZdO4r2Bbhx/0Vl4t9IHdOUFeOf7RQewUol0MhlAsUHDNhvNxKlf/ZaAf421A8Ki47jyfXqPAiARaPeJpJTb+2ZcotPp2RwC3PrxdTIGjrXpglAvQ+CDdi0FThFk8gcOke6cLyvhOFUaFaQ72qTRzAuLXsd5V12O5cUeoCMrjU1oh+w0zKY7J37uWBy220ekQy7jinxbGwY8A10YwGRiih6MYwBLAyffdZRApPOpLjgjQMmxX9Mo4ayrLsO8xa+D5eBbT5yGK753LroqLM1nRznpTiHAojwj7ZtMaDkdHyrjFXAzGUct64NYPrWUnDtgTkSqVYhaAPchHVbKFVgAUBiFZBwmAGoAXnD9VXj8tfniF9iZ+kdnX4iJNccK7R90AIuwfDy7VWzbg260K04Vn9X5wbg8A9mDCgDSJ2j3XbFl+jsCuLyvVEqaxNHPyv7HfaDGDs1ufCX+8KAmv8thFwETzxgQzUt/eCb7IREVX5pG+89VnM+SGILAp99bWOavzxHGIPbnMEYIE00b2Nv4zsbIun/Z+Fx/xw6HrWKPMF60n6P3aAEW/Z19X7MYaPjzOn8a7d8G3AnjUhsb6TVU1Fw/k4B/+D57PwLCGpYh/aICYAK2cE/gfPpY3t6b2I4/cNRr1OpDTQTsdaP4I+nioDDui8bK/yOMs5so3zQ1E4nhDCPR2ov12xIbGMCZ+yb3tRglNExVlX2d5DL+ILsVMGi7SFs7Cq/dysaVwaX2Go43rxv+jvuz3o8cZwXsrtBO7M/rjHOLhDm8XzvO+jf53P9HANBeR+7Nx2k2B7SvCQGr8HlG8iU6J8NsxjO4dd6bPbeOnwDmhqTSbEyavb/VZ8s+ZSQCQtsd6Z7cWnVglS2jjyQYNB/y96z3bTXf5bn+jwzAdeYtaMbUbO0Ns5ugqaQdS537MJ6zn6l/GxVgNzfazH+HvoMv1wMm9Qv2vsM5sYc94ZhYn9fcLrgnuhJmZVbHaq4zvbuHIQkwx/5zFS7UxhPb8UST8J50jwzHS18X7QdS8TIEALLZRixJKRUe7tZEh48AYL3KqoM46iSjJCsYwFoUYr349R234shDP4tx+QnoiLVJZVD3wGrkJ+TQXVmNu+7+DT53+JcxpWsa0kyUawxSXN+AUqmIBH2HNAUhDlIEGiXhIpJV3KC2MBukVOnrqJNbiA6bGTPWGilhLYoZEbD0eIvkn0ZqyAKwLTaQ4ftl8CLrf2XcAi3W2Or350tKERpXKIyqTkSZf4rM2gUbOm79XLsQrBOT19NKsg2sbazBtTdfjVqyin0P/igefORBbLXNluga14Hn//kiDt/9CAEBSTdlCXBHZSwqg1XEMmTKDLEAQ8Rfa6TtQhNnIkKLNWGFKEjA0wgCH7b8S8qUfftmJjuio0bh9EQCqVQajfLwoILPak8sw0WlIFCrhR9twoH8QOQwPGA1NF8GzW2iFTPaBsNQWFgopuRN7tkHPZEx+lPaKNH3p+K2Bj0M3Kxdhd2YonHxiVx4MhzZWxNx25E2yWYBggZLuhiGvd+IM9trWiceBn/qoNTpW/sOr68nWPx9qAMhfzMagDJewbzb++C/1wH4/LyIc5SS3KFAUZNf/k3YL9pxi6fmXoNMdAvonL2WH7yIvKMps7R4SHxdNnjfUVc2XnXmnl1jtZQk2VPGjgczZNwEXBtK2lWIWVlM8vxe40kSMSb/BKmYQJK1Ry2vuAMACQQk9NTJM4VsAwkZz4oTkdcyEy1XrnkNPT6TK5ETGnAEZqTJgBJ5gKSwf7ipEFATUEE03BywwmYY4iu9j+C/E5U62gqO9UImWskDgw3SvdOkgDuRfrofBQDWbXLiPl9AK7JhyhVJfDT5lnGLx5AioOBL/nhtJtIO0CVk5Uqcq8US2hNJYfW8uPQdPPbyPDz52n+xaMVSpOp16bZaKJdkI2HZ3A5bzsLBe++D7TbeHJMy7eh5fzkmj5korLl4OoNUPi8MLHZYTrKEzrM/bXBrmaoKakpw4jYQJ6vA/3wJYyXuAEkm2HyNMMG8HiuZT1Vq4fFZfWMCdjEVnTKCAfEEBkpFB/xyTFIp0aKUMWvUkc/npUtvmuXX1ToKpSKSYzukO64wAwn0EMCT5L4WaVVyjRD8EJ+uNu47eTmpETFWGWtrX/KIHnCiSLUw/wg6e6YgmUwsyed6IAAizD3feZgfK0AkATwPBsnrfAmwgDbqJ6QJh2PZqfad3JZqbBLc4P7qASUBh/z6EmCEpEjunV5bT9jHoqXC53b7AkuT+Za0D9gIfAsgR4Yi2QQEX2quwQMbgLB784piH556ZT7+8NCDWLpyuTTDKVbKwhwlKEab3nTqRjj0o/thx5mzMSHbDvQVpJM2bZ12nm9vw7LVK8HO1WR4CZvPBN3iWxJxJFMpx8yklhPBYfozD446YN81DxHmpwcDpQzcAz/s4uv4hsNLwQQU9WxszhWZjwtXLMGv7v8dXlr8JlYM9iLTlkeqGsPsLbbC4R/eD3tsuwOKq9Yil0hJl+413d3I5PKRPcnc+oYlggdKuYrzs2nP+tQ519Ld7koBN/7uDjy/aIEEhlyTXzriaIxL5dhNRQLgGBsxpX13OJaPkxWm+4pn3hIokG7JKddohGvLyQg4+1fmeLSH01dRd7NcjmxTxkPlJuijyZBsVPDre+7G4y/Nk79tNWMmvvHZL2ByIo9E0XeINfGFHJiqkLU0L3E6j8rEc/fSQIwMStEF5Lphd3vnn/nFteCY5A2UyUIwGn1ywGQalInPNp1a1W6koZCcuLuu0qIJyS7lvtO2aooSAFR/RdYtf8/xpeYlfYkyhVvFJJoU2wRRYz8bj9hELIwv1omZDSBFBqDs/QYcGgYQtGAp2ni/1b/1c0eOt4YHLGFM1CrB1M8Uv+eTHvV9No60cTL/LdrApqJI93YFlBUAbFWaqxzpKM4K4i+9L70Hjd+a5TDytyaDM+z+g5h8pLFs9jc7rxagi0gV/oDF2oyNQe3hd2iL7mc94Gx+Z/ZZmr1CY2Z7kG9f12x8hh0I0l+vZ4OQkdbBSOtP32fBksjm/38EAIddJziwtT7pf7GBCOwwbxoGzBgGYPhaicuCTuMhGWe0+f1f7nXYffk3Nsu5Ilv1bCprI6EEll2Pcq+m6aP8PEoTldEYgOHzRfbsgc3R8mf7/tDv6nxoDtcMDLfvGbZuzKGAvYdm+W3os/RnzTn1mcLP5/1Z/6z+Qf1xq2sNy/NVk11jJa0albnVg2aPoUj+6IIBxgEyPowvja6r9Xe8X/X/YQ6utqA9DHgYKaF80h1Kk1ceZ5VVLYFkjJVAjCFctelAvAcDjTW49bZb8fH9jsDm0zYH+oFquYJcPo1isohXlr6IB/82F8d//hS0xzsQq6eRQgq1Sl36QlQqJZFrqbOriDTxUACQhAZWj6RIr0Bckh+SRQpo1Cvu4DFGSZmUVx2SMpR1yqCjOQsIdsPGvgn5LgTQrc+X+TcMZfFX3UtfENk7Ke0035stDAkIwhJJz6iQlvKxJJKe/il6XaR+8j+W+TKdkeSJwTyQqZEbkZJr9pT7kBwbw8/v+glWlpfiIwd+GE8+/ndk8llMmbIBlr6+Eqcd/X3UB+JIsoyl3EC2nBOWTjlZcMGurHTXalo3eUm2b+zEAAAgAElEQVQyJeMczoJwz+GBjUJBOs1Jq2hqiKSdDiANVRIxUeuvo7/Qj0VL3sHCd99GsVLE1KlTsen0GZg8ZioSrGP31xcknJ1G/ckb/bMrW/CdPrUGXDtfGg2HYZPrgb4wAAkZYDR2eZ4mQFm4mJo6czkS99o+WoqoAp2CxQw//VRQx7atDoMj3Qj1e8hyGXYfyuTwJ602yGnlHP+XTYnAogUAw2AgKmk2H6qOMTqlDE4Z9WSFm2szjUE7H/oM/E5gwgKdzqk5YCD6sk0ujE6PbiK2i7W8zW+Ach2viUV7k+sxuPHBlbLipLtvrS7lURkm7VzRHuAQINjVw0P6Kurc+/IpsSfasbBwHZjABESaFFBj0IvyC4tFu0UGJ2Wip+dLKVXDi48hYI9hwUUlwpIQEiQh0OJKsAjyMfESYXeK4PPUyTMHpLyRjDHvBZgo8hm5PikX0CBwJJ1UqS9YkfJQYXYIhdy3TaeGW4UsSKdXRWCjnvEdCMlOkdJOB0j016pSGk2gUjcrspXaWAodT2AwVhOwQXQQ0/QvLNtLCIOF1S8ybtS1811B5bnFKhwzKSpVlLF2AvrSDMPRocS/cZ5TCdfRVgA/8b1uHkuFoutMWyhL4t+fiaGPQrj5BHoH+9HTvRa9fWsRS6XR1pbD5LGTpDFEB4twCyUkKkBXWzuKA4PiF9s6OtAzOIh0e943tnCn+WTliM6t19SREjvfcl6BaT0sELMloERgSeaF8+q6GPM/gj1sPCLMOYJf6RQqbPzAgDbBBlBpMXvqa8gukmKDkIZQ/MtyD0C9v4TOXA5kyLDTYzqXR39/L/KpHBIs52R3UX5W1RldKUUWJ7cRB9ySgUhtOmoj8ovApLM593rX7MR3RBftkyEGlTCx6PgTcVCjTIMVmTOuUYJ/LF8V4KoJAOg7oMrrDUOWl5bP8uC63Aj1G6WLrwPcxff4ruACItIu6Qu4DrxckvhrYQhSo1IuEnV8VUkI6eJGhq7HxQgUCwDkE2Ypn43FUCgWoxJPjj811QhCEzhMteWEhfnOksXRuiXwMnnSFHRm88LyYqkxbSBNsBWOhcrrCqiYzQhwK0xzv970AFI1vWR9JhJUDowYuqpRF9mbNg/x5aciCUANRDJGKyyhd0BulBSKwXoBaT1USTRQTDRQiNXRVy9i4fL3ZazHt4/FlK5xyDEmIYvYM89YDp3OZKRKQcBbD37LnHiWqGMcupJrNlUSzUXP6FTQiQzlVYU+JDryYLlistRAniW+bJRSrUclwATPef/06fxe9UxtOcCTpjJO6oHzI3ZP4FoADK+j6NkcwkokA7BeQ6VadWX+bkOTb/S/luFL31xEDaU2auzU0SjV0JXMSldnajlynbPDMJuT0O4yMYbRbt1Uq2WkecCC2hBTXA+0WN3BRjr+cFokH/x+5xi5TkNQurIbORoFbqXTOwHGiME9VM4vPkX04qgn6kB+rndZ59TBZLzqL0cfJOuOe1zCMQTpk9Mldm9pyDOPlGTyOXVf0NhGYzratdpcKwBQn1/jA5vMufcObwKir9OYbKTk0U3rkMyPfrb9PhpAIAeIRj5FD4z1s/VvShgIn0fHJ51Iez1Ot0+79egAKv1ZzjKkpHzo76q/rc+tgLaw/5uCn25io8NJUmBbfPH9Eavcg476mZEcTIsGLdFHNrkHOyetABJ9v/27fR6NUcWGJN7zcY3RedY5iNhThuVk50ftKCpfE1/CbJp5i4tRh9qSuf1Ccyw5lCaAq12YmzSNEc/hD/2sHcs88Fq6b3lAwpaR6/hbe7YMp5BIEdqrzSeif3OvZC4qsZbLFxPC7mH86/NW+Un3BNFIiCpe9LCOMadoYGtJnWGZuw8bgrYUAFRfoeM7KoAVVO+EoAyfPyJvNOkmaxueaS5i85ph42XYhC0XRROSQvhatc1m6099S1QNxcNQS0Ayuax9f+T3DLAq4z5KExBLPLFjF9pFmHdaFtZIY9HqbxawiioO/R5qfaQyvP7Xa+j9hv7b+mJ+ps5/6Jf1uq0AQJ2fZnNory1kDhfdCMYheZVoA7p9z1EWfBd26r37ZMABgDxArMuaY2QhK87vwzxo5hfzvqH9yK1RsS/PKGQFTp15mpT/Uo+bOnzOvxOXIUGLUnGVqsOg6vk4CrF+9DdW4uZbb8IRnzwa0zbYGP96/BlsOn1TrFm1HJtsNR1PvfAPvPPOu/jKJ7+GZDWHRCOFZDyNaqHiAEB+MA8lG5R44T5eiRiAPJOrx5KCAzEvE3ypVnKScyL5wnFxAGBcKhSGs97tHqkSXvrczk6G/K/Mt45v4N85buvsLwZAl+usXfGSM0sOqq/L1oDKOuvQoMVw6nWwx5vrMJlEOpVDtbcqjJJarIRkjmVxZRRjRVSzddx5351Itsdw0N77YyNsiFgxJSVw1XgVtXwF9zx6N/713tPY9SM7Yf6z89CWyKFWAnbdem/su93HUe+NI85kN5VEYbAXiXwcg4l+AQAzjTzryJCNdwjtMp5MgQK/UmHT4OS4UqQ4u74y0RC6dgzxahXlQhHpdB6NZB3VxqAsmiw6BPRDex3vrlqIhx+bi1UDq5DsSmGwVkBxsIAJbWNx2F5HYOuNP4BCfwXJRhp8Z41JYz0mAa5k+WKUQ4GSNFpIZLzmoEOs7fhap6zMktBBKGbU7ITtf3EmUdMT44T/P9reA9y2qyobfvcqu5x6W256IwkhBEgCaRAMnQjSQ4+ABD/wE5CioBFFQBBBQUX4lBJQKaGqIYCIARI6pBdSSEJIQnJz+6m7rb3X+p93zDnWHnuetc+9qP95nuScu8tac8056jtaWbZrgWED5AgY5WvJxbnwSt8KHy3RGhOsPgPNTqHitbSHi5ajhMI5VHqlwvUG2v48rxpBWrbsaME1yLcGr7CXL1HQz6rxqkJUhaIaIipElXHt+rTkUO9njReX/TY+xSzMvJVefTJ23DcfHfg+Ah79V8NChCIzKeigeQCMwoYZVjq4gMK244djELDQUl2NwouBYKaNqtDRIQeyNwOXjUNwhGAPM5AEqPBALkENFTyUD7JXAZHKXriscSRpw/GlpS9fMivGjTaAZ6aLN8EkYuQPXQCL4Pp2D+U9RlgkMOAzfcy/CdDw/jpVVe7nnf+SRgjW+GbF+jxaytzzjq3SDN+XKaR2mrgHg6QfoPaYYiSGZ8aMGp9BJ2C06WUm9DTMZZ+d4iSwOkTmgwsC9PCZ/PqYhcWyO66bvQ0lq63fl7U02ZOwVkO75RvZen4XkDMfiB3KTGj6QzRsqVjZncW1OTCT6KQXnzPatJxO9sRkaMm6jXOpx6OGqlVwMkzC6x7dQ81Ys7wpQys0a0cyZ933nPFB41z7JjLD0pV0S9aTYAj+fSpq2R9GHn2pmA98EaRlOaA8k5ay+wxAXkGBZy1XEQDKZLjawIzyIr+nAQKdGuysHM2+qgmAEzre4rz6rCnle6U7+awHk/gawRPlJ5WDLhblNIQa/XbISalrBPA35RgKpGj2rj9nt+TqojYC/XxGcQTZ345ArQTYjGNN/iKw5OUEAW/t68nm0TJ0qEKRyclShpA4NUtEJxiX/O/0D0EllV8it4Llrsms9u+rTLE6JPysXk8zWQU49b0bZYiRDE3yPQX9c6xx1EgrPoBq222waQ1BbQUySt3BqW3DgeynTi+mrpBsU5mc7ae8+6m8GvRhcEH2wfNHuX+q3xk0qUVlv1MZgqQ98Kzz5flbzt7zqK5N6VXOkI2uY2Cl4YIyLBVm9u4sKyOGhQQ+CJJ1ZdxxjsRPP9ZryDp9qxXN1CtlqXF+xSagjPFyRnsJsmrDAnDlMBPtLSgZhKPT1WE6yoN1CSJ5eeH1gE69F77S0mgPQGrpuExwlpYUbtiUyCJjB+3LJrE2nurLsqrG8JpeM3Qa+R1nL41nrob3DR04a2eKfDABRzlfLc32sjbkI7UJrG9Q9az2+awcKmV8ELRmxQExp5ilU3SI6CBKEIyeHTdbonZrfisAFdrP4X5Zp1X3RMAln4miDrH0j9LgvJHfI9Bk/H32Crb6bL1zD/denbeq7+t6LcBln0HPgbJX7DuZBj66u/JqwiBO5qoHJHCtg3zYJJ8/mkEmUau1++u4gwEYt//cr/JzTpmVzy+9jT2wLjrQg4NhYklI+1auKF9bENB+vsy09/aua8nkB7XJ82lChLeXmcShg+tc22gpvZDO1eJ7UumnqGdNNxU+6SGPmdnL7B59viHyqOt6SrNnWcH2CwwUEhgkAEHR5Hpqyz7pYCUPbrqBeR6o80O/JCedmUrSH3XtIBN95hAgsnvh/PRRgkZIe6XuD95QOlS5qQEdVcHWHlFeGaPdoF+61XV67mXvtoohoWMAbpyWGcClTgj6cepzhGsR+vIBCCuXxvaoYhq63Y4quaB2v11PKEdVjlW1ULBrkRJnW/JuWjPxc2sq6AKAppRLWhJt7CTxW0wOcihz15NF+llWz5Q2hxnkp4kq9mxFTxldKvsjTDIKEEhQPMiqVpt63Mbi58hjKQr2/47aUl2W9pw86aVsr1JDM2+gyDQQVCBOmuj2O0A6EFkzHLhBYmmdvmgXca3v7J8Bh2ykArjx35KAxnZPSYqVfAmd4n584jMfw5bDD8Mxxx6H22++FQdv3Sqtoc4++2xc9KnP4OAth+Oxpz8R9Xwa9VoDSc0lWQiNc6iH4GVe6IofPwLyXM3JKCFC3mMfYW3JIC19NMgyOlRN6BrbK61gKId6+kEj4rs5W199Ef1eqCsm6eva3h03evxPBee4JV4lAJTJ6agNOh2JEvdE4HPLWyJkGTjuDtsY1ofIGgNsa2/DP/3rP6FXW8EJRx2PZ530NGyuHwjUmkI+3WwVt+y4Hp/8wUex6cg5rOxYQquYwlQ2j/PP/R3MdDZjY2sLVjptFEkfK7VFEdaX/+RyceoefcpjMF/fjHTQQFxrjPoK1DJENRoSQ3EMhywVQowBe50BaEYR2ouriKMmkmaM7nAvIpb89WtIWw1c9/Nr8JVL/w2HHX0ITnv0I/CD636C+a3zuOHGa9Ff7OLUo07Hkx/9VEylc0A/QTRouJh+HknEvlYw64ipJC4LUDINCxrpTvAxo2QSABg6dmNE4f/xPwUAqwxIR+DuBiXBG0VqBQ0dn9DZEcFmjW4fIeS1NBtP6UqNhEmNS0PlYoUV/54kgEPht0Yx+cisGhwq9FV4W6GtTKsKQffFAoJVSkeeMQAYVfnptTSjpmTcYIACnbX1AEC7pnJiLG0a7/AxC4MTYvk5AoA99txk1pEfBKIZE2NK34OA6pjIbzVqPDigk36ZOafgX1WUSTMsQ+VEQ84BSIlkQtnnUKdjjIbUsdbf/0v0Pxz0KxW00oHSRQhyl8aBGagg0Ra/Pi3ZVEVqQXWlYT0vW/4pIJlxyLWvmzqiWi5DyV8Oj/D93nhvZh4SBGBJIDONaPgzu1AyXJgRmI4mwCqoo9NnFSywMj801iXTW1IoveE5wcDSZyzL70y6uvK00pfcQ6PX2uTZgI7KG3JfvX/ZW3T9JuKhIrR0xr8JdGrZeOn4S/N/5yyUU5p9Wa4abPsEnf2i1RDW3m6ytx7wkt8s8RZLwWcbaAaHZmPbkl8b6Ssj4ePPr3S2Rv4Fhhvfl/33sr4syzSOucp+ey0L5mo0V3pyMcBGOU9/XcAu367AAwzMLBa+5nAhPzxIHtsYsCG/y5L5fTOEwTot8gwGcFPZGj77pH87x2J9+tnXtVRWKZ3Z9djvltmbwQWl5FqHiwWN+kPnz9KulU/lvf1UReVPfoZ9F22ASgEw6XfKPmnsq6lgoXHslB51DRYEFJnowTHyB0G+5YYDkxkYYvYuMyK5F3yPGXXSi5LObuYyXst9M7pG6E0j/DoUgtnV0mpiFEyibJVMYyMnQxsk5PtR5s3IYZYgjgRffSmkN7TtZ0dn4ByTsJSP/QdHAMNooEJIN1U2kpC375HG3xYAVJqwsk+vwWcTMGc/AMB97YudwMrr0qHkd2yGTpUtVYIFExjErrW0bYKSM6Fhv9lWz9rvTtq38rbG2Sx1jn9T+cVmH4Z6XQAuQ/cEAEObU8/J2YTO8RNaYAZp4oaEjNlPwQRmXWvVdaUVUbDeMVtonUEzbt2+h6DqAx8QKu/FagEzUVv5WJ9zUmseK1NUV9hzHJ3dCAB0++Eya+0+rytDvV2pNofa45YfSn/T859ez5GO2o464X0U0NesYckE9okK1DcMdCoA2KcuGqao9xuISZ9JF4N4gEEtwZDtZQiZSsuZLoaSxNFw9pS3q6RvqG+Vo4E35V3RgxyY5ResQVPpESbAqetVWga2K6q4NAkhtJ9lfx0VjtnOuu96ZiGAZM9CeF2n8OrQR5/FaL8/ZjMpQFVB4yI/fKZs2QbLlOgqTVo/IYpdADT0i6xvpftp7VLlSQUAQ97X9Yf7ViUPw+/qvUMZbPd2FBAY5/2QRyzv2Pvo864JsJiWVPyu9Pm0AaEgwGjtPb2+8ovu13r8F/ZQ1LO2GYD2+2G2u7Xf1uXzyjcJAtYFMMxqq6ix6qNfF5uMACB5q95nhQt9RCenuW8DThKOWWrLjBfK3xhJSgu7D0Q9CXLkA4aEU7kWA9M5k8yoL9Mm+uigW+zEP3/h46gfMIOjjjsKt978Uxx5xGGYrU+jt9TFTVffjKc+7uk46sDjBdNKiyZiX13hjE76Xy4gG9oaa3ymMHnKyHzlz9F3fNWD5zOVpUoDoX4a+N7vVv9Y/rI0a3milO97t99QYkhVzBI+jH1YORAyfG2IXl5Iw+urrrsBjz7jkahnmZTaZbT2ZiL8bNtN+MyXP4nmARFWFhZx9oln40lnPhVRbwat4TTiNkvTduAvvvYnWEh2Ih42kHQaePLDn45fe8hj0cymBTjroYvlaAG37r0J/3nZ1xFlMeJegle++JU4YPpgFJ0Y9XgK3V4mQF426CKN2Qy8cOmXLO0tWA/uHK8GDdROH0nOCZcR2sMFxA1OB83xy5334IsXfwEnnHg8Tj/j4WjNTGNhcRVf+cZXkDcyPOCII3Hzj27Bec9+GbZuPAjDHssRU8kEZCSIThHrvnOwxFiKUtyIaFEsTvBJgLMq5cAzTFVmxK/OaJO/oT1AVHjYKWwhwchnNHNCIxK+B035WTP0QwUQjQKd9qvTy6zhq9/VCKKCeqHwVGIeM9gMOl5lLFqloYLR9mhUh0iVkDU+FQTUz9v1lAI8UNqh4bS2ZHtcYWgGj2bsWIZVgScAoPavYs85LwjleXxGjAJtMsTAONWcYqgAID/PTAwVOuIAmYiTCHed3iSZEW6t+kxW+Ot7rKCkEaEA7hoFaHoOhHvj9tOMgfdGiM1esRFw+fz/MgDIaLDSJNdnFZ/su8k6415YZ1r2xgA18nxegatjpbSsfGWBIN0Pid9rRonPkiKYwsi+fWb+XTriPiOKMk3K7HyGMcsp5TVfZir0X7Bk2TX155ASbiE/xx+WCyvtCV8ZAE5pUZ5bDUPTs1MBfT3z0MFRfpPrmPT0UpnZHhZmyJDIhrDXi97EA4Cq8KiEQ5oL9Zjyrb2vfofTnyWCr33KfNazlLiyt553sCT7y5c/6p6W+xYEPPhdBQ55Hyf5/bRTzUYgncjkVZ+x5cEMBcNViVtDU87f79lof8azB0IDrdwLkxFo92OsATdlqZbOaZ82NV6UzteoksjRjD8H0WWmfLa0FzTLSyakUa64aeOSTeJ/wmCWKyxx5cAEAcW50AwPDVD5zGh9pv0BAS2d6hTg8LHCfVzz2Pv5gsr/SUaiOqmq06r0lZy7yUqyetDStOiwxPW2U/7o+hJtlUu6Hr4vMrvu2rCUTpZ5rioHyPaglGswOZNTg1MnC6UXJVskMOZJ7JZBCJbP+wAiM5q1D80YX2oGuYJwwbRQAoAaYOF97fCIKtB7PbtpzKHyvSC5lvLMhRdHg93sUVtTjddhlcd6AKC1VUI5qfurvy1QE8o0PU99XQHAffVwq7KJQtJVHaugC9+3AVmht+oE4IlcYO0o/ZANqpbPZxhN6dbq/H2u35dPWdsi1ENjAJjP4ChpzwCA8j3fj6nUzYbvpAfvwLUk0POwEy8t34XnN2mjQoDH2qFhAKZqT7VENtxbmxHi6NMPGVI+8nae2uHh+kK/T/dr7XOZIXBmGElot00kFFN2qnuqdoPyexXdjGhKQXmnPQTMl8ida60iA+jY71SzZwSUczoqZ0sH+mhsTdCPXV/nxA0tGrK2zWf78ZqDuO+yAmtNeb+R96RCgn2+JPvPlP/KYCwbBJOKE7diy0cuSM9hAJN/ykw642eMywJXVWL3Tu5jhqxV8VDJL96e0p6oJY1pWygfoAj1mBUHVndpuWuZ6eRLdCetgT1wQ5pX2RaCH6H8FD/ItCDQdVTal/7L4Tosnavutfex/GGfM7QxJ/G+rFGHHppetZMAwLClwb4AQM3gtbLBgudrAabRMDQ+pz5faEfomaxDmvKWy2797/+4IV0aWHHAnexzxAFHbG3jeukNWFkS9RENF5GwhUrRQjZw/f2kSiYeIElZDuv67KGQJifIi0xaBFH+sU0QkoaAgd3hHnzh6xdhpd7G1AEtLO3dgw0zs3jwMQ/C9775faRZHa948f9B3J9CPW8iLhggIK2ywk52zrRI8Ly9TuDHBkVCm2DcNjQTk33f7bHd9faynpcCgPoZq0NDmyHUi0Lvu7ddt0b+TGKgtQZhLv2nOr22lNSuYoA/fs878cLnvwBnHvUgRAP22onRjdr45a7b8KVvfBZbjt2AHbvuR60f4WmPeQ4efuRZSBYbmB9Oo5Ms4GM//gBu2vVTKf098oDj8LLfOB/FUowt05ux0lnE9tV78e3rvombd9zMim60BtOYwSxe9cJXYSaeAzoJ0mgK7W4XNab4s9o6riHlZBjpxZNK3wYWL0tZ7mDgJhMyE2SYoV+sIm8MsBwt44uXfEkalj/3uc9Bp7uMlZU2tswdip27d2Eh24lGmuDr//5feOGzX4QtGw5GbZAgRZPVxtLgnz3fhsO+jIBm5NAxozr1bBCZSwTeZgCq8NYz+N8CACcJPjUg1YhlOYv+rYrYCmgbdReFS+qxo9mDsfQaEdSpm6GCsMStgr/sr2LKku3nrPC1Amyikgn6GNryAi0zVIFsDRdlVAsAWkPTrkl5Q5VIGdGqmFJl10mXVu7pHaAqUSpKxJcCD3pu6pKALx7sc21aXKmDAkxqABI4lD4N6lj5ATiyTgMoCZDonSAVHPwtk1bl8i6yakuEHX04Z8EOOLGKVJxAnbptUsxHdO6b0Jvx9TL8w0/EDM80BAAtgPHfUUM0ILREhvsXKmsLAFohLrRvAMDyeRSgDCJ5IQCoa5XhHz6bxj4z5YItiQ+NE+G5oeuXJ6XA0h/J8aOVGRY40LOToQO+dFqmWrL3oYJxmnlneq3wPZsVo9PbtLxB96LcE+O8lw6OlhwbcMKebWlQejrW3jhWFsmeacRa6bmih5M11JSWqww0x/u+r8iEklEFcsNMiXLtdGAoAn3WresN6EAQyeyU0mQHtGoppzwTz06cEVdGoSCGZNGZ/5ROSrmjhmwJkP7qAOAYT4VNhjUTSaclm161Qv9BKTD3z8kSB+y4PjAjk8IZc24P3Fk44G8EXBgAsAJkFMDTg916rlbOaWBkjdwN+rZaGh2jV7boqPj5/wMAtLSszyIBFHVOTTArtAMsHYROi6WXMqPDX4tDPJTeeI0yA0izljxgaIFD7Z9mHSqVD1LGbLJYlb51OAjf14ns8gw+o1n5R50TsYXMoCjNLC5lbNALKvdZTLYJvIgDP/nb7o/spyfBfQERdlKhOuduPznhLxAKYWkaSwY9IKT0F9rIFuCx56ZyqcwQl56IaiOOHIpy34Pebqpz9wUAjuniIFPNXpt35JloexYFAFVWhACgPksIUuk5VNmba2S5yQCc5MDsS6cz8GCDcqXd5c+Oz2NbuFj9Ltf2UyTLdZtWPfZMdX/oI6hTLXpR9beR2bZ8LuTV8HlCmWD3T+WC/Y7VbXydPoaVZ2qzq8zU81EAUL9vdbW19ybJmUnn4Ho0jmR4WMkzyV4u72MCqJZmSlDdB3hC2inpT5p/afWay5bK2WTePWA5FVrC2aR/nrd3rJnx38ldj956xsEBBHZ7XkjWUStcf2n+sO3DgC1vfMuOpOhJixEIDDjKQhT68+ux2cLuKrpPo/xZyYwPyvhDmtF/272UcyW4KZXMQQWNyWityn4dO0sTeLTXUVCx1KsKYKoNb9uL+AsqUGt/DzNXam7pdux5NKvKBIiVhtT+tTZsSOuC8/rntXypNG1ps4qGq3xGXa/+ttfSZwuvZXnI/s39t+u3skruHQZmAzRG9UcpF8KWVVo5Ys7D7jX1v30e3T99btGfMjRwpOv2xbNjdvsE+8nKkUmyQ9ZigLS8iJGRn6SN0qi3acZhdNJGaQD090jf4Fo+h3zIMl8mxxCw76HRqrsMdkF6fGZ2MShbI2RMVpIhr0xaW8V3rv02fvTzHyLdFKPJSoh+jhMecAKu+N5PcNYpZ+OsU34NWE2RMBktd5mGLsCgvbBHeE64x5Z2wj23exP6lJTTln/WTLm25dVMMvOJQVX352uWp1U3Wn6s7bj7qkIPNFQEk5ijPNDIpfzS2urXaliuDfCyP3ktDjpgK977u38kUZW41cKe1V3YtXwnLv7m5zBzaBPJXIL7tm3D5uYheNUzXo/G8hRmBg0UaQ/X77kKF3/732V63pMf/zQcuvEIzKWzWF1cxl07f46v/ORLWCoWMDO3AXlWoLcrwwlHnYhnPOZpqA+n5L88i9HLmEJKkCST0cx1Nntm8/2oKaPfJcJDR2WQodFM0SuICnOgSBd5muGKW6/E93/yA5x37m8iSWtIZyN84sJP4DGP+HUcf9wJaE0l2LFrG7785S/j3Gc/HxtntzgAMGohZ78tZuIw9ZTNt8R3Lc0AACAASURBVEMAUBq2u+aR7oDG+4qMCfr1wkPrcZZ/rzTgJvZC8A25PfBXRm5M/x1eQ4GQ0jDUnmicvOiNLKUfJXg+G5tYOtWnStrRjIumMhXfCR5LgwoEWoINH1X3SNL7K7KLLJPZa1tlwb+5Bl233rfKeC0NK9NoVwAjs357bmVGnEmBt4q9XJ/PjCkZ1TRRVuUr9/HZZ/1ur+ytIuAnsWujAK3hJIwuZbbeQPDRT1WKtpyuLLv1C9POQjJIxGfiiLJig37uG4Ej9gAdRtLDKpxwHEagQ+dGhRAzoMofn0moWVBV+zWJDvaDFSo/IuCmj4pbIzNU1GEmYEmzAUKvmZh6M1Xger2yhFSMUd87TIBEPxXLlBeJI+H7ZsoZe2NNnGodsuIb5bP/lmTz+R8OIpGZE+xBwkw/v83Cy+xt5w+cAKD265RnCpssmxIkAYn9v8sSMZMhpnxTPqvfVzlrAwCGBp3cV+WVmSbGe1WVwIzLND9hzH/fOjj8W+81ZtzaUkdvfIeBlpI3AtDayhp+h+XWBP+4j2EJsWZD8Tt8T0BC7duo15V+sa7HomO08XIYbeKszxXSl5Vz6/KAGTY1ZsAFACD3W/oWGrklctg0eS/33wQMpJej9OrzvaX8YsoMZc0YZ68qM6XVrlk/q/RSvqd74/fJ8qs6uCILPZCmDrjKmHBf7PP/TyPY+yN3xnSOKfUk0KYAoK7dAhh8TZtAKzijvKU6i/qvKnO+1I86vMCfpy1F5jVoMJdgkpbXm4ey2U7ycjDdUoKnJjO7pEfTysLKLZY8apDRNR51wS21MRTA1LMbARiOR/TsS34I5KbVO7ymTFE3P6WO9r0/5ZoKQihIbcAc3SOZ9q1DeMqHHCLruSE4Sn/2Xvwu9Z5smynvrnIW7bNZ+ca/q/TgCGhx+nnSj8prES3eDrCyUHoa2uCgDq+ruaz+Kh9gbD1Grlh+C+3O0O4SmuGz+c0fs3krAiCTno9VNpYmQt2iOkR1QfhMZQ8nfwPbq7ta/7gMjZGeGfVgtPInBCInns/QZaBN+k9BELu3VsdZuWHPUVoZ21Izf876eaUr3fcqncx72gw0e0Z6L9u7VM/U2gahrtF9KNfKrPpxBpV/Wf62/y7/9vYPQTpaF/I8NcdrrEhjWSHlK4F8+a/m+EQAQB2GVWOFmDtPZv/VkEkGoLRsQiKDQTiLQPuaSR9buQ5b6PTFr2R3bicbcgEapF+z8Jkrjhy6dKFR5ZQHPNTe4DX3FWyy5617rDJEEkqC5AH7eWuLhXQTyiq3QU4WKz0o/ZXnGGQihrLJ8rnIPd8rvsrGlrMKMsiUb6w/EepzfXbhaQ8QW/6x8tWur0qOKgAzToLjAUy9nn0GS8f2uiE/Vt3TyiutjNNzDTMA9wUAaguPkK+UTzSgU3X2qnOl6ssEmOyaeX6T9oav76sEOFz/GM35oR9aAs+y+77wV4QGB2ZgIGW2WTRElrBcvSY9hiP2J8+nBIAvsIRa1Eenv4Lp+U3Ihg0UzNKV3oJU6Jkkdmn/PilYJN6SDHHn3p/jY1/7B8QbCjcUM6ojGSaIehFe/KyXIO3X0SxmkAwaSNFwwKIMCaLN4DIAiSVZ2Ty2WRP+MSYTA3xnZAc4vbYGAAyuaVvIWDkZ0mQVXYptsP2uK8slhIaJEmUVcTmh5jKO6NzEaQN3r+7C+e99I+7fsQN//pLX4SmnPwEFe+GhjTvuuQrf+N4lOPRBB2K5WMaO5b1Y2tHGc896Mc445pGod1MJHa+ke/GhCz+IBx73YDzucY/HIHMDJ2688UZ8/6rL0J5axMlnnoy7fn4Phu0cSztW8bTHPx2nHHeK9P+bKmbRbWfo83uxG1DCFu50xmis1pMGIk4cYw8+IcACtaSGFbRRNIgWD9DOlvDP//YpHH300XjsGY8VgPOKm36Ia66+Di8456U4ZPPh6Hc7uO76q3DNDdfi2eeeiy3zWzHgZOgiRcRrFxGGRAJFwWUCmtBYkYQVSUEfAV+SAOaNHktMPKBJQ0D2h9D0/EIFYpWI9hBRo1yz40ogyYxD5xopmBl1TOpuoi0jPJpBZYlOnQo6MOK85K4EQQ0PLbtUg90aJCqY9H4hHY4ZS0FJ8kgxju+Q3ltf1Wtw7aXwDQz/cI+tEc+/xTkKImP8jgUwbVPyUFCQBEQBeWBH/g4yV3RfFADkVFfrbGjDVat4+b6UlDJCSDNEo3w+M4lrkpJE7h1HmZsHrZmhHWIY1X2TXj+91/E90PMNTwkAcm0hIFRm6pn+Vlbx6S1lDrEFpz0IqHtRpUD3l/b363MW4PJnas/ZRvBCw5ZnY0tQhY4qAHsV6vLbmLv8rGYASmmutFTwpaGqkH1GLa9tARJ5ttwNHOH3OGlTyr99ZielmzjWfsJzOTXYr7GcCBv0HLS9vqr2T3tEKZ+pAaUZXqESKkFVzxchqK/K0AKAeub8XVUCY99fr32ClXPWwdHzcGt1d9b90BmHUvJr+uvruWrpO8+Cf7O8XgFWne7K6+lUZwKx7OMooK0OGfCTrOW8CeD6rEelD2uA2wwPeW6TXSf0F/SNC2VMaeAGjrrV6ZbHNDijhl8JrHkA0PIASZ2gM50eKZnms/ieeuL8eNmj9yI9Ui/af5fy2BNACALq2lx3Aum2vgawt89snXCVnVbmh7rkfwsADOWUNfJGRl0OzWQTWegdVBnEYfhDh2Lpb+UDDZpZsJM8rzrZgqGWRyT44g35EAAcL13zzp9mBbLfjgmQKf2NGZc+EGhL3lVW6bmUDpscH0HPUZUBOFRqAgAYnpWVLUr3oXxQe0L53ZYKWzoQIF17H2obDc3A9KWMXPco87e6B2Cv25bpfmM62QRxJjlgSh/WLlEdHjqldr/17/0FAC0d6n6OBUNMzy8rF+0+VumBkr5MkmRI86EsqtL/NgNP98Laf/vS4QrYhUCV3SelFZVdVvbtKwNQaHlMxo5KtPg6wSU9N3td3WMrv8OzkO/5gIm1f0udaQJV68kXq+dG++XpVfvxmeCd0pcChNbvC3lO99WuyX4mBACtHFNZPLbfJthfZpXa/sBB5q89f7tHOhiK6sb1k3bDjPhbbTK1SThoyz1zJICzkKy3m+iXuOFCZIQhhnHHl1BEqDG4nTcQc1CMd/rdmqnnmFgCDDzAx6y/hElKHgDkvQjuSV6hselZLyCVXx4ItOXDk2jdyvI1Z63DzILEAb2WPbcqW8HeU+gxqNQg/Y75VAEAGH7fymjhZx3yVhFk52f7g1GPO2tTWl61f1sZYe0hpWX7/r5kx/68XyWfQ363/7a2m8qAqs9rog0BQOUZeX7jP4Q8z3+XvZp9NZZW1oWfXXOuFf0l9VZWH2iGf6krzRCXkA75730BgOpfV+0175VmDlTjUA0mMfSihtiIHLLDnRmwr1/M3n6r6Pe7mGpuxqBfE1szGnYw1VgGah3saS9jE3GZfCPyaE4SvGSEVOKG1MWxG+AhCVk5y4UjLEeL+NTl/4Jb77lBwL+Z1gyy5QznnH0OHnzkiSjakcyhkPZwhQskcGaDkwUDsR90CNR6tBTSx5geCIYnqg7WTPOqHo32XtphNMQ99KwmyXhd0xgAWCWoSwctmF7jqLZAkcboDTI0kylct+MO/OZfvQHLWRtnbjoe737Dn2GqVkejkeP2e67G1y+/GGef82j84JofYdgAFnYv4tDZw/CSp78MG2pbxdjs1Ffw/z78D3jio56AY489FoN6hu/+6Du45baf4fgTH4SNG2dxy203YfPmedz9i3uR1qbwrHOegwOnD5SGkTywTjtDt0+oGFLexvkwFPJ0ijltjI3Xa3EdSS0Rx48jp7tJF3lziFrcxd3b7sK//8cleMpTnoImWpjdMIV/+Je/wxlnPBJnnfQk1AcNNGt1fOlLX0AyFeNxj388pprzkvkXDVmXnoj7LcafpIw6FF3KgAfOgbFhH5s2bwXo/gio/XFglKiUKKyQ0hRSBbTsb2FwaTTtfhTYolIQEDBJBHQgg+m0SyWs0ClRx03pqcw0qRBMVsnZqPUkgVoKKw/mWIPGCq3QQOV7mY/A6p5YYRjygxr56ni7cxzPSrDGq1wzzBowh2p7DmnkTdduo4JcJx0Z7lm/15PfpZPAJsMmeiOAPIFJH9ksS3YZJfS9meisE/yjwM2YpSrTXtlvoZDMMFUysoY6+YUTYV0psdr7/K5MOxsb9umnmxojzgompS0bFaKwV2es3BoLAvoX/4eJsBNZKTQorJGk52zp0T6PGKR+HH14gzAzVMA5H5G3fChRrNhN7OX10kEhZ8deWcK33GPfj9GCI0JbrojbBWHspDG/GDUoyj6FNtPWA4Hh9F6VP6GzEvJCyVdBCYMFBFUWWCWkACDPUwwaDTAEG1gaNAF/hYaOlX9WV+mZ2YEqVU4WTXEFYhWa0uEqFtTU0uoSOCA/cViI31yCf9Q1cl4e7JMMzKEDaeX7vghIwUWhaQ/qrXGO/b6WmddmWITdqtAoswDz2P5WTPG1xq2dvkhZbjMvrTwtM2ETaV4rACDfl5JnnYTrp64JsEWvyGdehOXpekb2eUKQW+mkpD9PtyKL80Im5drr6DOHToPS9VpBUN3DZn9bb1hDK9SvJQ0GJfEiYzwAyHW6KbIu60JtAQZe1PnStSs4K2fjp32zf47q4jG9pFnxUqbqsu3VgbA8pDwjssaDQbKO1DXzL+WjaW1QPrPXITbApDrPTnUP6XWsxJgAoJ9+rs8vfFpRGujk7ai/ldo1Il9MfyWxVTyoqPKlHHZh9HGZ9a49EE0wkb2p9Pnt+kdyUVwlZP3u2JAFS2f6fWt/hfKLAJDaHKGxHvK2Pav/LgAY6jLR4Xa4UJBRaQMOsq9m/6Rvqs++Cu2mKrtLdas+p+xVRfqTtaEmKm7/hk6+nbTH9gxL3WTsRJ0CXMoQX2JleVnP1NkvrgdzeVacejmh9xO/Rzu4yrYc0cFa+WNBm6oMeCvvONhQruUDK7YfHD8Xp87x5Y/oGGa0mSnhWq4a6ntLa6rHrT7X9YcZS1anWL1h11xe2wfAJ9l28rkJ/oGshRnEGQMIzCRzrVDG9Ydr6cIsffKLnpsL4hG6yDDMXUudfMBpvgTtMneNnNl/CZKCQy35lBzmmCGPWN41KFsM5Jxa7d9nMbAGHMSvIggY00dy4KOTS/wugRyfGczPBZ0GSl0X6OwquW35uYpXLG2G57hGFlX0GVQdVBWUqLIR9R7KM1UZenYdSt/2Wko3yrvrDZYJ7xfunb1u+Lz7ki3r7WcIiIc6Qu9b2rdGrlpbT23M0s8N+q5bmaX6u/RBmBzg5Xe41lB+TXpW2T9bHRJk+KseD/VAuc/7KAHeHwCwiIcYxB0MOH275krvW1mCiBlcRYRGvIJa/zbs2nUvNh/4YGRD+j4rGHa2o4E9qKGHPcsdHHjIiRjGR6JIDkQeT0vtZ1Svoe8BQK55mHel8pJYzHB6gOt3XIuvXnYJusttzLZmcOxhx+HXH/MU9BcyTCcz0gswHrL812f1Sl8fJpcRX3JyZE0QqYJvSzsqSPDR/VX7m5/TJCzHG76yZYKQtACglbH6dwiM67kp30gJsH0xJBQrxFWRlRdnOZOksMSI8xhXb7sNL3z/67GKPjYtp/iL33sLznrQych7y2gPt+Oz//oJPOUZT8U3v3sZDjr8UNzxizvAnmYveMaLcOTM8cjzAgu1BfzzJz+OZz3pGTjiiCPw9e98DTfdcRMe//gn44TjHoz+Ug+33HIjFro7cfW11+D0Ux+HJzzqSUjbNcTdCM2iidowRqffx4DRICp0acLqBjNHuevvEqV1JBxBLmBIjqIB9GptdPMlXHX9FfjZnXfgpJNPxsrCEmbmp/HdH38bz3vuC7Ah3Yrp+ix23bsDX/3qV3HmmWfihBNOxDBjV8EUUZ7I37GkhrqsP+nrJCWTNMRdRqNOb+JBhCU81pjZl5DaHwBQBY4Sgzrhgoj7GnL9jBJfSSAG+BVlyoEebB7uhyPQUbAZgHodfk6z/0S4+dI+fR5+TstCrRAPBZ4oTe8YWUWgCkZ/h8pRBar9nNKt3V+JAPqf0FBTo8ka8rp3+h6NELtn9hr8jM3gDIUyDQ1hcklVHqXdy/181p4qGhoW/Lvnm7qrQUOLTuiH7xNIqjmnmCPHZY99tpGOCm8MnCmiAKBmOTFTKR0WaA18OjjL5+MauvUa2CCYKdIEO7S3GXuxFZKdFkkavwo4q/B5/zFa82euUWVRkr5ZvB1EITLHZKHIGU5ghP+pUrcG6yTjwRosawxl3zMoXJ7tqSG0wkzgcGCMZEkNXeSr7kAiTtBMekMwM0aAXhqukWt6b41bjTSzhNCWqxLEJRjIDE0m0NOAI/DLqbaUf76ljSyXQLAd2KC8Ehrudt3WmRA+MsarnrV14BWUEOPFZ9hWOfLWBh4zBr3c0IhpyEN2iEOoq+Q+BqC051gacFTsQd9E3WeNhrugv4+++swhyd71+8ehK/KcNMYSxzeaDSjTtgm8s1cm/+Pz+Cxae24KjpcGuxnMQP5mKb41wqvoXp4vmCJu6TukXfteCABq6aLKGb2fymIpXYki9P1wLcl4HLhBW/zMAEPJSmVJp/ww88IwsZaTc9BNVdas0KLvSzqmH7wBpUNzOv3eWN9OfSbVU6HBE/LppCnAvwoAGDoD1oGx+k7PuASs/NRVATM5yc5P0JQ9Tp2eHeMZ37JC9KZXW1J25lsw8L4qW0u9yTI3E6CzGelVDpyCgFpWVmYwVQCA1B1d5tvIlD3HA8yIlcFTvgemOOVW7ingTYlOWUUZZwBA1dtVTrHKDXuGKl9sZqXIGh+q0vVbANDaBBKYMbwm1+az+J5hQv8GjBzRk9NKrIBgpYc7Q/dByyu8v9obKsOUXhxfjIJ5+np4HX6sdPr8AtQW21cPQNkzA1CNyXZtKeFbMIS2jdgPfVchoT+WL2wA0+p5uwf6LLoO6/zK5/6HACD3vsrWUzvMBht1DfZ86LyN2Y7mAa2u4d8OgHdDQPRMRK5NCK7onvF9y9v2fGM2sDI/VkcJeZhWPFYOlvSQ+5YLBgAcP7CRXJFr+fWWpfYmghvqlJDmquhYgXY98/XsMXs9tRFEpwW9Ty29hxlJdu+kB5+UmA6lmwCdYWbU6ffd4A+gzoAyk0E0k7OcHk6jyPHugMMGCg8SCrhI4kwRDRPn4Nfoxw2QRz1G9eQ1TvONEjcUJKZ/WTBryfdTJtRHcBaxt7mo5wgFugzA2AOAkiXIpmIT+p1rAsYa27GCpy3fTbqe0rGlq/XsAgtgT5JLIf2OrSPIcKqiaV2rpW97zX0BgGP0vp//CO3I8Gt2T3Rd9rVQjlXtIa8Z6m/VAXo/+k4qq0Tve1oI11Ou1++n+ohC7kFyVihD7NrC59IhIsrb9Butrc32TvIcnq4tb8rr+xgCsi4AWESIRB4NMUw5fTtDnzyVJ1LNmbLHXwHMRntQW/ke7vrFjTj0uMeiSDfKvvaW70V7+9WIa6vYu9LFIUefhjg9EXHrSBTpPAZsVxUVyOgjJw2XqY2uyAT2RixaORaSvfjRNd/H1Vdejc1zW/Cs33gWpmvTaNZaiAcJ4owYUewqbyQZQ2YDSYmPs8f9sKH9oDsr/3S/tfTaVhLaQC8H07p9rr5BOETO8n0Vv4a8KhmAVYI/PGhdvFW2LI+Q2mw2R8xSXHbrlXjVR9+KpbiH+byFRxz2QHzg99+GetZBp7YT/3bxF3DKKQ/Hcccdjzyr4crrrsDt992Mow47Buec+kwZ2nHdtmvxH9/6Cl76wt/EFVf8GNffci2OOORIvOCpL8GwDdQHKeJWgS9e+mncv3cHXvzcV2Iu3YRktYZmFqNZ1FHLY8ns6uUZMkIgHgB0E4Nc2RTHj9PIThouhb/XHWJ6tol2tIDPfOGT2HzIVuzcuwtnP+EsXHLJxXjAIUfhtFPOwPTUBkn7vPa6K3Htldfit57/ctQ5Jjrm9F8Sim+K7pubioNBheNBEjH+pam5V0jGQeUeh2WG1li0f+t5hA6MNbisUrYCa1yxj0qyQsFhBXOpVIP+LNKjzFMVvz/IMtfbz4OFJd0YAWLXYu+5nvGgwnSsBM04FnpNu4f6/Cpg9V4KhPJ90on90c8qyGk/W8WCNsXdCk597rrvEVD1XdfENy8dXasw1ClREE0VZ06HQzJAfDn1cCB9jnit6Y3zuHdlL4ap67242F4RAFAy/byESYgY0bBMXV/AVpSi6PSA1R62Ts0hWmiLsKvPTKET5dhT9DCzeSMGqx3Mpk3EKz20EItQlQxQ7QFV0XRfn0fPQe7rM+HkucVqG5W/Kdgg++ijw2GTa9uzSGhdDV9Tymvvty9Fv57ctopfnQd19FSxuzJ/92N5T7/LZwodO/03neZoKsWO1UUUcy2JVM+w4+1iWzIB+aOTZ8s+cb7fC7OZBdxihFkiG25YAjPOmJW9rbeMZHZKnP+pWoKNRYphpye0kDbqYCm50M1g6IYgGcdV/+Y6ecahYTZmRJip31UyggC78kKokHhduz92D+2ejjkevqeMfpZxfF2fglMWsCeQrLLBXl9fY1hI6Jigab+PZrMptE26o5HgBkeNmiSHQ0G4l53VNmabUw7MaKRYHfaRTaXoJw6QIXhe7+eYY9/ZboZ8MJD7dNmgOWWPRj+V0GRxWrkzZiB6UEjO2zgBIZ3vrxFIg3MMkPBOJ+XimJOgAJA3NgVgq6cSAJSWyzmDgCyBd+chQ2mYuVpP0V1tC4DNPRXwipljbMGb52jUUnmP8oz7OD09La+vrq5ibsM8ur2eo02fcanuspTKg9u5tsm12ijcN+2hqHvIa6ucltd86b3ut21Jwff19fUAwZKWvIOp99LfFpTTa+p5KRA60lHegY1dsM3KFJFBzPg1gRSt/FJ9q5PDNTClcksHddkzrZJZuh59j+ukLlE5rIEl4bE0Fh2xq7eKaG7Kne9qB5vTKdQ7ru0K5Y0Gmbi3fI0ZznIO3vmRYVY+WKTAbSl7TQsE9/zVP6Vj63seqkFdAta+V1Rp+2jfTc9H/H4pn+Q13xqA/OZ74ek9ZG0CLnBqIXs8jwZNqM7T+7RarbJHssolBWT5zMR/Shoz0yItvVp5rOei+2QBwCo7fj2bqsxw9j2grMzVvbBN/OXepgVBGcAYm4A63sPUyiFrd5bna6bwWhkW6oxJelpLgO37Vc8cysdShwVDQOxU8vCaOgXYnpdGwCz96PfsOqpkuOPNUdN3/pv6UHlWr6kyK9TDvI9mACqQGlaOsEfVWIWRAp7adsZMUa3aY/tcdl2lDTNw+t3a3zZIWGUTqVwuyxfX4emy9YMtHS57wg4R13ygm4kcOUt8nVMu9FPkaCaJLx1M0M/o/EeI64m0JBIbrsYMbLaudTzfjFPQxi5y7Q3uM90J3iUF8mSIrOB/7M/KgY8FmvWGJLJImx7aU2nq7AnqJrWL/SRgGVpAvtdgXdTAMBjiYbdDZIQHYdQOou3QbrdFLjPYu95PKf/9h6zNwJcYOLGvVQXjlCZFDpmWAdauCmldz5027Xo/qhstbYc0o7LABkDXvWgQhAk/W/J+YPPu65pV71OWq61ImUybUc7F76t9FisXyucN7Gdpk2IC5fb8+B21Q4Tn1O73F9Z7WfsnPO/wGcoKMR+M06QcrQILM/nDYSGJqRpQPaUyg+sJz9e+J70zWSI/HEjpfV7PxF7Ih+z1NyO2YZR1UO//DO27P4160kE+/RBsOPQsrLYPQSPuo7b3Uuzefj2K+gwG8VYcdsQTgcZhGMaz6DOwmPgEicL7YehL1ZasLc7RSVaxmq3iFz+/C0cfcbQkccWDGK24ibzLqtH6aHYP9X3M7L8Cw8jhBmnkewNWBDGqdMIaGjI9xvWsha88EDviq/Fe50oHCgDa6+4vfQtf2QxANS7s79AosExIw60fMcrfQK8zxOe+fQne9dWPYLGRSS+8A6MpfOKCv8CxW7Zgpb8Dl3zlSzj+uAfj4Q9+BKIsRdqK8NUfXozFxUW86JyXS0bRdfdfjUt/9A0cf/xxuPbaa5HWYzzk6Ifi5CNPxVFbjxH9fNUNV+AbP/ganv2CF2BuwxH40eVX4DmPfSqw3MN8PCOfoTPHDNLusCd15GLYR67UUQxPxHKQRVIgTRtoRjPoDzropcu48FMfwUMe9lD84v67cNJZJ+Hif/0Szv315+DeO7dh09YDcezxD8SX/vVz2Dp3AJ585q+jnrcE/IvoComBNJrKJEJbmMQ5RnzfgR8+UkyUOmjQa0HW0AhZa+SNTOJ1jT1fthAaEaEBGQry0JjRtZW/fQ+D0mAcuJ6ASvzl5wwAqIrMrqXKuFGBomsIo8z2fQuyKEg4Lmx86UPQcFkBCnstvY8CUpah1igTXxLDe1VlKZVN0iuixKKAfRmNXNdkAVYExt1HtCTSK5hh1hcDgUDE4rCH9336Qlx+1Y/lugS4B2zqH3OKklPeBIj4wwwlCvO43cfGtIVjthyMN73y1TgonQFBy9U8w2277sPb/uFvsNjvYDpK8coXvgRPOe3R8vms2xPF1/MGoO6LBRPUoLUyRDJCTD+QeuJBAT8trBSCXrGEEUibGSKfZX8Wc6b76zjsS9krH9gMKDXi5dy0ByRlipkyrbJTaUafVZS3KcXhv6ns7lvejbf+zXtw++5tch4veMw5eMVzXogmn4vZpeyXRfnAXqW8jzrEmTN842bTlf/6/WrUYuxYWcTbL/x73HjPz4VeTjrmeLzlZf8XB85uQN/3bqSR26Chkg0cAOOfSZ9Rz4EGTch3dr8lE9T0KrKf5d+2JDWUZVV6xu4f16CZaKXM8KXRJW97gNGCf/ossvfGQNEzUV51mavsE5JgqddBa3pKHAPh48EQrbTuyrGDCGgpEwlkEeCr1x2QmqboFAMs9Du44H1/gbu234coSXDAzDz+6oI/w4FTc5LduWFmFrsXWaLQsAAAIABJREFUF1BvNUf7Ewy40D0NDXhbgitGoM88ssaD0prs/wQHoZRp3qG3NMznZ28eDeTwedUwFbr15aTiDDRiAa6bUV0mS8ve8jOMhUU1kROkMzpWAnwgR15P0I4HQtv1rCbANJ2oqXrDASqZc75YGksnURIt/TnKsBECx97vIVhr6dEaXZZfw5Jg3aNe1h0NoFAZbcpglGfXa8as9w+BVKVllSWhYyxGqMkMdmfiy25NGwQr0wgA6hk4GeR6KOl5qsPMM+H9SkckKO2xet46KwTMLS1ZZ0JARiMrKEvaSYH3fuRDuPSqH6KWJjj9+IfgD1/1GhzenEetz8i+yxIV3VMAkoHuddhY2V4gQ7T/oW0SL+vyzFdl68j+e7msARO+Rr7UQJx+TwN3k8vvfOZD6oIDwkdmyIykERC49FNhVR9YfuN6FQBUPrXBCT4Ke0lbW0l5Vl8LadvytgMGTKPSCqVWtU9jH/PVB2EVYklzpoeXrMlMoVTnsdzTYIBA+KyV8t4DUuE6Q506UV/bqYgVDn0oP60tIn/vAwC051CVAUib367d6pjwdX0m6+DTu1Ta0f0J7f9S91WUwxIAtM8RAoDMLlNekvNQe8kfuJYA75NOzAGM6X+vP+wzVAGA9vy4D2LXeVtmvfYuVZUBIx52GXyic3Lqwgi5DPmoocZKL+RopSzMpa3Dfw3R7Q9kcB7tVgL7wyxCq95AlmdopnV0ltqYnZpGPnCZQr28L3pMWjMzKJ3UkDQbGKCGfn+AGdrAna48XiNtSmIHbSa2cCC98F5Sxufy/qWfoOsDKKctU4V5RqU+DghdaUF1Mf9NPaqvj2VXB99VWSFkPqFMXQHA0t4IDkN0rQWlzYFYmplEP5My2kobKliX1d+6bqv/wn2atG/2u+vZmb8K3VfJIN6/2+26fvi+NZOeEe1C7aEbfrc8jyC73LauUPtlTI6EARhTAlzaAFXt2oIFlHJK+8SrTvZDoLTVgx53qaOCacG0zuz5VD1nqMOsDB4O6H+wioGTeXNkCW32FNGgiXjQxVSygOHCFci3fxnIFzCcfjA2HPpkLA5PcTMdVi/D4q4bEbfmUUsPwoYDHoHOkH0Ap1FrNNDP266vZeGGkRaFTGgV/IeJYQVLc+oF9u5awMaNm2WwLLICjbglU4EL2v/q47OKk+uMcvmPPwQAtR1LKLcn6Z6xPZoAAOoUd927EQrpvh0CgJP4YBJ9l7Sy856r10wBtgcUKner4CSbh0ME4gTtXob3fPyD+OJN38TeRoYiTpAuZ3j1k56D1533EnRWt+Pyy76JrDvEUx//G2hl0+gMOrh51w34zve/g9ec91rEzQTfuObr+N4N30M6k4oz9pDjHoKFXy7gCQ9/PA4/+Ajcfs9t+NZll+OUE0/DA094GH6+Zy8+8LcfxJ+/7o9wzJbDMJ0nqPHg6FrFkQjwQe76prlSYBe9FaUh4MsAcb2BmfoG9PI29g7vw4Wf+hgedcajsdhdQa++ijvvugMvfPrz8Z9f+Qaece65uO3nd+CySy/FS879TRzcPEJ6AlI7lOi8RqvYZ8IfsCpmKVnja8wClPKYUaPpKkFHB2jMARibQCbuQkBP7t+lQA+ApzJyV6bDr53iF67DMrC+R0dAsjJoIJtJs3wuKkCNJKhDYlOIlYDFsKnofzFJWVUJGmug6d9WYakRqkrAOjdi2JspeJZZlJk1+maF65hAVvvLA6w24sF7ak+QKoNW9tX3DCuVlJYTmn5EembWAdO+TgS1VzsdTE1NARunccGH34//uvpH4lzLM/iSRclGYpNiZoj5qbB0olvDGhrdIbakU/jHd79PMsVoCC0VGa6+53a86QN/iXYxwEyU4k2//bt42smPRNLOUPQHaLBBMNO4vVIQnvIKRJ9Hz4LGnu6pGrR8rrLU0DuWSmsK6KixU4K6JgLpCH1UPmFlkzV6qhS3rq9KQNrX1PBSZRwaFiJTgv4e8n3jDAldmgi2nmevVmClkePlb/o93JetCPDx/Ec+AX/w8lehWFh1hiXLfzl4h20WaHTS4ckdAMJsH+npQxAuidDr9UBAlWXb57/zAty5tFNKCo6Y3Yx/eut70Mo8CEyDTntEGgPMAmb6nCUA4p9RgRDdDx1gYPWEdXBKZyAogbb8pOcj9GOyqKxS01IgKsaRUqRIH5VjjclJH1lVx1tLY9eed4RaI8XSoCegODPysl5fyt2ZOclMzLHGy5rt4vmeIDuNcGai5fUY/UaMCz/3aVx82X+hPexjvjmNt73hzTj1AQ9CvncFzSgRUIBZggQHo0y7eHgj3QwEKXWHncju+Uh5KfPZ1iVQEzTxtiVwVYawluzb6dRWf5CmVKbpWYr8JkUT4CsGSONYMolZ/uman7vML+1dSfCF8qLT6yKarqPfiLBr0BEAlJli8/UWVpeWpUdvLXMZqdyjpaUlxE0O7HIDVPgjZeu8iw9k2BYWoZ6yMkDlifKq0qiU5nt9WcpZk4lf0poB0MYMbU9/4VkpsKf6R7+jYJLyj5aIrtF5vrl7mcEYuWzAUH+1e21XQqQZmp6ZVCZrxmqVnNPr2cCVlszrc+v6lHZ4Niq/e8UQvWaMt/3dX+HKu34m2a/HbDoI77vgbdiSM3qfo88SHNKCBwCbmS+D97q36yskSj3t91nPR59fW0SUsjYQ6tZR4fOUeoil+ybDhvuh95IAinG+x/S64TOXoTgqtbJZ7I26a+KuAEhYBaAZrbomq3d4v8Rk8lrgJMwg0T3Xx9b90UzFSQ7AJN2nr1v7Z4xfTA9FvfeY3NXJwYH9qeuyztCktclZekCqap375UAFAOB6ur7SJthPAHB0xq4/qgK9pB+r+6wuW28toT0YBmrs+2FgYUwvBvb9aM9G/TslA9C3FLCyfZKNZK9vn61ShhiA2NKsteMs3Sh9iF2t2U9mo6ydtN5eukxt/i+TjJ48px6OkQ9jV75LoLoYohHTRmKoYoikUZfBHPT3mL+TZUM08kSmjRZRR5aTrQ7BoSGp9PQdohtl7vNDAjyFBAWl5REBw0aMJlu4sA1F3MBAolQNyShstlqScZjnzAJ04J/70aoVV1osSSn7KCFX/tNgtMoJrqOUjxOIreos7bkr3YV2leoT3pv308xwsWVND8lJ11c5N6m9hy43tNmraDK0Fa2dty/5Fr7/35WTk+7DvSEAqFmZmrBAu4mvqX+j+xFex7Zskb32clef0dpc/K7twRoOWbP3qLKvx+wW7afr9Q/tems/qcxhQM3KAK2Q0NfsEBB7LqHsttfWv2u1DI1kiDjrIe4TyUjRTerSloyt2hrRbiTFzVjZ8V3U2zcgz1YwSA/F9CGPw+rUYzDADHq7r8FMvYvGzBx2LQxRbx2FpLEVSFpYbi+j2WL5PgNXsZsALhO7KTvYWollvUPUm0xCcW1YOKOB8iOtJVLNqPZOUVCCOPCPwCHnRvBa9Mr4f9V31taYJF/HXjf+qxMPI/9GeDM4lxAI1ABgqE9COW/pbowOdt97rQCAVQSznlIWoeQniXYx5AxdvO5dF+AnO2/BYn0oJYZpVsOpG4/Ex//yr1DvruL6a36Cq667Di8/77cxO5jFsDbAfdkv8cnP/DNeeM6LsPXQA/DZyz+Nn+28DXGS4rBDjwI6Oc542GnY8YvtOOjAA/HN734Lhxx0BJ529vMQtzbiQ//2GXzqsxfh/Kc/H68773zUOzmKTh/TzRZ6HMtLh44lWVlPerUoICIEqpMKXWcGtDbWcffCzbjoi5/GCQ88CYc/4Aj85w//A8c+8Gi0ak000wYOOuxIfPubl+HQLQfhyY96MmYGm6RW3E2SChx9ca59qZ7fTKmZNyAeKyDDspuxw/KGaJjBoAcsvQ0rmk5OyvywhCEOt+olE1lQZ8kCNqHxpwAgMwbGMhh90/GykbxOxPMgka51hGCPntYqgypjY5IQts9vwQfrlKlwVIFaGuoVAKS9jyrY0KAthaLta2XKy3T/QwBQ76/7GfbRkWfx56n7agFAzSjk+pn9QkOEPf/oZGdzTbzuQ3+J7//sBgEAee9W302S5rAPKpvEZ55qWRYBjtmojoOnN+Bdb34LNkUNKQ1drQM/uec2vOHv/gKYbqDRL/D6887H0096JKb7wHTaQCGZUiOlpYCegi7lWdMBCwZ7qFEj50B+8FkWYkR6kIfft71zZO98CazKLO2FFRoSpYIy5ROh0REqqSqBreWh1kEfez4vsEU520lsHogplV1AvHy9GxW4P1/Bq9/+x7irtygAyrNOPguvf9HLsZGlIb0+Mt9jg6Vz/A77+onjOIT0m5G20nRk00TogNFsnt3L33UBfrbzXpENdMo/8473o9XNhWb4mvZQ0x6YfK0MUgTl3GMGfFAKqlMyx4wEE4Esy1cm8JkalMqfEq0z6fQKYIUAoG5nahoYjxkZZZ8fBz7Ys7fXZwCGAPfN992Fj332U1jJumjEKV76zOfi9BMeKqW7HOJhyy2E9vwwCumZEgGDeoxeWsPtO+/DBe9+B1byDJ3VVfzW816E8576LDRW+phPmpIRR9C0GzvDukkTQgwSv0iTCag8MiYLg5KRRpNZB6MenOzZwmsp4GAdhCqZqgan9qjU87AGKAM6lOdWp8j34gj9QU9AFGaeimyKEulFKkNRqGH7A9k/Zn2xxUcnGeLSa36Mz1/+n1jtdrCl1sAFr3kDNs/MyTX4X97LpJxKjGdmAPoprUIjCrz6DECFT0uDNeyz6XUtn8fqM/mbutWXVOvzljRk9lT2xGR6W1YOe+Do9xUADPWmnrOW5akMKh0xBeR9QKQsA/YtRfT7AjjJwCcHSJAORV5qtobvTUvZX3Xu+ryataDrUH5WG4DnbvdGS4m5Bwz+Mtjwjg+8D1f+4lYBfI/fehjec8FbsYnT/foDDNLIgcFcG2pjGYCUbQxcWPBZM0Z031R+lINGtM9eIE8tcOAytdzgEwZEVNfzOajbtK2B5ZsSCKfRzdJ1Txcif8QGS0Qv216usme+VFD2w+t/lVnWjlJeVjrUz9PyHDlEI0GlQLGClVa2qax0tDDKALR20P7aTxMDoEEzeqtfdW3OfhwvQbQAj+W50O6x+tuu2x4rrx86wKGOJoASfqfq31X3kOvXHIA7UhDjz2N1vTyv57eSdsxQFH0mvVZ4BlZHjt3Sy6Y1z2Z6Sob61eqzkDbce44u+J7Qsp/iHu5DqV8rQKjQprL3VBok31i6D59Z5Yq+rnylgWENwJTXDvh60l66AIfPABTjgFAE25VErrpqyCFR7KU8QJyw1UOCguW9SR27lztozm/EsJ9hlg59toIsX5ZM/lY0JQNAmAFP+dapFchq7BffQtHto4EhWnUgpb3VWUQt77iS36KBrEiQNmY4lwSdXgeNZowi78ngD6Z5yHmw8kzW2ZB/x8h8duCEB/cvqxwk2NRoNORM1+uvFp5VSFt2X4V+TGBV+MIkNljbUM9RbapJvFvef730znUeeT1eUT7b1731mcPP7c/31j+N0bukfZ4/z0VpnTLLTZ4dL3+2vFHylunZLPse+slBebg9Fzk3k0ASrtk+p/5tZZSsN0gWsvaF2CRBwpHtVSeyJahgKBM+TO/ZNbTmrxmjh5XFe1DrLmEmH2BudgZoTblS/mGMerIXnYXvoLv3akwXe9kwFr1iFvncwxAf9lys5puQ5MtIowxJs4Vun6D9RmTDBHEk0DzyootYEr9YksLNrkvfQemxHwGNhuvRy3V3u32kCQd+uIAqsxOd/iVIw67WvCITyFzikLMLx6c4WwBwv+gsbGFlhlAJvQT+QNjyjQFAq2dDeVklj1V2y+8991/vkpGN01UyedBXyxKYjUqtoI8dURcv/8PX4O7uLtQ2tbDCDIcsx8HFPP7fn74LJ27chL3b7sFF//FFnHvu8zCXz2Nu0yxu2X4jvvWtb+FxJz4ex55wDP7+q+/D7t5uTMebcPiWI3Ho1sNwy09vRDZoyyEddvADcM5jno752kHYttrFK9/7x7j17jvwwPkD8aG3vQdHTm9C1M3QSlykRjLUeHQSFc7K6XuqJOM8EkN6OW+jtTnBL5duwxcv+TzmZ7bgtDNOx1cu/TKeee7Tcflll+KQgw7Htnt2obuQ4WXPfQk2Nbegmc/K5F/XJN6Vi0lavy+HKhgxD7JGHFDoDI3B0GXBhUagngENLD73qOfLuCfNKXKTzk6NTnu+oWIgAKifU8Q5BAAtUZW9AfygCvYBEmagwjVAsvaqY4q53F8zNwyAIDtlmmfvy4DVPRoTKN7R1+/q2lX467OpMakMqg7yvpjUKpsQ3VeBr+tRQ8gayFoypUwagqpawy/38cJeI6Oh4BwzMPNCohC9IhODgM2Ql5s1/N4/vhc/+vlNch6HzmzEW1/xGkyxv0niMvWYASjgj5+Y1quxJwnHsec48Yhj0OzlAiSttCJctf1OvP5v3oWsHiFZ7eOC838Xzzn5LKQrfTRSTW930Q89yzADUB0MdXjD5yeAwUb+vXZHHDZmtUmk0zuwSrtWyJXOOz/LKWzmR4SyAaA0Kl2lHJ0CNGOMJ5QQaUm78qGlLZbayTPTtKPCN/1w+LnQ8dGeGuSHTlzgl9kiXvvut+Lmhfslunzeo56EVz/7xZgdRMg6XSmrkzICZopRRnMqM0vxMtcAO220xPgQoJImcJJgoejjQ5d8Dj/ftU0e+9ith+KNz30pppgB6JWvlnSqInOTSJ1SqyrbLelXSwD8+SjApMBBKF9K4DzgU2vgyT1NKrzd39KIUkPEgMNCG6YEmGvkc1j+02bn4ph6J4jfUzqlA9hLgBt23oPXv+0tAgASXH3rq9+Ax550Guby2IHmnFfD6iIfMZXgYcHBFxyCEKHbirEc53j3P34A37vqJ7KGc85+HN5w/quQL6xiZhihFbus9k7WRzTbclNe292ycbjKSdmbwCAvdYTihBqZdTVGpRGggJGepTZxDulf/80ScBkU43slsqTZOpRl3z4tJfZZvuowsCRKdB+zUplpktSFRplpwT2YSupS4lv0eoiadXRbNXzusq/jgxdfhN4gw1ynwL9e+EnM1JsYrnQwFSUoupmA4ZRr7X7PZcp7nCMEADUD0K45NLRDZ0J1gQQlkqSiDNe1WtDPCR+Hzrh/X7JQgp8xPcZsyMF4jzh7XppBpsMIRg6Wy+BJSCMizxywW/Zdk4w0rtGXa3NYA3uAeh2igNakDMDSAfHycg1gGfCrDvFSu0+GEjHrOCrwhf+4BDfcfYcEF44/5Aj81rOfj3lO8+sPZBiRGNucJM9yRK5b+w2xfJsAoJmq6hr3u2bo8rymxF3WHKzLbr0+kwTHfC9i1dGauaD2geoI7h//VqBU78c+z1yzlYnl9GIThOKe65r5WatvQrsstPGc0vTAQFAKZM/HykP9eyRn1/bYCo3+Sbw/6XWrP8vPmMCDyk6Vs+H6QpvJ7rleT/WCTqUN7TDdqzKANGEabFXPPvv8a+gnfOj9zADU9cn0SJ8BKHrL9KRVvg7Pbr39p8egoKnuo7UVLQCs1w9p3tqd5f6qJ+L5x83acMrD/ralpfuiE2tbja7j5Ly1+0a06e5n7fYQAKwaWjX2fAaIWsvruWTQuaAhoQiX4SO9pcnX+RAZ+/jSqY/rWOwOELU24Prb7sbRxz8UrVaMfPkubJgpoK0g8l4kYF+nP5TP7uyk+PHVN2HTzGacdMIx2Npso7dyP2aaKbJ+B81mHWlzGgurQ3SHMWrJDFbabdx+2y146InHYboxBIGOuHC9anPUMUSKAh4AzNscEzJx67l3FkhaWVnBrbfeilNPPXWsRce+/JhJMqE8G195oHpv0oJswoL1R0q9FZT07isDUOVvFc3YNYQ6Xe1qCcz8Cj/72qdf4VLyUdI97ZTrrrsOJ5xwQhkktbwyaW/kAmEPbWNOWD5VeWn1ucifILi9nuy3zy56MSw/9r0HLc+q/rQBVksztge36FHtUb3ORur3o6KPqL8HvcXb0dt7JYb9+5A0csxMb8Rs42hEzRra91yO2mAbUsLmcYpulmARR2LLg1+BJRyKPMrF5uc+DmlJRw10GbSPW0BtiDRmiNjzF43InHzHwTtDkR1zrVnxn9JmA91ODw225WE/YinUz33GpUtKkZCrDG4bBQL1s1b2h/ovpO0xujaBmjH5rpntQWsgG4TXc1J9EfLjJFoYo4O922/4lTF6a2wzut9p5bhiz514zTvfhJXaAIcdfzR2rSxiz/bdqHfreNv/+T0860EPx3SU4f2f/XucfOopOPVBp+Hb3/kWdvXux95de3Ha0WfimAcfiw997e8wSPvYEG1Cc9iShoz9Xg8zMzN46AkPw8knnookn0ZazOL6+36Jl77nzehEA8ytFHjzy38H5z76iWgNXCmRRKeoFkxzZQUW6IhReScFe1HU0I17WEkWsZzvwEUXf0Yc76MecCTuu/9ePOqsM3H19VdgadcKursL/NopZ+Mxp5+NVjGFopeilicy5ZfiXVJ0SSi5L+01TVDLjfdgIQ+wH5S0hXyj67cZA/YACQCOEY65gAgI77hZJ8gSKPtPqOEqTG4cbGXoMYIJphDR2VMAUOSZCpGhK++kApb1GQAwFObrMYg+m6U5ywR0XGyUOMyssAa5NUTVaLHCOTTYQ4MjZDQVjsqIahBbcNw2bbX3Lx0LMwFMzkVpNciYskaU7DMFVM1Ne2WEc9juojOT4o2f/Htc9tOrUWQDnHDAYfjIm9+BOfIDMzDYiJ8zafx5sFSPmUjsV1JnD5XlDmbjOjrDDHvSIa647w68/gPvRtFIJHvsj172KjzzoY9Euuoa3TrQZpThqvRmn1/BJAsql6CY0L+jX35HeotxQraJhIVnUNKYnxI8yNyginBSWOhsVdGcnLcpIaoSmNrDQ+lK6Ub2M3GZv0Jj0sfCAYD23pZWxShQUDAvBAC8P+rgVW//I9zW3o1ht4+XnXUO3nzebwvIOttoYanblmvz3Pibw1x4HfbSEhJhxpQvZZO1FTkGjRg70QOmnJHJfoIHxVMYLrWlX5uCheQd0oRkzOiQIlPSJUCjH5ChZ1pGKE3vODm/wJiwPC10HY/6oiq/WKVpM//smev+aQZgOQxFP2SG+Ag/WoBAp1xWTMct14cYi8jwk/tux1ve/5fopzUZcvOHL30VHnviw7E5T2WiKXlFMv08EMUSVPJ2s4jQj4E96MsAno9c9C8C8BH4evVv/TY21OrYPD2H/vKqnBdLg7R0Q5wvNiO3UV/dVwNACW94YDPsWZYNXKm/dRJUbstrAbAa6hcZHOMnnWo2rkZxlR+so8/rSXsHmWQPcEoZv1cjEELZlY4AQDnfboY6y9TZUzCJ0J6J8PnvX4q//fdPi97Y2K3hog9+RPZxppZimmXXbKeRF9JKgtlX3HsJWLBdg8+W5G83PXYE0qj8CWWl1X1KexpEqDdYsuV7vHnnWPbPn4k8mx+SoPpBaFKHSPhA3hp69842gVUNNln9UOoSym8azbXxYTs6GZIApdPXIwDQyRFX2iIRfFKUB+Qp92XNfp9GJSzVZh7vrfRl9Zv0HvUN6IUu/HmXQbC8kH6OPFMGkQju8oeAOEu6a+2+BCgYMWdGqDoGkjnK70r2OgljBIDI+XlwRc7XZFSXxq3h79Ch0bPVDEA9O5HdXs+WwH/khtKEDqjSCh1L5SvZC59tIYAMZYEvM67XeHajsuKQ9tRGKPW9z3RXHqX9VoJhQbmVtX0s31o6nzQFeIxWQ6Y3/7Z7WEXD0t/UB4WsDaafVb1gadvqf6UptQvtv+VMMQIwdS2T7EOrN8q1egPL2nH2c1V279h2/IoAIOnF7j8DKNbOtjqtar1rjiIYwKV0oTaNXiPcE/tcajuN7bvJKnefrR4WwfdCgLZKXtp1l7wo4J7LNl9j55hkAMsTSgeljjF2bniGspdGbIXrcnvtpnOKVVtmB3OyuDsXyr8duxaQTm1Ac24rbt+2jN9945/gyOMfjic88WycdeoD0Er7SNIG+r025popVleWcPsv7sSVN96NSy67FQurMVpJE0cf2MRTf+0IPOzYA3DEQYchbUyjPQSW+xH6RQsL7Rw/vuJ6fOtb38Tynm345Mc/iOm4jUaxjLToIJIppKkAgEO0ZEsbUU8Aiqpn5/vcV80wI00sLy/jgx/8IC644ALZ932VAK/D+vJWeTYTAEDr4/DvcmiVr+ixPGv5QunBDo2oWotmNFnfy8okK3NCXnb2h9M7k35C+Rb+2/LVvvaq6n1ej/bQ5z//eTzvec8TPaeguurWKnlUnndA/0rvdl+tXtaEEr3mpF7x+yN75Dy9va88bX+rbLDnGp4HB9pY/rbyXddQpWP4HZbex2wFk9+L/sqPsLLrKqC3TRIhinwLBu0ONjR3IS5W3TSPhAO1CuzNtuCA416IbOoErNZmUavPiB/Jdjgy9ChqIOFcCvZmjNjzjz4mBQkTS5ouUMABIhF7/TWQZ7kAgAx+M1O43++JzZUmvoWWBBM0U98NC1I+YFJZKBtVB/C32uWWvu372tNZr1HuVQAA6hmEeA5f1zNTe8nyrF63is7le3vWAQCrFLIVGpLJNsjRncnx8Z9cgvdd9GGJCp/48JOxsLKEO26/C7VBAy993DPxlnOei5k4wz9/95Pophl+44nPwEUXfRoHHbEJe3btxZGbjsXslg24+AdfQjJVk94Mg9UMG6c24Nce9lgcf8BJ2Ng6APXGNKT3TNzH337xn/Dh73xdnLaNnQi/9sCH4Z2v/n0ckM5KGTCzCJiJp1Fx1oBzzTK9mA3Jmaab1xCnMfrxAMvYizb24p++9FHUDmDz6j4OO/BwZO2+KIWk10CrswEvetp5UmpXY5pqbQpRrS4AIMs55IA0jVMjUnIKvlcZG8KK8+IUsgKAE4WPTusy6LycgWYlaA3khAuEBGMJTc7XAJQKblgHRzNFaRdbAAAgAElEQVRKpOTXNOqW77K/BsdUmz42NLSFECsAQCE4U2qsAmY9BlIC52fUyNR1iPD1JdBKqzbTjJ+zPRiqADgFCKuMi0lMUzpBFT2ZrBEmp+4zLFUwqiM0egZnAJfll+VYxwk1k2b/KMDomLAMMhkWWJlJ8Dsf/2t89ZofyOTRhx10FP7htW/BfN87WZx4yv+YNuykkDhxsmf0abt9zMR14ae9jQJXbr8Tv/f+P0cXOaY6Q/zBeb+N553+WOkTyPVy0I5G4CwANEZHpkRTjVvdP95/wP4MPtODvddYliHKwe+DZpaGNKKAUhLXSwfKKhw1NMPzVeFbGrEm5bqKhXgdvYYKVutYDvx6tcRZs0SYPSJDUpj5RN5VAFxpZphjtTbEdrTx8rf+AX5Z60iftJee+SQBALF7GXU6oc26yy7MHLjX9SXHBAD5w34zwqMZJ+I5kK0HykfqTMeLzIZO+kPUvbPD6ymQKACR75NlgSCdLldmCJgSVaFrL48EsLX9DSsMervnYXYr99Jljo16aQnP+2w9lsyWBpAwis9S9IENAlBWLikNaJ8u+a7N/NOWBH797OGxlOT43i9vxZv++p1YZAlwXsPbXvFaPOuMx2Bq2QFYMs00rkk/M/6Q3+RMue9TDXTqNezurKBWT6QcP+0NMZ00kHd8D73EgamdTgdzzSmg0xcwth+zVy0nFnrqMwCg7pvIMc3Q1Gxx/5sZsApGqKwswRbJkF07JEBoX+/n+VOdOAYgxIgtXC9XyVL0wQOh/zwvs6sc3dBJIwDlMktyAsbUCYl09JMeigT3oixDO8+wOA184cffxvu//CkgibClHeMzf/ePMmRonsbYckf2m70SSWMylIWAi5Re+CmE1J8laDqaYF3lLKzRWd7pUQCQfYJVllgjq2zGHZS8l6XoZUbqaIq87I/pUarywulZFxjQ1hhiYMYJel03zZFyTMi7NMg9MFKWLgd6gjtAQJrg/bAvw3zEWfT61wL11rm0+pT30zYTZZDUlCRxjZr9rLLR9nsVHmO5bJogYyYEh20wI5VBRJb/Dlx2qbZtoL2g+yCDizgpc+AMaK0s0BJm5fOwVUjpoPgBAgp06vrURnADfkayQm2NMd4Q8JPnR1ts1DPN2kiyX+yxygwjHWDl5V1CGcLhTEb+qfzRa+ga1PbgnlAnKLjK/mFy/kb+WT0kgKPJflOaGoHy4++rbNZ9ssBMlX4L7THV40oP9aYLIoUytpxuGvSQDR0Vq3+tDaQAUJjBH65xPR9EnlViHI5JLf+Hay4dKwPyy/f3UQK8ds+c3V7ei5khQQacvVfVno+9FsVj2e8iazlhnTqRgRljc4fXcrzsp1v6dYh3Y/ZDe4Tra2XFtLd7yP82aG7pd9Le6+sySJHBMQXtTZa00uEkG1oDtrbaQJ5nH4CfrfiWa7O/rN8YBsRdSfiAnWiFr9nnryhSdPI6BslG7Om18H9//x3Y041QS6YQRzlajRRbNh2A6cYAKztvxEEHpmjOAPcvDHHjnSmQHoLhoI9WvBOPPilG1N2Ozl5Os9+A1foh2NFmefEctu1YRLuXo5EUmIp6uOjD78WWdAlT+R60WKrIAQQFWx4w568lwz8iEXxOVoW+g+4h94pZSpQTe/fuxdvf/na8//3vL1t9TOKZ/Xnd0rHsv2a2G70na/O90ks/paKlj5W3+iz7ygBUYLqkKdOqQ/ShSWCpoiXJ1J4wYFH3z8rzcE/2JR/3xb+Uk9SRH/3oR3H++efLGUklk2/Fwevb9YUyKqy2CfdL9XUpO4Nhmlp5U7UHVftln8faJ6F81Ex7Kw/s9Uq5lDn9beUUr2WDyJPOh3qTGYT12jKK7i3o7rwa8eJPUeewD8rlYRutZBkYdIHEzVkYRBHaxUbEsw9HY8tpGDQfhNXBjNgR7INPHd1e7SOJp8W+KsAenKySZJJGhGEx7WyQtIeIGYKouz725bC5SLKBxU6QgPNQfA76SbUh7WafZSzDnzgNnIGG8QxeS8vcG/vv0n5RmjVzIuxnSwxJZXlQEaRnofQVXtfKbqsP1sgECwDKMAeNsJseVlKiEeARYjgMc2ncvdTq40+/8Lf44ve/hrxW4MSHPRTtfh8/u+1ODDGN0w5+IL78x+8Dlnfj6t3X4svf+TK2HnQI6i0efxc7tm/H8Yc9GPXmFK655VoceOABOPawo3HUwYdjpjGPLY2DkO6ZRqs2J70ZOmmGndECXvnON+G61e3oFTlmBw0cns7jo3/2Xhw5c4A4cYxAuywdTtR0z8ax78wSyYaZZKcRwOTht7MOopkCO/v34sJ/+zBaRzdx3+57cfpJp2PbL+5Hd6GN/q4hfvPXX4Ejth6JDK7sjrXmBEEYiXJJgDVEQ6pGCve6r/BgE1VnOFD8s2+fNjNnsqljoNEG6+Gp0NXDHWNGoRYHJurPSIGOpkqFh2+JVY1bJ1zGm1lraYMazBYAVKEk2RlUvz67h+vQnncShffCwT23ez7bw8A+TyiYrAGrgio0LkVBBEMhuN6ybxIBVs1ANOnJalTzeraco3wuNSgqJmfputRA5u/S6QgGYMhny0wRB5rofuqzU4HJOkwkRrOhNPvT7o11wPgtAaiyvmQpLU5HeN0nP4D/+umVIvweMLUJH3/j27EpcyVV6tQyu4VAoPbxIg1xn6ZabrovM5oIily962685v3vQAcZ5vM6/vilv4NnPvRMadzPfWf2jJRe+PULHRFPyl0ZccbydK6PgpT7wIbHMSM5NQzSRACV3UsLEtVcXlgUQbthdg7z8/Oo03Fkk2b2uvOApWaPMBMrIxjjQa5urweWRrTbbVkLm+/ObpjHTGtKMrGk7JmAjQjyUSYap4AT7GR3BzeSnuXQ5EcO6GHmUY69i0vYs7Ab7dUuZmansHXLgZidnpLppXnf9cfqs6yzGGB10MHKchsrnRUMowj1eoLDDzlc+ry18ggcOKXnRwd1tRhgB9r4nbdfgHtqK3LMzzzpUXjtC1+GDVFDGszetfN+LK2uIGt3MdVsYtPWA7Bxdg519p5ru0mt060Z9JZXXYYne0HGwGI8FCCG9Ca91VYzTHHinJb4snRfDGg6t84BzmpDLPZ72LO0F0sryzLYgoGOmalpbJibw3SjhTRndnWGeOiAZFGOquQ4UYyDNHzkXs6cisuXm+vn5H6+Ca80TUhq6EU1LPdWsbi8IvtHu4/Pc/RhR8jvZi1GnWfEngUs8RGFyK4cBQpOc48jmTzbzgdYaa9iacnRA2XB9OwsNm7ciJlmy5UgZkP3O6pJMKk9FePq7b/AG9/9NrSZETss8KfnvxpPPukMzPYioUGXcevNVQZlSOcsBqjXsZL1sLfflmnZu/fuAQeEzdVSbJmZx9ZNG2WtBDTZ225jcxbZchsbpmZkfczWHLIcgXTp9YI1tOyEZwXAmPXLrCvS3bbt94tz0MuGUo60aX4TNszPYqpGuh8KPTPO6zKFRKJgkHAwg9NJss8RUGf5UlRgSGej6MuU4j2LCzK4Y6rZwpbZeWyYmcNU3JDz54Q0MPtSSiBdJjDpiXRPUIiZgMy+YEZYMciEDrppjtX5Oj77g2/gb774L9Lfb3p1gM//48fRGESYixto9gvMIkHccQ2YKYv4H/tl8vkJDlLGkPZiP0F0TAdS7RMAZ2ZiLUcDNCQHiPywIhuQyVPXk3Cl38Xi4qL8JzTfmsamTZuweW6D0AllKzNwqbMlUOKBSHE1h32hBeEFr4/KgTMELrkOyqpagXa3g4UFJ+/6zP5MazjkoIMxlTYwF7fk+pKRSTnKHERTAis6i4Cdz0LlOQ3jAjsXdsm6VxaXZB3k043zmzDbnBIwkHKPzyB843lVy9ll6h5lHidWRsBypy3nTv6RRthxDQduPRj1NEYjqrvr9NyZi40SR/J9ToLu1oDpFuUimwAzA8dlKPN5xO7yLUMGSU1A774Ef4bYtmuHyO7+chv1JMGGuXkn/wkg5w48pqzRnqU2w5d/M4N9EDObgFotR63P5xxI1y3K9/t37cZyZxm9boZmq46NGzZjw/QUpgpefyj3oTwask+lDJnx58h95vzQ1J1fL+tj7+IyFpYWReY2plqYm57BARvYh8jRB6dgj5Vo0TaJmB00FJ5gsGtxdQU7d+9Ce2VV5BeflY4Lh4W0okSGD8l/3i5U4FszXpltKPpWsoJ9UNRnxnLpqtMlGESQlDKY6/DDwOxv0qsEeEx/y7F+zr5tgjqfoSMbOjfWTlEZRrtCMzJpF6gNVNqVHvgOHRP9d+g8hk5t2QOQGUzkEPNb+NDrH90HleP6O6VjOWZ8VmfKjdYTZNL6zKmwzH9/QEDn/LvMNWsbWnu/CgC29r78LT2UXTsTCzCIrh84G0XPqqTPspzNAYC2dYTd+3VBBIJZHgC0QIWCKiGooGvj6wpyClDk6bOKBqxNrvblyKdhIJt6zNlsReRAv1rkyv5kaFq/j9bMRuxZ7qFTzGBbu4nX/cm70MkjpDNbsNRJkdMHzJbwzHMehSt/cDGe9pTTUdR2oo8pfOOHS/jl9gE2bZzFUYdEeNgDltCqrSCuHYRde2sYtg7AxZdeg6ViEwaDBFvmmhjS/uu38cVP/C22YDdmhnvQKFaRFj0/tI5NUVMBOWjBaLDSJjjYM9B9ZDBl+/bt+MhHPiIZgFqBsh7vlEBAUCqq8mTgMyXd2Yz7K6W9RnuLP1Jm6eWJrw4pW2P44XRCjjJv09tIIn8KDCLa1M7b5YAH6mO1ofi6Bs6kXzCjiloxIv6Tl3kaBPSAC20mlZMaWFbd7Baco15jiyD6yS5zm/tBXVfGWwe+Kkde4HRX981xIM7Zx/Jsfh/1fZ4ZS4AvvPBCvPjFLy6z1slTlHuhjLT+uJ673k90pgFe+boEskwSEGnaro06JbyHBnVKkCjEbkLA1FbKBAFyC+yV9+H3/edkAA5NcvXxSEPU91Kh5SdnS4CNlv4QccHSJc+npAE0USs4m2EJUe8XqO28At29NyEaLmC6yVL+ReSdVUTNaRTUJc0Gsngei6uz2HjoI5BuOAnR9OEYDmIMC1avUZ83ESdz6HT7YpuyB6AM/KDPwT6gbFWdZq4SbuCGeFC/U1dLUpMERWpgcgdtY9liZkqLb+j+q5EmiS/kBEBHg1LCs6gC6Kx8r7HlTRDgcwc6fs21vQDduVuA2YKAJYZUAaCP3Y8lwB63KgUxDa/SYCTT++wHGjH8oaGqvVxoPO2NO3jZu1+HzvQAu/bejyOPPRrtYY7esIaf3XEfDsY8vv3Xn8BUt4t2uoKPfuFjWInaSOcj/H+cfQeYFGXW9anqquo4iSFnREAEVMyrropxTZhzjvuZBVFUUFRcUBcjiBlzdlddc8KcFQVEkJzTMKlzVVd1/c+5VTUU7eB+398+PEhPT3WFN9x77jnnpvObYKgKBnTrDytDFks1jhhxJJIlw2vF7GhwLCCh1ohELhIpoRAt47u1i3HZnePRaGTQtV9vlNNl2GuzuHfULdij3xAYNumdqlSmGQhrMrOZFEiUBMstSddN1+Tg8+QgGbcV6dgmPPr6w8hEmuFEy9hh6DAsmbsUWkbHDn12xoG7HirMjaKRQ8ZuxfIVK7ChYaM8xO5de6Jf9/7o1akvsuvzqInXS0tpeVBKCWWfiiqJhAwqStaCPjrtVHqZcPrMirZF3u86unnRDwIWn2FIhDoka2gDz9rkJQze/YqpDyAxeCEDIQDYPNrqluezedBsDpDkPV+CJYtjxUAOqvPtBRHBAOWcCy8ywWfDCHY4gAk+G1SYAmuqMDAXVB/CQF9wvwKabHCcMIAXHDN8Dn8aAIkCc0sGUtu1hICR9gKf4H4FAZk3Rra8hxLQByawYRl76D4L60PXpcHNpoiNsc9Px0ezv0dEcTGwriseu2oCOhQVGEyE+R3+Yq+5EQEBmSMIVZ3GxSUT8WRSfNCazSwW5xtxwT03wdQIsGu45pTzcOwOeyHFjk1iouqxdORaVJ8R5VcyJXkikKZHkM5kkEomYTomSoqKtGLim0XzpVPqyg1rkW5pFX+0qKoJ44cA3tDth+CoEQdj5679ECs6AsooluN54aViWKeX8Nv6lXj3q0/xy2+/yjkQCCEIQbCFzIUudfU479iTsUPPbdBZiYnPYYRm0WRNRg2Rfr79y1d47NVn5fqr4jFMvm4CaqursLxhA5585Tn8+vtClJgKugxaVVQlqnD0wYfgzBFHQaOnjKqixS7i4/mz8MI7r6GpqUU+zzyUyUl9qg4njfgbzv7r3xDNlgRMoC9p0XWRdUvYVMri2im3YmFxk0ivj9r3QFx4+llYsXAJnnnxRSxcvxaursMqFIU1XB2NY8Rue+CkQw5Dn9pOiFoR8QNkosNKZE2qChucPK6cOhlLmjdIEDK0Zz/c9fcxqHcNWXfYXZiJZ2shByuuiYVCSzaHmbO+xpvffoHlTetgM+llV2FKhl0FNdXVOGj3vXH4Hvujb1UdEqaCONdN12cJccWIGQLk8fcoo+W665IhRx9WjaQ3j+3CpkwEiAiYqrEYlmxag3d+/AZvf/WxXGumQDBU9XzgbGDELnvi5IMOR/+O3STRTkJDKZ2TpDnv5KXzbkYrY976FXjsjZfx27LFUoRhEUPmN1zEk1XYe/iuOHm/Q7Fdl14CYpPV95/vP8WPyxZgk5nBdwvmIh+DsFB322Z79K3riqgTQdKNoG9NFxx/2JECqjFhK6hlZGDi+yW/4+3PPsbchQuk42naLol5cI0RRcKNYEjffjj+4MOx9+AdpXlONOegKppEpsS5EACmbDTCZiDlzRJ9BqqUfGv0J7IE2NViBpryWazNteCt7z/Fx999haZMqwAVjNFpBRAz4ujfrTsuGHkKhvXqC71QRpzrOaun7H0YjSKrO7jlkWn4aeFcCZCHD9oO155zCehH9/Gcn/Dqh29h4dqVyNuWgKrsQF3tath90FCcddSJGNS1B2ImYGcpa/Kl6ELO9ABA3vNAwsZnQGA5BxsvfPAGFrRuwMpiE75fMl8adPH5HvCXfRAtRxBzFDnfw3bdG/tuO0zmOj0Dx0y+GfOb18l937amK+6ecJsA8KrtFSAJ/PB7BDBTgVW5Rlz0jxtRNhRoORvnnXQK/vbXA6UYwHkUBKgbihm8M+drvPnpR1i3bp0ULKLJBOwy73kJA3v1xXEHHIoDdtgNvbQaRLKmjEmuUUWO0LgmDLIyx3XZa4JCYEuSBBYGCPi4Fn5esQivfvIOfl24QIJiyl8517W4x14Y3LMvzjvkOOwxcCgUsyRMXRpVCwOYXqEFr2MyQURaq2j11Xjzh8/w1lefYPn6VVJsIQDGeIbnUBuvxo4DB+PoAw/FsJ7bwMiXkLQVKQRI2KFH0FjKoxyPwDJULFi9HK+8/xbmLVuMxmJWwCX2xqSHFtfLPt274bhDj8LuA4ag3lSlIzyfsenYcGIaJj9yH75etVgSxB079sIto8fKmOGaTdCe8vCI7UpH5xalhJWFJrz9/Vd455tPsC7dJGObkmHGlGTP1nfogP322gcjdvsLehhVqHdjstY6liPPR1g9ThlWXMWl99yM5c3rZdxv17sPxl0yGtmWZsxesAD/+fR9LF6/FulSXkzC2ZUzFUthl/4Dce6IkRjctbeMCc6vkq4Ku7XeiMn6mKe/blzD+nIeH3z9Od754H0US7Y0rpGiiesiEY2hd4+eOOuYE7Fzj/6oclQkHW/dKjmuB/xRIq0rWNq0Fi+++x98N282ilwjTMayXmzNNXH7AYNw9P4Hy3E66QmUM6Y0LClp0qPUA59tF5rtMc5YAGOjPWGJ+WqQ8N8Cvvrvy57oz8+A+R+wFjlvKhnEQSwVjoPChcstQIXKLoabA9O2xDQ4fnvSbM3wwKcw0BXErIHEsTI+bDuvwArFb1ogahB6I/t/C7uNq4NPbGDMIgVK/98BWBCw2YO4MbgEfk8Q34Tfq4wPg/OrjE2DBC18S8IAQDgmDduYBNdfcSvb/accj16aApL4PsGhruYBCBH+5UogN8wADMeq4fPY2jkF4Ex7sXM4hg/fswDs9H7uJbphZl9wrrKehzxA+bnwMdmVl80/pHgm3XSZUnn5TQBMCUBDn+lCAS22hmalHheNvgrde8fQY+COeOvzNUJ+OPf4HdEpUcbM97/AbjsNgu4y7orjtU9WYF1zGR1SSfToVMZewzSYuRYU0BempeAvOwzE0vV5PDVzNQqmgv0HVWHVkt/RkNHx2LT70U3ZhKSb8c9PMm3PBoabO2NWk3mhV5oL36O2nMeXyHPP4X1rbGwUCTBZgNz3GDO3J++WewW6wMSQyedkHSIoQ5UN81cW8gjeMC9lgyaVzZJsFyXThmZEpTjH4h/nj7C6ucd6ELPE12T488UcguMuljKQS7dCV8kC1+HkIP/PlLegmGjVTbiGtx9ELBeGpSGm6TBdG6UI1zOZLbJPMSexfesLxkWUaHJ+ML5izEaGFq/bK7x46hrBKNidlQT0ENkmBh2wSzC0qEhEXbLCohoyttdBWSEAaNqe6iARQ0spJyoOzfeB8wDqrQGABIK8veCpp57C6aefLjmCN1cqvMXbcrstFRlybOItJQKjXrFOft8vNjOe4VCRzrg+QChN4/yCjnjwMxfzJ03wmS2IPvLd3ie4BvIlQCKLcD6oujWLgC3AKh84FNKNMMJY3PPmL2MmUWvZ3rFlj9QAPaqhWEhL4xyUMtDKWRiRIiJGCatXrEWnugEwYp1QUBOkkqGcnYNI+ldE1s+FprQAuoVyuSAKEvFX16jMZMOdFBw1ASVSBaucAJROqOu2A1A9GGqyJ1otAnTecxQCmNwvFgvZ8duGGiEPNwKHjUNsb50J+zEGaz/vY+CX7hG9/GKKb/EWWEKE96j21nu+VwnQybFCzQrD9zq83wRYQXh/8ZJ536c6VJNqDwQM7znhvUrOKQAAA+SbBw2CDUXYIn7VWWNw7Q2aNgCQFUQdWJ5ZhzHTb4aVsrFh40oM2WkoVmxoQHV9N8yZtxSpjILXJ0xFn0Q1EHPw2S+f4aNfPkFVd/omNKDsFDCw17ZoXJ7GnoMPxq4Dd0edUoWyWfbkRKzyWEIUgRuxkNZt3PHKM/j3N++jXGtjm0H9YGVUrJu7GpccdgZOOfBIdIzG4ZhFCbiJ8IYBQDaEYZJO5pRScoWZwYdbVLPIJdN45t0nsc5aAzfqQFM0KEUdA2oHYeT+xyBRTiKiq/hh4Xf44qdPoEZVxKqiwpgp5IqoNuqw/24HY6/B+8DNs+mC4QVfKqUmvl8fJ6Dvai5ByBYSks3Am+d5tNnbom1j3GK39AC5gJrKGnTYJ0qCKJWbpOdV4JQJWhD08fzPguCsLQjb7PIqE/uPG/9mCYQX4Hhn1R5Q1t6ADoN53s83d8ELH6c9ADA8KTZPuC274IWBwMoAJHw+lefbXvAWntThoGmLCV7BQGy7hhDzLxzQ8DhtoJ7PmAsfr7KZQgACcvFr7xx4jp5kz0ar4eL6Zx/A+7O+kWc8uGMPPDJ6AmpNBYZvXlaSQEmBLm3R6dfvUdgTiRSyxYIwuNidkQD5nIbluGTaJOT1sjQxGHPqeThm6F6o8hdXuZ8MBnwvlmBT4b+DSmE6n0MsEUdrPg2jtgo/LvoN9z37OJbnmpCjgWvZlQSQYIlTKslmx82D0jZ+58gd/4KLjj0F3ao7wMkVZaNetGktpn/wb3zy+y9w4rqwKshSaQv2DU1YWZS+Ejw8cvd9ceWJ56B7tApma1aShHIkgmzUxfPffYypLz0BPZUQttLUWyZj+ZKlmPb4I3DpB1MyZZNkMpYtMJE0hOVy/J4jcPUFFyObzuHO6ffjk8W/oEQ2V9GSACJXLiGeSkoy2QlRnLLzCFx10tko04eP7AwCMWpJEuLzr7sS65Q8TMXBwfuNQOfaDnjj1dcEJGsuFqAnkx7T0yIrSoGbL6BbsgqXn3YuDt95H6g5G1EGNj4ImK/ScfKka7GwdYM864G1XfHiDXegKusBqQIYl2wUNBfZOPDxz9/huX+9jOXNG2EldKQdE4rm0fh5T8gmYYcsehJ2jlXhxAMPw3F7jkB1SREghtfDbqoWKFH2QGsysAngMMgj26mse+AzgWoCoAQ/yzEd73z1KZ54/WW0RBw0mTkBbjO5HJLxuIA6XCd1q4wusSpcfOpZOHLvEUBrHtUqu3kRSDHRotl49btP8Mg7/0KL6kiQqGZNpPQomCSQKWckkjBbM+imJjDugstw0E57wNEU/POVGXjt8w+QNQsoJ3W0Ui6gumIjUc4wAI7AyJdx8LA9cONlo6HZrgDZixrXYNoLT2LWqsXCGiTDjoknE3adkj7OoXwOiYiBGiWCE/Y7BOcfeQKq8xEkFA0Wn5ceERBFGG1k4jEGYVMTL3OXuWApNiLxKHJmUZ7LvBVLcNcTD2NdsUVANT5LBrZkcXENJxusNppAXVnDyYcciVMPPxrRkitjlkmREjME1Lhhxv34dsFcWbd33W4obrnsajw8/UHpIJ5GCU3ZFlR37CBAFVkUsXJEGHodI3HcdNlo7NJtGwFRyQRsWzslAVNlvyEQJSCRbQpg32TnMGrSBCzObkSzWkJeLtjrFKs5CpxCCfWxFGK2iktOOAOn7nWQ7MvZBHD5pJswp3mNfM+Q6u6YNmESqujNKBQoR0DqANQzy5aM+1MnXoM8HNS4Gv5+0hkYufcIaKaDBCvJCrCmeROmvjADny2ei0Yrg7pklQRUhZIN1dCkUEFf1W7RKmzfoTsmnn8V+lV3QtT1GL92zECa4zWqecAtLe9MC2WyHmOGrKWrWzZh0ozpWNy6Ea2qJYCnWyzKdZQMSPdpxjdVio5e5SSO2nM/nH3U8cIWdvMlpBjD0GuOQhbFhhPVpFv1LdPvwSq7FVmOdXahpRclmVQ+W4LrGwHElKvhiN3/ir8fdyp6R2uEvUcFBederEc9lrVsxKLgbbYAACAASURBVIPPP4EfFszFJjOHTKmIeF0dctmsAPhcT1LVVWhpaka1HkPfqnpMOPsy7NJ3EHKtaWn2wr1hwsP34uMV86QYtken/rjzmvHSWZ5rTTlvoiqZRNGyUNSBl2a+jVc/+wBLWjeKBUK0Ko5sJoNqxUCVEUPRKclnKSfuxDk/8lTx4uweq5X1n56XESMq46sBBZx91zjMb1otyenOg4bgxouuwCvPvYCvfvpenj/HMs+T1y1AWtSAni9h9059ZT0e3LUvktEYSprPfsnkoEZ1oEMKM3+bhftffhormjfKWCRQZ5ZsRHSvmQ+BV7KPa/U4TvvrYbjkuNOQzDuyRojPUNxAumzhy3k/y1hb2bpJgEauNUlfWkvpElnWBB+rnQjO2PdvOOuwY5C0VGGgNpkFLz4Uf0VaQXh+a6bhrR/hLuhbi1Eqk4nw5yR59v0Mw3K4YE4HsUoAjv0hIfSbEIVjmMo4LpyAiC809/nAW9PfZ8IxkVeA9l4BgFUZn8kxfa/gQLUUPofgGv9M4tdWcPWbugRAYPgag/MM37NwDLtFLBjqmBlccxjY5HthoCyIr9sDILcWT/8h1hbwbzN4VBkjVz7TyufEn7cnAf5vY2nzcTYXwLd2HuH4N3jOwd9kh/+3V/A8wgBZILv2pGnCl5Z9u8xCtBTLt2yOwyKNrVdjYRq4+5F7MXiQgU25DL6aW0C3rvUoN3wEN7sOuptCj/paDN++GnqiBt8uKmK7nfZF66a1SG+Yh7/t3RtLli7CD7+1Yt26ZtSoeRgdBmK5tie69eyPHu5CDO2/LaY/8w2eevQZdHEbkETekypTISGqLUcKibyeosWc0CtStgcABgQQrjd8Tk1NTXjggQcEACS7yeNybJaZhucC74xYqFDeyL2H3cyFgce1hOxfeuzyHyKKkIJ+2V+7WLxgbEEGOdhMk+sPPVOZL/CkWJCk9zbjHjKzwO7Eunh4G2oMds5FVI2x2gVLc9CqF1BUTBAHSiIGwyT4Qma0C0vz/pD5nrQZp7go6Zrs08zbPTa8CrNcgssmeBHvtGHZ0AUA9vINR5U2DdIYwuH6wHtdcqQ4F496zR3Ix3EiEdl7WZg2SIQokTluQyG4FPNwDpXKMVqcBU4cfkGF8Q2/2gPhOPY9OcCTTz2BM844QwBAj1Sy2RpE5qyP0IWVft77WwKAvBbeB36HMPV972n5fbLhfRVCAPgxfpAp4PsU85hiL+YTUDxurBeXBZ+Tz4TAvDYZdmgiBphS21oXwig8Qpz3iaAJiGDxAgB6gIAogTjeBdwvI6krKOU3wMysgmtvRBSbYOaySCR6Qk30RTHWF4lUDHF1GdLLPoK69kfElUaUo8Q/StDJHBTKHvdeFQ4BOPoms5mO3hl5uzP02qGwk9tDqeoFJxoF2d1CGCEAWKYyhWPDgqsyp+EOHYFtehhGsBbLufugRnidD+8N4TW4UqJeuW7/ET/xbnLbsUPe6GHwrnJfCb5zM/HJV5Tyxvuvyr05jH8Evx/ei+U8WtbPlTEZGG23dfQjMl4BABJVCABAMj84oFrKBfy8ZgGumTYBXbfrgU2bVqNb7+5YuGwF0gUblmOgYymJZ0ZPwpCO3QUATDtpvPj+S1jWtARqVQm2W0R9VUe0rs7jf44ehZ6p3tBMJhZlIOpXiAoKdCMqzIs1Tg6nj78aK4sN0Got1HfqgFI2gtKGAo7e6QBce9alqNejsIsFAbr4oD3AzWMAkgIqE5SVaYc08aIsHnbEhJMo4fXP/o3ZG3+Ca5ShOTpSbjVOOfh0dKvpDtdW8eNP3+OXeT9jux0HIFarY9HKBWhMb0KhYMJwDZEqn3jQyehR2xt6mRRXr0rTBsxxIgsqTZYUKfqez0y42hhU1rYAAEkLDQZPyLtMZB+uxxZgfYlIN+UvfHGR5ibgCiPS8MAipwTTZmDpbSrB4Jf/989LaK6hhgabB+SWAGBwnv9tEw8GfXiQewN0y+P9b44TnoDBRh8EH388/h/ByfCkDE/88CQJjtdeILbF5PQBwMB/LfhZ8PtBE4ktzzlkil6hKKkEANtk4BXt4IPvCbBgjud8XMV1T08TAJAAzqBOPfDI2ImosryKI8+JII0Af473fFVdRdEyURVLiSQ+8HwjSP7dqgW47JE7kdEdqcxdfep5OHYIAUB2ZOcu7G0qchzXk/fQz4wVRQ4/rhERy5HgY1M5j09+/QnTXn8eG62cgDQSfCqaJN9klTCpS5eKWN/SKJK/+ngKqRYL5488EUf+9QDxsasy4lida8bJN4+WpidMxvVIBDWagS4dOwlY0WrmsSbdJNpGu2gJeHTBIcfh2H0ORK2rCxMmb5WQMRz8e+43mPL8oyjHdQESLjjpdDz/+JMCzPB+UUYsdH7bRpH3WPc25g5KFOPHjMX777yPX+f/ho25ZrkPHY2kBFwbc60oJwwUKLPLFdA/Vo9/XDoGw7r2EdYT52MprmJ9xMK5112BJs2SJJT3ItvQBNVyEXVV1FXXIRFPSYGhKZuGnYjAsk3EtIicw20Xjcau/bYXVhzvOWWl6FSNkTdejt9b1su590vW47Vb7hUg2M4XxW+PldJ0pIxnPnkTz7z9mjBeuAfw3lDa3LNLN8R0A2Y6KxXkousIcMDAqUM8heP+cgAuPPIE1Np6W0MSAlFkAFISwedOKWBcj3qeV7xvDEJdBwU4sBM6nvvgTTz+weuSqLMDLJsH9OnaHX279RQ54OqN67FgzSqUDVL0S9AKJdx+5XXYf9gucFtyiFD+nIzj0/k/44bnH8QKJyuALY/TU0mhe7JWrn/JqhWw41EZG1WuhltGXYvdem8HV1dw69MP4NPZ33mdxGIaGuy8JKj1WhJuwUSVkYSed3DQ9rvhuouvEG+6YtnC781rcNHY0XCqPdCiKhJHx/p6pJLVMp9aWprQWswg49BgXEWNFsOVZ56PU/Y4FFZDC2pSdR6biFIJAoBMiP3GCnwOUhihnNUqwairQjZaxutfzcS0l55GUyHrNTAwSxjQpSe6d+wsAOCqtWvQnG5FziqCsvikHsW5x50s4767G4NRdCQwa1JKGP/0A/h4zg8S0O80bAdpVPL1F1+K5JG+gQRwGTTzfpIpyq7FDOi4PuzWZxDuv/x61JAGV/Jl3mSg+GuBNJrx/SiFORDVsL7YgtG33YQVZjPWmxk4qaiAvQTlBCw2ywI6lfMlXHj86Thx34Nk79pklKRL9rymVVLJ3SHVHQ9OmCyWBCwGMMiXgNtnABIAXJxpwOn/GIuc5koRgUD5ifscJJ3MY9GEyEanPPMo/v35+zBThtxrPVNCr85dhX1MKeyqxk1SuLCaMzLe7rz8emnMIxJksrKShiQKIFgV0YSNyHHOjEFPxNBcyGFx83pcMeVWrDMzwvbj3Oqqx0X2m1FLWJNuxLpsi8QhZFT2jtdi9Mnn4NBd90ak6HX5FumopqDBTAtg+8Crz2J1sRWm7hVyuC53jKVEWs5XcyaL5mIOtsHEyEXCdHHeUSfgrBFHQC8wyYnAikWwKLcRt06/R0CpDS1NqK6uFssOju9utfWoUaMCmpFBRwBXCjPZInbv3A8Tr7hGOsxz7G5Sixg3bQo+WTRbkvA9uw7AlGtuRA3ddUpeMZnFkBYWW2a+gyff/ZesiQRWWFCgF2a/Hr1QbcSxZsM6pF1TmB4N6RbUxBKos3UcvPNfcPlp5wlIaOaKMvZtx0Vr3MW5U8ZhfutaAUeHDRmCrnoKP335jdfZT9cRi0ZlHPH78k4JzRT2VaVgN7Ri322G4M6LrkEXLSEFkTgb9JRMFKMq3przLe598Umst3NSECMrjyDoNr36oaqqCkvWrhKAtxlFFPMFdHAMXHTECTjvoJHyTFiIJftzhZXG2Dsn4vf1K5Csq5ExUpVMoUev7mhuakIxl5c5LnFG3sQlx5wq8zVlqt5Yi8Vkjw26FLPJC8/HNnQppFDl0h57KhyH/FlM1R4AGE4SgngqDNBtkahsBQAM4r0gvgqSEa6tXIel4RcLzD5gE1ZthAGpygQrkEkGiZCwM/wYKgyghL9/a9cfBgDD8Wllsld5rHDM2B4Y2B4QVpkIVsaVwf2tjEH/ALhWeB3SNiJ8rPZi9sqkL3x+AQAYXHPlPWwvEQ2/F1gHhY8ZPp8wgy/Ib7YAF7fSxLDymirjZxkHLKDQV09ADw8wklTLL5ZL4yThiNNHgkz0JJZnVUyZfjuG7xRDa+sKzP5tBa4fdQEime+h5JbBsEx0qVMRVZtgKgaalf6YvWAZutTr6NEhgjq9IBrXlpyGlgLVHCmUa3fCYx8XocU7ooPzGzrVdsJLr2/Eo9OeRb29HnE351nf+HYrAlP58WUAYP4hzwi8s33LmuA50QMwYABy4AsY5wOAQXO/NkCAYBHtfqIGLMaulinFdgJMChU1ERWmW5Kfs3glDTXYDNBVZP2MRXVZg0ikCZRGZNDJ/aZdgWb4BJAyrFIOkWjEU3nEElAcAw6bK9gUfpZQZHwL2mU4iCkxxGzDY3LToUMEZ16BUvdJJxYbG/KCaK2geUxCeeYRFpzhqfdct62hnYw/AlBSBHN8RiDArq5W0bMToeyYzQ5VKmoo9yW7yy4jqhvCUqec00noQqZg4VvsdPzxqfmEvi0lwp4EngPvqaefFAagrgfWHVsCgJvnTNBFzofw2IyU1yU9ZzfLeSttTTzCqCebFksN/09bsVge/maSiDAJ/aak/E0WJuXc/UYuwRz0FBy0Ptqs5OBZiEw6JHcO/5zHaCOM+RcmIBLHIu03XKprWARjHJiCXtaRUgwodhqWsxJOfiGKq7+DVk7DLKuId94ebt2uEnvFlMVoWPgeDGspqqIm7CIlw2WUSZGUIphn6eZdUzVKka5IddsDrjEQSvUAFPVOKCqGqC3dsiUqBmIogot41EUPSPWZtaWS58fL8VPJ9m6bR23riXd/w2t+ewBge+txeP0K9hNvIm0+ZniPDX93eC/nsYM9UM7ZBwDb2yfa2/fC5yb7WHsAICeRIP8+ihxIgMXMWUIbRdgK4s9TY2DK09Px7Kf/QqSOLJUMhu86HLPmzkOm6KBoaeim1OKR/5mA3fpsizIsRKopO1mAf334MnJ6Gnkni1RtDYxCAlcfOxbxYtKTR8DEyvULUZ1IoE9dXziIolkp4/Mlv+HqqZOQ1Qow3UZUVyfQ2myjxq3Gvr12wn3XTUSMPk8lUio8pDdgyJVlAjAw9VByosMyYCNcoErQYio+nTMT7855E2XdQb3aEccfehJ6VPei8RhWrlyON954E4ccdAi2G7ItFqych9+Wz0FrvllkkBxYVquNPQfvheGDdkOsnEDE4aLpe1XIrKLER5PBaJHeqnpJjKebD0l5fYZdG5IrI0c4wpsbjZD2L4CiBqXsG1ULFZqml97AJjhlsPbiM4Rs10IkqiAaM2BRVq1oEpDJICItVoz5PZlPpQn4HwG7P5rM/1nAuTUA8M9+58+Pt2UXyMpJW1mB3SL48IOp8IQOA3/tBXJ/OJfAn4GBqA/ShT/DYDeYtMHkCyQQ8sxDAKB8rsKvoRIA3OL6fAlM4IeWiQLXPzkVH/z6gwAuPWs64vZLxiBO72F2ayNDya8aEgAkQMfn2a9Xb8Ase/RzMU0m+FDGj2sX4X8euh1pw0HC2QwAJk0yTLyKJo/Hl+H7hBDEksodQy/S6h1FmCXL7BZcN/VOLDVbpJGFWixh+37b4tD9D8beu+0hvl9Mjui39MO8OXjr84+xcN589K/uhNuvvwndqzsIc0q1HDRZeTz95Xt45YO3sf22A3Hgvvtj+/79BbCS5j6agpk/f4cZLz8vFUOCSwOqu+Ku6yagX7wOkSLHegSZaBlPf/shHnjtWZEDM1HsAANutohOHepx6P4HYATliRFNfKqefPVFvPfLt9Cqk5LY9uneExtWrYOVK6Bvzx4YedChGLHDbijbNppKBdz3zOP4ce0S6PEYlLSJw3fZG9efegFqbFWADgKEKyI5/P2267DaTCNv5qVjb5dkDTob1TjnxNOx6w47S3mWi/7vq5cLk2ThhpUCCsTKLvbpPQwT/n6lMLPoVcexTAbgKbeOEdkknyWZoE+MmYguiMIxybJ0BcB4+/svMHHGVFgpQ4Bbdl/dre8gnHPsSehUU+fJsiMaNjRuEpnrm998ipa4goJtIZo2cenxp+Ocg44RkIENZGQe+ZVhp+DJJcVTiyCG6vmNMeArasC3i+bh5gfvwSqlIBv/dlWdcfbhx2K/XfcU5l4uk4WpAd8t/R1ThPGWFnlg33gdpt34D/QyqoQ1mjVz+OfTD+Hl+d+iKcKKsILTDzsa5x1wNFLliJdsqsCn336Ddz/8AL26dce1l16JVCkige/8ljVY1rQOi1ctxdOvvYKs7jEeTz3oSPxlyM6wCyUkXR31ThTDBwwWhh494xrsLB5+4UkZq7vtsguO2P8Q9OjURWQ0nbt2QWO6Ca9/8h6e//At5OD5YPVI1OL5iVOFEVpqKQrAxrnA/ZaejsLsYVAvjXE8gKe+pharWxsxp2UVrr17knR3JhOpI6IYde5F2GXbwRKk69GoBKuLVy7HtKcfx4JGSpgiiDsK7ht7M/as7okqk9YXDnIpDdfOuE8Aecq2JZD29/XqeBJHHnAwDv/LfjLu+My+mfszpr34lLCp1FQcsYKDp665DdvXdRPpLgNvqaIKeddjAIb9bAT8TUbxw5J5WGfn8P6PX+CjH76WPScFDZedfT561/NYbPxlYmCPPuhsxCVI3xR3cOXkCZjXvFqe7U6p7pg+frJYEpBppVKZQLsBS0aX7OXL8k04885xKERVKAULV51yDs7Y6xDETO6zGpa0bMTZt1yDdBTIlvLoUd8R4869DIM690RHsq5amtFiW3j5jdcwe/ZsXHjKGTh8132FOSY+mgqEjclCR4zrP332fMCTpETxplPKaHJN3PXc4/hq9k/YY/ddccJhR6FvvFpS0iybjmllvP3NZ3jhtVfFs07NFLFXr0GYdMW1wgCLRXSZA2RKr8g24Ia7J2NtKYuszUROxTZde+DMQ0ZieL/BSGmG13RIUfDpj9/irS9mYsmypejbqRvuuXEiuti6AFgE7Vblm3HHc4/gqwWzxbcylUqJ197IAw/FYX8dgTothoSjyjxflWnBazPfx1e//CgMwlEnnY2Re42QJjcEhws1Om564C58sXCOxIa7dtsWU0aPQ60TEXCXc5asWq6zj7z1CloUU8Yb16s9B++Ak484Gp2TNeLPSYbeoqZ1Mm8++/FbT65csJEsqzh75Ek4dv9DkCipSBkxSWbTcQWnTbwaK500soqNmBFFLFeS7yWL+rgjR2KPHYZLEYLrwMwfvsbDb72CTNkSCVlXxPDYFTejf6KD+HXm8nmUdFfGz6h7J2Fh83ogGRUPVxY7jhtxqDAz2cmbBaNZyxfitsfvR0shh8KmNPrGanH/6BvRr7YzUrEkmssmXp/9Nf75zKPIlIvCIt9/x91w9imnIaZrqK2pQb41gzlz5uD9mR9J4WfiVWPRp7oeSZvdsJmERTazKej7JyoOsmd1Af1pnxN4+P3/xFBBIh0kQZXHCMCu9tgFfI9gQTh+2gIcbEsON/sVVTIAhaUTSqqC2CiQHLeXlLWda0Xn0vbYfpXxXvj6guLlH4z4Qwlf2E+6vSQuzBYJf1cQ6wUA2BZJXzsPqr3fDQON4e8Ox6i+5a4csS1PCHlXt/deewBdpfy58nz/AFD51xAU4CvPvxJIbO/nkpu0ubH98fyDa668hgDkpJqAFAqRO1IqSiILfaGlEOVZIUUiUbHXiCOK1oKCDeUERl13Ofbeqwa2uQa//jwLYy8/GzPuuxtXXbgrenciCNEMu7AMRnUdvpxj4uHHN2Gv3YCzT+kPnS3xSI6J1KJYjuPXxavx0woDy7E/Zi1YjaMP6onmDRl8+LGFR+9/Bh2xwQMARe7H+N4jggTSQeZelawwuW6/mGboMc/awmdqBhLgCRMmyPECAJBZmIyXSkKB32QtYBgGOYp0dec+ZZekAyqbNlGyS1Yz4zGxhSKEY9FLkeAI89XAP48FNwIR9PU2BMSPEZdxLZhkpNNXVY3KZ5hTuI4F1zOilficDyqmJIQ9WCrbcq3ScEG8bz3PuwAAZH7OeIyFD/lbABAP/CO45xXqFZHPCvvM9wD1JMGejyuvucpICG7hFP1ii9iFeGAh12ICgCRf0MvbU754jQh94ZTHOPSBMZkbcp//CAAGEuBKBuDmKe8Ta3zfS8aTZMlRmSVy3ECiK37h3itgA3rWBR4IGDAB5bp9uxhh3flMwMBPOmCEEgDksQOyV3A+xEGC4wX2CGEAMBhPAQAYfCYgjAUApLAhGS0SRHVt/48GFVWIOFHEbQNRo4RIogluYRE2zn0XKcNGSY2husdQoGp7lJ08lE2foXHN50jGm2EoJRh2CmVXRZHSXXrjluj7SNUbGYFJZN2eSG1zAMrGMBQiPZBXEjIGoxrHGZtU+s+NHHpaq8j9o62RJ2E3HfrGezlveB9qb62vxC6CdSj4bHhdrlyvg/tduR+FQd9KdnR4Xw1+P4wlcE1oDwBsZ3vZ6ltKet1cAUaDPzK4BRjz/sgADP1cqNagMbYiko6GuIMLb7wKC5qWotVuRiqqYL/99sWqDeuFAbh6dTNqijHcc9Y1OHjIrnCUEhy1BKM6gh/mf4ePf3wfDVaDyOcGdBmI03c+DbVKDbKqhbVNK/DxzH9jx+22x347HYxCyUCjpuH2Zx7Bf2bNhBWzYEQyGDp0CJYtb4C50cTAaHe8fP8MxAslRH0DZDE3FSktjSK9xYaMJVkQHNerQqhcvEqC4M9bMxfPf/k0YskYDtnxMAzuNQRVyWqsW7cBr776MobvsDP23nkfGeQffvUe4vVR5JwWGEkN6XQLVi9ZjSG9huHAPQ6GkteEReh9q+Y5QAhbj2UPdnEtwo14QZAMABpUEhjyEWpWQDx7aiLeHjATAICymbCK4arQ7KiAgN4iRQCQ3hJscKKIr4Niq9LWOqIzCbSQR1ZYE/y9VDTV1i2XC70s/prXXTUAsDaPoC0Zex6w+sdXGOyq/Gl4YLfTpPL/Mn7bDGLDYF34+GE5SXvn0V5gUxkg/dkJVS4alZXyQF7DeyoT1m8EIoxPzqWgq2kF8Nf2naEKgRdwV1B+fRCQlY4Wo4xrn7wfH82fJfJSJkodbU0YWuyeRE8qggt8YjT9J6jXLVmN28aOQ8d4Daq1qPh6EdDidjg/sw7nTr0VrYYjQN7Vp3kMwGoSXZyIsIe4QYoEjRoCemdxLgWsQH+dyCg2bppxn8jtikkNZcvGkTvsiUtOPhM1sSoBHdkFlMfJFPPClKAX1dtvv42h/QdiyIBBUo0Tc/SCDS0eFUBoybJlGNZ/oND3afzvqUEUYb802wV88NM3AlwkKKEtOLhz7I3YrXt/RItkEibR4hbx/I+f4ME3nkdWd8Wcv1+qHvVaHBeeeQ52GjBYkk+RGug61llZXDblFizNbJLz7FBTC+RKGNCtF8ZedAm269QDkaacsGi4ni1oWY9L7p2IdYU0YloUg+q64eHRE9DRiiBpR0QCtypm4oLbxmJJvkkYUTWOgu56CrePuRE9qjsJU5BFBQIzhbKJpZmNuOmBf+L3zEbkchlU5VVMuuwaHDR4Z0QtzyuFQNjZd4wTEIjMNrIOZ1x9K6qKZAFrIkOb37QW1993B5aZLeL1RnD1hAP+hsuOPhUJyxXfP1ZNRdIcUdHimJLk3/z0dOQMBnARGFkLD1xzM4Z26Y0YJaaMv1gcYidYs+R14SrZfqBmSZDDhjJmQsNlE8fj9+Z1KBoK6rQ4plwwSvyvGCeSsUzPMwaBZsLA619/gskvPCZJN8HZG86/FMcO+4t4EFKCeNqoi7EmYopcdUBtFwF6e8c6wErn5Ls9GwQd6XRannGv7j0E8GLwTP8ZO6nhx+XzMerW8XCqYlL8GnvqhQKClYs2OsSq4aSLUi0m81JkJoaCNRvXoyXTgoH9+kvTjXw6I7IDQlG5sgnUJzDh8al4/bP3kerUAUq6gBnjpmBYx56I5iGAdZ4ePK6LuOVV9kxfwhzYbbglC5EOVRh97yT8sHIhWpw8OhgJ/POiq7Frn4HQWGE3Wel0hRHE+f3d8gUYO+M+NLuWnPOFhx6LUfsejTrba6qRrtJw8fTJ8jmyFQmQkF1L4G38lVeja7waqZKCOBmgKIvH5bPv/0ekmysLLeicqsE1R5yKU/f7G5S8LexiYVBKEyhxj/Ma9zC4jsXQmG0RwLqUIGPMwjPvvI6X3n1d5lS8CDw//VHUlqPCuIxrMfEJQtEUf7l1WhGX3z5BgFpW4XdMdsP0cbeh2orItcl98j3ZZO67NhZmGnDapLFgQYTswsuPPwNn7n4gau0IovEEPpr3E0Y/cS8a1RJ0BTjpkCNw8WGUZ5cFzI4aBlrtkjAFl65bjQHb9AeKjswRFhWlEYP/nUySPAsRVe6/RSYBi3KUMWoqVmxai4JpomuHjtJhvbrszauWUgGoSWCTk8PER6di5vzZcj/qLRXTx/8D/aIdZP1ucS1k4ypufPgufDXvF2EXlnNFjPzLvjhn5AnoFe8AN+v551HSlLcduAkD63It+PjTTzB8uyEY1m8A4pZnBdJaLuCH5b/jhgemCBMwGomiQyyJay+8FEN69hNpPZl7XJN5/m51HGtbGrFk1SrMnz0XZx95vPgrE4TOKSU06hYmPHgPvlk8T+7B8C7b4J9jxsu+IwCtqso6dPF9E7HGyiAS0xCzgRvO/Dv223FXVGkJuadOrgDViCAfVdDomvhi9o+Y+uRjMgYoKyNQTGnxsOoeAj6SZdxslHH+lPGY07BKmjnxnHtEkti2vhuuu2IUOiarhUUtY1FRsDLTiBe+n4nn3n1DugbSE3XsUWfinINGIr2+AbFUUiTn/3j8Abw9rtwNgwAAIABJREFU73tp0KOWyphw+dX4a6/tZN/T8o407SC7tFUv47fGVbjhjtuQpWQsW8Q5BxyJ/zn5TMQUA+mIg3+89hRe/ux9YYDW6XFMG3WjrJduLu+tjckEWjJpYQOz6DGoV18UmlpRZ6SQy+UQra72LDHo+UemCJlzbL5Hry36cPkVxK0DNFsLLLwIQ9QhIQlpe4BZOJ4Kg1ISj4RZK1thSgTH5/kzDgpiIS/h972p/LgmiKcCS5oAAGyPHSHnz4ZE7Uhvg3MOg4Lha6sElbYW44W/t71zoTRTcqatdCLdGrD332LK8M+DpC9gfvBnwXPwcv4tmSlbGwvB74WPHWboVcaylecQ/HvL8eB7YlVY1FQCgOHvDo+3yi6wwXeEr2GrACCb7lEayPtPz1/mqdJswpNLeqBbRMAtNt1KmyrWFBO46oarsM8+XQFrI2Z//jVuuvYyjLpkPGjseskF22Cv3Xuhc30TNjQ04dpxa4QadcQBwJmnjUBLZqOw/nK5Ojz11Ht49z1g7O1H4OuN2+PD7xdh/326YfXy9Vj6ewwz7p+BjupaxNwWyfWYu4UbXsiJk5EWAu0qCQBsSBUAgBx/mxobMXXqVBAApIJLvOAkB/THxOaH5MfDXqNDAYx8aX1wb7ln61pc1leu1fx5xix43rTMNS0bApsxdyFPjMAcVT/s/E6CiB5F1i4Le7pWI8mkjJJtSlGAHntGNC4ADFcJtjvhydKTn7xEIcAQ3BMp7eammNKQKcLv8WJ5Yfj6Dfw8INJrKihEA+YfjiN2F7SJYf5BX2XJSYTo41nT0CpA2OiM+fhPVZG9kDmOqZCVaCNScpFkYSlfRCqekvtBbIBKJIKJAfDFQjZfnsDOA5m5dD315BPCACRxSQA5Z0tp++Z1YHO+LPxUYbJ6eRnjY4lnfIAvYPu1NR0LMfJkv/dZe8G5CS4gMnOP6SdnWMFYE9Cqwm9+a+NPQOgKQHnLYpPngSjxl2ATZN2x4ZspyhDHZc4Zg0r/dZvgYxFqIgvV3oj0ql/Qpb4TinYHRJLdEYlWI6asQ27Z80BmFqJGHsVMAYrZEWqkFm4iJv6NmqMhYmcBe43YcLjV2yDR66/Ix/ZAptxDWLssntfE6OlriVLAAyv951amdRDjU/ovs2BM+fqWndODtaqyACP3M6TEC6+XwZwKr23Bul25N2yBL4QKIMHx2zACX4FZuS4Hx/U28K03mvmzPaZtmWgPABTUOAQABn5ebb/k69AZrM3NrcPFt12DFjULxbBRE49g0HbboqEljcUr1iKbLaPerhIAcN9Bwz2DVp3JugMt5WLWku/x/ncfIatZGD5gOA7pOwKKpSIdM/HCf55FtmU19t1lLxww/Agxe1xqWbjktuuxKL0c5VgRKcPBXnvthV9+XYr06gz6qR3x+sPPIEG5jw9OeaAbByk7X9IDgWbrZenwwso7FxIuBqWyCVVTsSq7Ek999Dh69eqF0/c/F06mjKJawMxPP0ZLUytGHjYStUYHAd4s1US2nMHrH76CvUbsgd8Xz8eKhUvRp74PDt/nCEQK9FEgAKh5zTlk4eGi74F14gtIya5fCeVA9QBALiQebZn/BfOQICBXI1koVaLiRPDp8RaDVvZaWgsAqJnyc8oFWeEnAJgtpKEndLhRC78snoXvv/kRR+w1Ej079GoLKMIAYJhqunkwbQkAtgGVFaOtMgDYWpApXoR/EkBtbRAHxxcjYP/VXtAR9q6pPFYlgv9//Xn48+HvDi8SIrn2g97wBJdW5D5tvW0Bb+diubiGF5AwABgsVPwOegER+Bnz5H34aMEstJaLsknVWIokwfS9KEn3XM88lMydRIk+gd1w38TbJbFhYkdWFSttNNolA/Dvj94hEmBS58MAoDAA6QfC+ey4iLH6Rkm73zAo8K7gZjR3zTKMffBONCuehHS7br1x90VXo5uWJElcAAzK4whyiY+aY4tskJJS8T4ioMQEyCxJQCKdv/hzBv8Fy2v+QUN7BiCOLUCnlopj9orFuPWR+8U2oJQ1cdEJp+Gs/Q4TD8OYq6EVJv415yvc+NBdSHTrKNJXyhqvOP1cHLX/wVBzprBJWB2kPGy9k8fElx/HB7O/gxs3xCurA2L453UTsEvPfgKwxHK2JHYMYBoiJVz1yBR8v3oRVCMqHoRPjLoFfbUqRItk9jhYhgxG3TcJ89JrpakFVjfg9itvwGG7/FWeR9EqC3PEzZtyD9gUgc/lwjvGiTRPyVg4eIfdMfn8K4V1Q8A+E1Nw9uQbJPHm+OmVrMOrE+9DqsBATEFasfHEzLfw8Jsvw66KCuB7/D4H4ZozLhCTf3ZgbeveSTY4u4RGNfGYfPrzdzH9X8/BMSIi3ztlzwNxwVEnopuRAoolkXUQHJA5LV5knkyDAK1rRETi9/PqJbjqromw2TFPcXHMXw/C1UedJgClNGlgYhg3RHbMZipNmo3zJt2A5U0bZC3bqUtfPHb5jTJ+M3EXo26/Gd+uXSwVVJ7HI/+Ygu7RWgn6mDAzsKMFqxhgG7oAMgzDyBiiDw4lf9+uXoAr77hJWFkEoyeeeRkO2WlPqLaKOMHpsiISeWHcBB4vbHhimzIOY3rM9wij1MgVBm5LpIQf1y/FuLsnoejaIgO+/oQLceD2O6OLXosiO4ESgQLEp4/rARtmBIGgBNqagoUNa3D1/bdjVaEFkbiOv+3xV9xw4rkw0qbsESzkJDWPyUeZY7Euhv95YBLmrF4q86qbbeCDWx9AVaEscutcbRR/f2gyvloyT8AojnF63c2Ycj+SJYh3HMFVM1+AwoY1hoJFjetwxaSbsFYpCkB3/n5H4JxDjkUHPSXP2POrZWjveXEyOJVgEY7I9JWojqLhSnfxh159Bi/NfFdY7MkC8NojT6G6qAr7lYAUxwAD3GIUaEiWcenkcfitcQ1gl9sAwBpHlyA96GQt40260noA4KmTxyKtu3L9V55wJs7eaX/UllTxgvxy2W+44IHbBACkQfix+x2M60+/UJol0cONhQaHHoC6KnJVSrxJMqEZush9WTT0TdZlZyYD0u8MzARE9hw2w2WjB4Ja+bxIbHmfbHamNnQZI5TUl2Iqvln6G0ZPnyLvcQ5MunQMRvQZJuyLfDyCn9YuwZhpk1HUFWHaDu7cE3decjV6RmsFgK2JJ0USRfkV1xnEvONLF2xw/BKUFcNX5KMuLr31BvzSuErWy3o1gRsvvgojdthVfDOVYkmebzIWFyk0JeH0xDPFb0mRQhDpnkyMmt0CCgkNtz50N75Y/KvM250698MdY8ahixuVZ8hkjizIl2d9DqUqjtzGBlxy0pk459CjhVFJiU/nmjpE8nRBV5B2SzDjCprsAv79xUeY+uJTwsIjI+PUg47A2KPPBhrSAiznEhGc9o8x+LVxNZR4VIDBPm4CD028U+wjOI/5/Dk/2eGvGI/gszW/S7dvE4407Lj0wONx1iEjxRqAUuUVbhqXTr4JC1rXy9jfb6fdxDO0kxVBquiihnJhx5EmKnqnWjQrRYyfMhmzliwUoLF3JIXH77wXetFjWd/xxjN44ZN3oSUMYeNOu2o8BqY6oWdVrdgxlB1HGIXct1icIGOSnoCFdB6pmmpYZVfuIdcCMeEv2bIf0fuKn1UMr/t2e7FLEB9sLYbiykOP2sr4Kfx7leDSH44VSBX9H1R+vhIA473j82gDnkIdiMOfDWTAQWwoe4LfYKgy8QoSovDf4YSsvfgyDBBuDbwLrrW9awpivLDfdnv3uz3Qsb24MRw/hq8vYDvyvoUBwOAYYrW1FXuYrT33rcWtlfcpnKi2d34eMOUd7c/Aw/B9qQQng4aEWzvXYJwE+cOW94Yekf5aLGSVEMDG5g++HZLoRx0Ljl6HFYUqjB4/DkOHdsCOgzrhjacexZ03j8Wm9YsxdvQ9WL8a6NsLGDwQGD/+KHz77Ubcfcd32HkocPPNx2D1pkbcMO4LrFwJmDlgt52B2x+6CXe+1oqPZ2/AIX/bGfnWPOZ9vxGPTbkHnSJrEHVb2piKHsPL8yiUseFLTIPrrwQAAyUW74NYYvgA4E033eTdd2aT3F/DvmIhQJgN1xgvGxbXDAWqdEz2O3dFIiio9EGzydPiQPLyUXY2FXsLgnaU+RHMYpXfkLiP+5ZD391oHMWyKoVMpZhDnEAei62UEpds+k/BLXgxBAiIkf0XpRTagMuiIQk4vtQ0aGohACnPQoBDIGErUIsmIuzWTb9I8Ry3YcYiaDbz0KpSEmfQi5ovWtCIh1/QnMgF4uw6nTG9vEHXOWgklmDnDUsngOytp7yetFUQubbqeM+HzUiCOc5z88A1jzUXkIq4/D75xAzpAhzkswED8I9ry2YAkOdNyTPHNq9XOvr666lIjgMP/gCwC1iDAhB6zWQE6Pabenj/ZGNRRXI9ORYxBCoeQ2AhP+f3oPmD4qxyHlbmpuFii8fO1KAQ09A9DENYdwScWdQrk8mpQ414XpK2XYRCrxPkYWc3oGNtF+QKVbDYoEwHYuVlaF78AqLOStnbbCeOmN4PeqwrlOoUwNiGjyu3AVbrXORyG2FHNEQ77QSt62HIqr1gIyY1hThhPcukBtxjBqseyUpjB2qxhPPRVOlU7CklK+W8XHMrGejhveB/s+ZVrneVAGEbDlDRfTnALcIgZDCWwnubNDrkWAwVoCq/88/2gTYGoJyIP9AEEQ7oxI5/cyo6lDLIp4Ru5up5GHPPzYh1iiOeZLfdIvpt0wc/zfkVTZkiSiUd3bV6TLvwRgzv3B8aZUlxHblMM6rq42hymrA+vwGPvfgYTj/pDAyq6S+L+mPvPIPGfANUp4A9Bu+OfQYdAhgd8OyXn2Dqy4+hEE1D0QqMDTF02I74+qffoJtRDIp2xwt3P4pkngxAv7ooxp2sXFAuymqRgziN0wlW0BBfAE12xgBMFLDBWofH33kUu++yO/bucQBqElX4deNsvPKfl3Hq0Wege30PKIUIolocFr1/lAKyaEW0LoLV65fhzX+/jlOOOgU9pVodhc7FxGf0tWnnZYHy6KhCuRWEmnRorxuN5+unQlej3ubqt52uBAAtl10NVURLcRhEt11KlMooGezgSJNXBUWr4DGoYipWblqB7+Z9g9/WzEEpa+O0fc/BoK6D2wYQNxwCVjo9FG2vy+mW4J0XbAbvcQFo7xUMwspJFQ6q+P9SIQo667RTRQ1PgOB3w4sQA5D/FsCFA8etTYb/7aT5YwDjAXnhV/h6Ao/FNj+Fyonqs2wrzyscWLY3uYO5Ks+C3m1kaelljH7sbny04GdYEXptaOhka5K0cexLg482ya6KWAnoV9cR1116JXp16CpsCYI69DTiqjK7YTkueGiSAIBMzgMPwBQ9BX0JMJNIAo2UAHsJv2cAS6CxQPmaATz/0dt48PXnEK+rFgnv9edejGO22x1ucxaqb87Lboyy2fjm4EzYCDzRu0Q6kpHhVy4LC8cmQ4wdEgn2kSwUccVTK2ebyBcKnsm4bWNdaxMmP/YAWm12DTNwxuHH4PLDT0IiUwIZ4mQkPfv9x7j35SeEzUxAYY9u/XHXtTchWYpI12CptEUiyFl58Rx84L1X8fSHb8p38pwP3mFPjDnjAtRYrrCm2K2SgB3vQaNRxpWP/BPfrvgd2bIjXlNPjb4Vg6u7SNMAdodcHcnjzHGjsD5SFCB0SLwTZtz6TxitllTI0uWyXKtK/zEyjHQXa+w0Lr33FgHS9HgCnZQYXr35HmEOWsWiJMZnTbp+CwDwpZvvRgd2VC/Z2Ojkcdm0yViSbsCm1mb0qe6IR6++GX1itYia7FWgCZhCiSojfPrv8d5SsrzWasVVkyYIA5HPp49ejXvGTkC/RAe5dpsm/RGvsyNBCa5jnB9snEQwIatYeOg/LwkgsCbbLMDVbVdfjwHJjm0SZkor6VEo6wOZ/HEdk554ELOW/S5g0k5d+uDFqyYKoNMaKeGht1/Bw1+8CyupC3gxrHd/XPC347DP9jshwu6iYk1CjxgHRiwmQAxZsVY2j5hhIKPZ+HrjYoy5/3Y0UJLsKJhy9lU4eOhuiCHqjUlKYCKUNHsSYfGXZWe6mCKSTNN1hS2Xs23kHUuAwXzZxC+rluCh52ZI1RrpAq4YeSYuHHkS3GZTWJQ0QWeAFoBKDH8JYJPJwCo35dLv/fgVbntimrCx2GBm/BVXY8cOPYW1x3CK6zRliryuQslCNqHimW8+xOsz30dc0ZBqKuLLu54UdlTWsZCtNXDVjHtEAqxFIqi2FIw67gxpllMTicMtWgKOklHG+01W7+INa3DDlElY4bTKGDrrwCNx8fFnIlYgr93vLsvnHPaogdcRmp3gCCJly6asBw+88hRe/fIjFEsW6lwdL019FD2UlMiyFYdAbRGa6rE7N8RtXDx5nIA8DNyHprqKBFg8AP2qPqvcHGsM/M2Ig0X5Rpxx+/XIRhXxSSQAeN4uBwrDj1XkteU8zrt7gkg96ZVKZt6J+x+Kkw8+QkD8DtzXszwHFus8L0bK+OVa2GyDgB+DXOnMt9n0Ouiox/nKgNfKF6QDpaWU0Vq2vOJLlP6jRbRmMhLwFwo5LG9twM1PPSRM3Ho1hmtPPhcnDPIYrrmoggfefAkPz3xNmM1d9SQuP+ksnLD7vmIrwGCW8ZLMN3q8ihzbW4s5fykxoqzLYVdbQ8XvLWtx9V23YaXZimQ8IUDjjedfhlqF3sUeWBlLJGQee1I1VxInsi3l2dplSVa417ALLwsdE6ffhU+X/ir3aodOfXHH1ePQgRV2FwK6nTP6MqwqsUlaDrt26ysAHcG/6mhCAK54JApzY7M0ctISMZFh2VFF5OJX3f8PzF69BLFUlRSz3r7tAXQs0xOqLAzAM++6ET+tWyqFAT1j4qaTL8AJex8EqznndRGPRmVOqIZ3L+fnN2HU5AlyDdkNjbj0iFPEY7ZGNdBiFfCfed/glsemircn5/uFx5+KvYYOF18/Np1xTc8c39EjyJaKwiD+9Kfv8OR//i0y9G6I4YV7H0JXJESe9uGiX4ThSaZnVSyB3rEajD3/EgzvP0A8KWWs5Qr+YqfI/ee1FAuWJC6xWGIL2ZY0xfCbI0lzNwKAfnm4PZCmvfgpHEdZRa4g3iscV1UCLgHI9IcEMSQACb6rPdAwiGGCTsDBZ6VJY8h0PXwNlZ2HwxIpAT98oCM41wAsC8uZK5Om8Plv7d6E47nK2LTyZwTzK+9b5XcE51rJHqm85+HYOHxt4UJ8pVRb1EwhYPTPkr3/68/CSXHluW0eD/97C6Bw4hpc+39TALUn6w6S8jKN/Wl9JIQVj8kl58xV0fW8M12FzZdKMC36J3fEaqc7zr/qBtRUazhwr0H46p1HcePoM7BuxVz8POs3PPboHJSIGyjAU0+cBdvWMGb0DAzoDdx9z+W45IqpmLfAw8Z2GQb8/fQh6D98Xzz7Uz1e+3I9Bg7bDgtm/4Y6NYEnpkxEF60BUTRJIczr9cvz5fmRrEHAxnt/ay9Ce0EOxvlACXDAAOR6HzCbfFhR5oQw8KUNkQLbsVBLf9jVDTBXb0CURBTa9dg2UF8FDOrnIW3rWmAuXYkoATq/46qgu/Rg0zQgGgVSMaA+KQ2SLHZ3LZfhsDDC9crKI1IuIaFEsGnWr+joGkCBaA1RLk28cj1kJuppWxMpoHcPlHUbBSMiRQ5hrdEP2OXdckQVEV3bjOKq9YjpUbb/FVZ6QbEQ324bOZe04sJkIh96ScMSEhl4mZaFukgUWNsMNKaBrAVsahRVD9hgopYdj9mKPQbUJYGBvdAa4R6qQosYsC3GsJubrXh5mQe+CUyi6kIqmjHjcQ8AZDMpMre24m25Wdjrrbe0DuHf0l05YO0FXX4DAFBui9/0wcduA9YegT4PSIx4bMqgUy4VFzRLJIDrOm1N5mgrwRfxhjCz0AM0JeLe0lNWGFO+554vXaeVFP9Iw1jm/2wEo6uelNsh2OjZr5HZyeZlYo0mUnBbGsVQpcEmk3xVR5NwrSwMNY/0xl9RaPgZMYOwdj20WC9o1X2h6LWiHCC4KvtFcSOc1t9g5xZBddbD1mpR3ecI5N2eMN0kImrMs7einyV0lFiwVz1FZNBBmUQIefH++GqO8N4jz0TYqu33EKgE/9rb89r73TCWIv9fQdDncf4vBR0SNcJ7UuX+FKh4t7a+KK1r57hSlfABwPAHeW4M9gPaZ7g6wRNNR8uY9NpjePHzt+DGyxi+03bINW9ALGZgwZLlyFpsS59EdSGORy+7DcM69oXBboU08uQUj5Rgxyz8vOAnfPvLtzjhhBOQVBP46odv8PPqOciXs0Jx3Hnb3TBi6BHQ4p1x5sRr8fPaeejeK4VYogzbzKL/ttvh8+/mIOokMEDviqfunI56eqjQKNTvgMOKPlQNjngF2JsBQCOCkuUg6sZlcLY6rVhXXINH3ngQB484BHt3309u8DOfP4m004rTjzgTuk1fmBgi5RgibhRmuYiclkbZsPH+zLeQaWnFiYediEQ5AcMypFV5sGCUueAHs1danHuVKkf1PPvI2vPsIrwl3VANj1MhgOHmBh/BZ/OlrCQBMTIAXe+zBAk9ALAEW7EQjRvIZFsxb+GvmL3oF6zPrkNeb0XUieGkXc/Cjr2Ge4uCIN6aBGTRaFyAlEraeHizkgHs+44FQU7lJt8eABgGtIIAYGtoejhIk4XVr5hsDoR8z8R2EPDgs5V+MuGJHoz38MQJv/ffkPX/Bj62TWifyVcZLAYSmMoJGiwMlUFq2wISXC/lQZRsqxCG1qhH78KnC2cLU6hTvAp3XXm9V0VTNIia1e+6TEo2vcMSUNC1tl4o2ly86fsmjDp6AK5ZiL8/fDuyBABDHoApk5GL5wEYnCfbrQe+X3yPmw+T/WbDxXX3TMbcDcuEsk0ftNsvvxZDjHrpIqrG4zBLlnTspQk9N0Sy7chko0RT0z0wTZJrdtgiSMh9jXKIXBrLGtdj1pIF+GLWt2jMtEo3RSaHhUwWWjIurEiaytPj8JwjjsPFBx6DWkq5HFWu6+kfPhQmXEMuLd5XVx19Gk7Y60CkHE0AUf6qJNARF80RG2/N/wGTn3hQ5KlsWnD9qRfhsJ32RC19ZjhH2U1MPDoVNCgmxj33ID7+bZZ0bexd1QEPXjQW20RrpekKvahWq3lc+o/xWJReL2yVo4fuiatPOVeYOWJqXFUlz6OzUYViIS++bsWUgttfnoEXP38XGcVFh0gMr4z7J7ZN1AvIxY6659w5HvM2rpJ7PrzPAEy79HrUlz1fz2bNwaFjLpRurDRA3qvvYEy7YAxSWQ/4JwBHcJXXIeb4yQTSRVZbEyLhfeyNl/H4J29K8s+k/OGJ/8Q2Ro2waLj+SOFA94z3+Tw5Vw1DE3+7Rkoen5yOd5f8IgwZ+jF2SdVKU4/qWEJ8V+jFZSS99Sfu6sLAyqiOVHz5PlmKb024D10jCemmuiS7CRdOucUDGdjYyHFFyr1NXRfpqtqrU1d079xNmHIEt8hmTbkR8agkcJQ1gC83LsJld9yIYrUGJW9hyjmjcIgPAHIMSHfYqCcb4KZqmQXo1UmsyTdhWcM6fDXrJ/w0/1c05XPS9di2itKIieOEPnMM8NiQ4pIjThOT/zqtCiBAJAGvB7aQ/SoJDP+oZZgRIBsF7nn+CXz82w8iB+XY75SqQaLgyHjJEZCkZ03RFskuATs2qlmvmjCVsrD76P829YIx+Ms224s8uUG1cO0z0/D5/F9kPFDa+PaUR9CpbCCm6F51nE32yh6oFqlOYEXTRvzPDWOwQS0I2MQu0JeeeLZ41bGTHj/HcxdPGgaGYlzhyXN57aZZEBYpGWgP/ft5vPjFe8JAo9z8xfseRj+1zqvSK5p439HfiT55BAAvuX085javluMSAKQHZE3JEIYsgU8yr4QhE1FElvp7zmsCwudKFQAbK1y056GIpVkQ02AmdTz15Xt45LUXkaUxueZ1Zu5SVSvNhvbYfkf0resqax4DSTJ6CfpQ+slGX3wRXCsUCjD862M3Pok5KaeCIkA0vdrYXIdecL+tW4Fv583Gz/PnSKMWgqvCvrJLyLgltCY0AY5ZRJh4/hU4ftvdhY29CSbGTrsTX6xdIB2DaR8wY/I96K5EkYQhgGQml0c8kZB1yiRLOhoTWZdI6Sl3MgwUKdctm/h+1QLp2ptORhAxbUw85WIct+u+UHKmrP9aMiZjiExeXjPBPx6nmvFAwZR7QYZhM9UFcVWYrbcQAFw+T2LI4Z364Y7RN0hHWwrHfm1cg+vvniweqywinbLzX3HJiWfIPsOcmMm6WnJk7SToXHRMWOw6GY2IxPbmFx/Cez9/C0uPyDh9dvRE6cpMhsAGxcSpd1yPpcVmOUc2UXl+/J3obOuoYgdKBsdkQ5AtoSsCAC4vZ3H+daPEw5EA8rkHH4vzjzlJ2INkNU59+wU8/+m78sx4/V2NlDxLea7scM19lHsM10auazEdGzMtSEdcKdTEsyXcPeZG7Nl7sACQ660sxt93J35Zs1gAYBaUOCYHdu+Jkw4fKWszJfWK5cjneYx0ayviiZQn3eP3+cmhFNc4zln1d7xEwVYYN25OUioTEV7D1kAszleOwTBIFsRV4TglAJjaAwErGVztJTDhYwVgVvA5As2VIE9wf/l9lR58lddXGR9WxlHtxZ/hJIzH/28A3taSPX6XHmUjBO8awvcuiIcr733wfnCeHpt8cyf18Pvh59LeOUrMWvZYKmEPv/bi2/B9qUwSg0S1MtatTIKD+xAGHJkvbC0B5fuV+YPsb1tcb/tNANu7b8G9CwOAihL1gIhyQSR/VGS7ZHM5MU/+q5WQsRpRU2sgq9VgmdUT515xk+xHtdE0kvY83Hz1cZh+z0R8PtPDxgo54U1gyHYGdtl1Rzz37A+oqQKOPnonvPjSLyBeTzISi1W9qoE7HzwUH67aAa993YqSkkAsEoWaSeP/0hsrAAAgAElEQVTVR6agQ3mVSIAZwXovTzaqsoghuanHXAyPi/D9DADAgAFIAPD+++8HGYASJ/jNHrnvtt0fSkvpw821hp1uHQ3LX3sf3/7rbeitRRi+n2By+22w3y2j4TKWfu8rfPrMSzAsC5ESyTNs9MdudSr0RFziH1rWdB46CDsfNgJVOw4BEvSOjqKguLD0MmL0D8y5mH7R5eiZVxDPW8xYZX8WD7+ogf9H2n9ASVFvX6DwrurqnCYy5CCKIIgBvCoqZlDhIteMAXOOKCoqKkEExYCICIIBBBNmvSomRK8IBrIgUZQwMDCpc3d1dX9rn+oaimbw/7732uUCeqarK/zCOfvss7fucmBPIo7Ktm3R/cy+qDrrJGQCmjDdc5omRBwynHNZHSUJA4uen4Wdi1fCn1ckpiIZgAXu44cMQru+xyFZHkDMZUok8EWgidfN3IbdDDQXy67ZiEXvfIqaVetQkdea9JZ5k/S82bHhCQbg6XoQjh42FNGqELIEtqTl1GzRFuJNwWFXiHqFZ5aVWCWPV199BUOGDBEAUADbQvy8fwHCzFebwB8rjyMYKLIpeyFCa21rgocLIGBTfsoYjcTNgqQT4w7JkR2q7JcWc5xxkyZt1IYUw/kSIhLbmwsAlAWMWczJpu8Q+Yy9BBfGctmcLnuqjEmOYmEdus29nB+Uzh/yO9nenJF9k8VSI0OddZd0aWgeN5JkcOYZx6bhdUSxY8tKhP05lFa0QzpdhqxWDt0Rgp5zwODcholPuNUMnPlquLJbsXvT99D1LNoeeg4yjtZI5/xQHD4+MCgkqcBpOik72HVK4NY0FeH+KafKc1a1veBrYS2Ve2QYTWZVxfuKvUBj35OK9wp7cas5LIFAqn2tK8YT/glfMNf/fQlZ1nk2HfMABKOmNb++eqUcQRL5IgaWvEUXcFJwmWQ4HBJkMqjnRNytxHHluHuxcvd65LUMunY9CK1KQ4hGG1Fd34iyFq2xYsUGlGZ8mDV8Ig4JtBJxVqfGVhpiCAZS3iS++OYT6Ikozr/wQvy+aSPe/fxDVLYPoKa+RtDco7sejzN6DsKvazfjjumPo8ERgao34rh/9UQm2Sh20EvX/CkA4BkHH4/Hbr1PKhBq0hSkpO6PMPXotufzIpdKwU89Ej0tIuhkFnthai3ElThq9GrM+GQ6TjrhJBzX+iQ0xhox5bNnMODCc5Cu1bFtXTVO6n0SSjxl4vjLZDeSq8Pm6s2Y/83n6Hd6P7Qva49SZykcSRp0kOaWNammKgciqwpcYdmPzmo7k5cc8i4D6VwapG0zGM5Rb8hQURIok7/TVYmJg/SsKzkksylksil4XLRdzyHoCyKZScIbdCOuROlPh5zLwIYt6/HLL0uQyibhDruxM7Idngo3av+qw33nPoQKtaW0r5kD3mxB5kRtHpQrqlY1uQbvi5RbAYu1WduBwX2Dy/01TKzBaZ90xZNnbyBZoAoVz9DCvyUpbaZ1ZO8Ct3cC2Tfh4p/b74X9Wvh+cVBrX/TtLbz7bwb7ayw0/U5RZeAAl2cC9LJoEZAHbp/+JH5cv0pEKrpUtsH0e0cjnHXApZiVarYXEuBxykbLemRemGfUSLNYW9RHYqHw523rcOu0JwQoY7vlvZddh8E9+sCXzCHL5Jh0ejHqMiuRYv5R2GBECF8DalxZ3D7mIWyo3yFg3mEt22P0zcPQkfMtnhadENJyhSPLahgXa9HGLFTEqN9B7c50RlrYqMvE5GxT7U5MnzcXv+/YgkY9BSdbUrmnZXOykbKdV/V7pOWQW4c7q+KqMwfhhr4DxYSBTNdGTcec377Bc++8Jhsmr/HFu0YJw4x/l8CFm5tDEXZX1JnHW4u/wovvzkVay4kg/bxxU9BW9UsLtOht0DiHrEgoaNRyeGjWFHy7ZilSmoqWbAG+81F0CbUQQD/pyOPvXAS3jnoAe/SYtPcNPeUcXDPgfIRUj7Q8a/6ggJohhwfplAWiGJj3/Zd49q2XEfM5RVvu22deQQdHUFg2+bIAhoy9VwBA3s8uFa0xd+ST8MXNIJQMqH7Dr5MKsB6N4tZBl+CW4wfCG89C8XkFiCIAG/D7JdkUCj0LJUpegJkf1izHg69OkjYDarhNuOdB9GnbBW6aLBgFUXinwwwQ2P7LFm+3U8A5jqU7nx6Lhbs2SPsxGVoM2uhYS/CURgNM7gn+cl0VRzo9I0LVZNgQ5OLaPnvkE2jrDZuaMn43Fq9bhefeeBUb47VopJSDqgo4ROOHDhUt0b/v6Ti772nCdKKemJrIwMfgzTAQ1fL437a1eOTFp1BtRAV4GX/1XTijey9outn26VCd4q7rDwdQG2tE3q3i53WrMfuTedhUswP1yYTcD5fXh1gkiqpgSPRgyWhiwMPzIQB45amDceXA8+DMqPAy2IuTTpsXRqmA3LweJjRshdfMOf3YjOexYP0yaZnm/utkRT6eFvBW5CR4zwv3Lce2VbZOu83Eku7Q/lgWM0c8hs6lVQLoJH0O3PvyJCz8Y7m0RnBO0iSmLGO2JhF4JtBhBYoJRx7bknUyj8kA5by47LRzcP25Q1CiM0im7IS5/hNEktJVoRrN+UOgRCW7XsmjESnM/O97mPXdJwLM06Do/amvoL0RhCOaQsgblKJfOpOEEXCi2pnGTY8/gOV7/obX7UZHNYRXHn8G4axbGFRs8xSNTsoWqHlhc66N7MJNz4wWIx4mAndeNBRX9DoVgbSZ4OkuVbTmZv/3A7zx9ccCmHJsEyz3OL0IOt04olMXYQRSP5NmMjxPD1nHOUNYfTTIIDAjDDx2SyEnezZBXVehKsLjfr1+KV7573tYvf1PMSQydYdZGBXURoLyrMbzcQjozrV65FU344IeJwo4vCubkALK8j1bZB4c0+ZgTLzvYbgSadGJI0OWoDvvvQDIBb1g2aMkqcjLXHYFPajNpfDej1/h1c8/wN/5OAKKE2/f/yS6+itR6vZJyzd7cXgfBHgi2EeGntstLGCyKWjqwxgkTnjP4xA5gdHTn8F3f/4u4+Xoyk548u4HEc5pMqZ/qt6IByZNEPYhCz4jzxuKQSecaprWJCj94BT2AlvhZH8CWQJuZBJxYeG9/tN8TH73dUk+vakc5tw7Hl3CVVIkqnMauGzC/cJGJjOge1V7TL/zUQEAhR1KcKVgrMXYNekE1mb24PbHRqImHZGi19BT/407LrkK+UhCZCdGTJso84JjnveBawWfVVp0Hc3knVqDBDDJnssT+PN5EU2nBaDm+vLsg6OlFZpGKgzwq6P1GD9rquzLht9lsvCzugD4lSVl6NPzaFx8xjliHsJ7RICQus0EA/OFAgrXUQLOBJ75nKx1NqvtzyIojpssgMjeVmTFLIwfrHisOSDKfqxiBp4Zp+2vgddcotNc/GJ+714TEes8RNKE4DOZlgUWxoGOWcygKP4eO9hnjyubQBautY695nuWZnNzCZ8dmGliaVDLudCCayWM1vxu6v6w6Rta31UMilrXKTGMjRYnbu+Forc9frTOk8Ujvm93Ti6OvZuLp+3vmR0/e79H9uyCbE1zCag9FmYc1XyeYN7B4rh/f5B03+6Z5sDJ4mexF5A24wOyEBx5iwHIYIWGiH7C5qI3rytJaC4Duq8KK2tLcN2wMfB6PcintyCUW42JDw9GaX4ZVixZixdf2ol16+hUnZU9S+cySpIQt5kU4FJ9yBlJ+H15XHReB1x+binKO3bF9G+DeP9/UdEzS8Zz8OZymDNlPFpoNQjk6uHIpWVPN0w4H4ZowIs95YFCe/P+0VCLuneFPaOurg4vvPCCAIDUv7PIJBanRIrjFJwiyMe4yuWEO6kg/sUifDfjDZSl8nCxSO1Q4TyiMw5//G5h5envf4efZrwJL4taWUMKR4xHDJ9HNEpLw2WyB6SoWe5zIdy2Ekfeej3QrT0a3TnpOApnDLjiTsy79Hq0jhoIC36Yl2IU4zauaQ7NhTglWPwe1HtUOI7sjD7XD4GjSzvUUYva4xfmPHP00j0JLHjgaQS2N0h7MY/DOJRFfeWQVjh13Egg4EaNoksMaFbrswg7XdDiKTgiOax5cibSa7bAqGtEmcuNdDQGld0odBmm/AIcojvc2BhBQ1UAGNwHR191AQy/B4rTgxw1DlmcNRv2hN3G+8pWZ65dBC0NRcGMGS/hiiuugOY0466mKVwEwFimOQKE8/5ykBG4NPJw8VlTs87Wesq5ZWTp0EwGnAPxZAJur1e6ByRPc5qfVzJ5+LymniMLmgR1mamziO5yO+V9AeYK+oRSmOVYIZ6g6xJ/JyMx2fcDoaDIf/B3NM2JdDKJoNeHbIbGZ6x6OFAXi4CGJ2R9komOHPM4rhs5OHxOxJEUHUmy5jXDIUYgfNGANa+m4VDiBQaiB0Y2BZ8WA3JJkaRRND9q6w34ghWiKckuCzEszWSggoz+JAJhF7KxangTO5BPxlAXU9HuoCMQz9EYxuzWyRmW26+ZxwnJSiUTtdDxSXdgaYnfu05Za4u1Tot8SIF41ORcb2OeNwfY2ddD67PyjAr4mjk+zKKNVbyz71PF62kx9lC8D1lAYHP79/8FBCq125eLCZH1JXLCtiWJQZTojmRzMiDIxlDZmoccNjRuxzXj70GdGoWupBEOeXDckUdg5crlyKga9jTEkDc8qMyHMOfep9HeUyFEaE1R4GUvv4sC11HMfvMVdG3fCYcccgje+uxTdOp+EBR3CmvWrkI2peLSC65Fiasjxk15AZ9t+hkJZwq+XAoHd2yFVi0rsLu+AavXbYWWcuGi4/+NB668TXS+3GTQUBeImmKcvQQSmGTpGfjFeYhmGaxOKPCqPqmmp/Jp7EhuxdSPJuPEvifgpENOxYLvF2B53c844oQjsPzHFehx0OFY89sfuPCcS9C6tL1M2LSaxGtvvoLyFpUYPOA/cOleYQo6qKklrCWCdmRUsCxBthQpshryhleESqklyM2KlOgsdOzevRslwRJ4FGrpuKCx2k+6MVteuXiRgisOxwqSZAB4/YgnY3D6NMSNCNSgirrEbixY9B227foLHTsfhLKKEqxatxLpXBLlrcuxe+Nu3D7gXpTkysyKtmFIO5E5CcwEcH8TjX0BQE6x4iDLGj5WBcP+b3vgY/58r/vOPwUS1gSyPs9zNT///w0AtCa/Nan+CXG3T2Z7YGMHAO2BmBy7aH+3f07ub2EBsu7R/z8AoCUSa96bPBq9irScLly7XMYY3V9fuXcsynQHOIL4kuSDLebUQiBdu3D/uXCzZYnOqOLCldex5K+1uG7SaKDEI0DKnedfgSHHnC6JWCJjiFaRuGcxcdPMjdKqJHGTZMJFp8ar7rtTgBW2jBIEe2LYAzhIDUobGAMcJnxc+LnYEuBgcUFxFjRSsjnRsCJbi+w3Csn//Nc6PDFruiSfrHIRNAm63SgLhOBzulFRXo6A14eaWCOW/LVOzCGY7F3Z/1zc2OdslDBAdGiIe4A3fvsGz7/zmjD0CPpNGzZaAEC2HwizqKBpyGCIRiFvL/kaL86bg5TDELbOx49NQ1uHXwICPjsyvggAcl5ST27ka1OwoAgAPDTYQqIJuntuV+IYNvZhcaJlS/HNgy7Gv/ucAmfcEEacpQFY6g2ynoZIPoU6pPD1isWY8MpUJP1uYbO9PmwMuoVbwu/2iFPs5Y+PwIZIjWyyBwUr8MZDT4q+GIOOzYk6XDZ+BHbnUvA7NVx/9vm4vnd/tFA8iLGt2siipKRENKmCgYAwcqQdlQw0AD/+sQwjZjwrLYneeA4Thj2A3i06inkKgWRx3i2MM45v3hdqVNJxNOnO486nxuC35C4BculMSgYqk+pyX1DaiKWaTRYir9hhbuYcG2xfINBFt9b7r7lZWmAJxggD1uEQ44O3Fn2Nj39cgPpMQpiEYbcXmYKwc+uyStwx5Cqc0O0IsI1d2JqaA3VGCr/t2oTbxz2EjJ+OgQ6MvOh60VZ06Q6TWceE3O8W8waVwMSn7+Otzz9GrR4TfTsChAQlfG4f2lW1glclk9UtYNNXP3wroDvH13VnXSRux+6sqbOnpAgtGzIWeHc5n3j91Khl0JkOunDPxLFY0bAVMc10CW9T1RKllIbIsGADGevUXOF9T3GH1UyHY1bdCSbQ9IY6Zu3LWgiYHnHmcM9LT+OHdSuRdZgA4Ox7zJZqSgUQJeN6wUfI76PhweZULe4YOxI7040yxy899RzcOPhilBQY7na3PEuTRthXrDprKjIM+j2atGk/88ZMvPL9Z1C8LpTChRmPPYXOjhL404L+S0Mxx0xCM1DjzGD4pMeweOt6kQ85xF2Ol8Y8hVBalfGWjsQleGXLP925a4wYVtVuww3jR4r2Z5Ct/6cPxE2n/BvuBFkIFJNW4A0GsDMZwR912/DSO3OxfMNaMcdJUw+Ym2w6ixbuAE4/vDduGHwJ2rpDwpgjOC1rlEuTSrsw5dwueXZ53UCADARNQ9TIYN538zHp4zlI+DVEM0kBbKkDSUF6zq+K0jJJMndFG7Bowxr4qGfUmMR9V1yPi3ufJnMi6sgJ8LqiepOsk91btMPkhx9DleqGTsMhh1sKg5zX3HsY0BJwlTmnadATCflcYyqKpEfF+4u+xqR5s5FrGRZDnc/GT0cnRxDpuggqSkrRGI+JAY9RYJSKYQOfh8d0WDedFs21XtfywlB99MUCAxBA74pOsr7T65j6id9uWY0nXpuGXamogGPDB16CS04/R6QKfA4P1AwTRJMFQ4MTsgu4t1MbiWZBcxZ/iUnvzJJiCVmFk667F3279JRkplbL4ooJ92N9pEb0pLpVtsWLdzyCSsMpLf7cU8gK5Z7Lcc9xvC6zB7cSANSjMtduOPNCmY/cixSfGyNnPosvflsET2WJtON2bmEaBpHhSkCQMSIdhI1oAqFAEAk9KbEYzX84bylxMfa+B4XBHcyZLGOChzv1iBSCZn3+If6qr5GuDCZfDYkYQi4P2jiDuP7ci9C/Vx+UyNzOCcDocpkmRgRoWACR9j4ym7Im4Mt9ulhexB7D2JMNC6jie5amnGkisC8r60AgDI+7PwtwfwZX8ffbk5/90Y6CK6bNyIOf5xyy2H//FJMVO/gWH7/4s/Zrk/NiOFQA8HhfxGXZBjoW/751LU2xakET1ooNiwHE4gTQuof2mNjOHrQfn3/nPSiODe0xq6FnzMJLIaEU9pENcLQnt8XPwXruPGcSAKwE0gIA7aCk/b42JZUCPO4LABYnocX3z/5vK/63n1dz99t+r6zftQOwZBqRZ076nyTUbAs2vKZBIHMtVx6KqqNWdyMW6I7zrrwVhxzcFgFnHf5cOw9j7jwN7dTf8MvClZj1FrBirfmNBP3Sqvi8mf/IkU3HcksMXhdw4rHAjVc40evE/njuYwc+/zWNI447Fat+34JoXRZzp01GOLcNwWwD3CTOsEVZ2i+pLeeUsxZz3MIcLL5OeXYHAABpAmKCgjS0NONuEZEiscYCAPOAz+2CN5FD9tOf8MP0uahI5uEuxD048iAc8tRw0fbDOwux9KU5CNE8M6tL7MuCWr2Wh4PAUiwj8UbIF0Da0EUWJN2xAseMGQYc0hq7snGU5xzQdmXwxbV3oXPKAUdDRAxFMjTUopu7NyCIqrBuC8feHXTC3ftQnDT8BiRDbpHoIFOMIGXmt/VYOvpFtGkk+9psl2X+0qAZqCtz4/SRw4Au7VHjN6VxuHeUuNxQG2IIZVTEvvkFf8x8H6W1SQQdTiQTMfgCXmHN1RsJWVudiRwUmgKGwtjozaLnmFvgPfkoxJQcEtks3OI5q8j1ssFHIyubeZN0a5AYwEVElRbgoUOH7gMAyvi2PVtzzTDzVcljuYfmzSI5SUIiL5Njw7EBOrNyLWJMmUomTbdiDzWzaeJJvwIDbp8XiWgMoWBQ9vyUnkU4HEZjXT28TkKbiulkTN1VGp24zO4uGp3yffoDqAWiD/VouQaw8BtJxOEPs7huFgaMwngg0M4iF2N7s6ibg0opNUVFLGrA4w5IsTxmpJD0MXbPw5VW4TScUA0ChBz3lLxJwpmPydxM5f0SwyvpeqiKIaAdSU/lwUokq3fDS3FA6kfG46Rby70GTdqUHJx+5rUp6MkIanbvQiBcBsVXDtUbgDScZ/NiVktWY464lsKuU/4kX/Bl4PvmrLOvmfsynAst2gU2oMVOt9b/4nzevjba1zX7um8dQ7CVIg3d/fdH8x37PlK8H1gAoB1bsa6pGADcb/2t2bY0bwf/5AM2JqCwWjiIC1UDJtMMBlkBnv/rAoya/QxKDqpA9Z7tQsEmALh1x1Z4wqXSsv/n+h3o6GmJ1+99EpVqUAI1JhgCAHrS2KVVY+ac6Tj/rEFY9ssK7InGcMW1V6IuXo0li35EZHs9zr/wauyM5XHLIyOxVamHu8SFTF09KsI+HHl4VyxbuQa1jTqCShjD/nMDLjtjkLRIqVxISDVNUq/JBdXpQirLNiPASWFvWnBLwJ9HPmkmH26nG2lPEhPfexxdjzwUfbqfiNmvv4aW3atQl6pFi/IWWL9qA8pdVTi518k4pHVnYfO8/9l7aEzEcNH5Q+Bx+qGm6HzjhrOJ6p0B238JAhKcEaozkzNnyAwinRlknRlk1BSWrf4NK1euQIc27XHKcaeKizCNRAKeEPSUbroNsoLMCkUiI5M0mU0i58kh586KYcl3i7/BsnVL4fBp8JW40bVbNyxesghHHHEE9uzZY7JMEm5c1ncoPLq/ie4qGgASEJkMHns10hx4zQOAzQ1KDjYLQGwCtooc27iwFY8/e9DWXADH4/4/BQDtAYP9WuzgZDGA2dz3F0/0ps8UevCt4xFQsBzseBwBaov0deTfhfeEzWN7/VOwW7w4mKL7VvtbHjG/Q0wn2NrHTeSwirZ4ZfgYAQBpesFzFHetQu1R3LVI2/d4oGdziOtp0RjjppTOZbC8ehNumTpexPuZzBAAPKdLb4ThLFTHDLOFkQwJLScVQ/PY1AiEMHwoxH/nE6OwouZPqfq1LanAE7fdh55amWiicTFnyxnHCc+DyTlNGmjlLsdNp1EWDEvyTY2maNiJW8aNFIddsjtawI3zT+6HU485Fi1Ly4WFw40rUBrG79u3CNhEF1O2hgw9ezCuPeEsAcIEqPI7MO+Xb/HcvNeQcpmADBmAR7XsyKUJrjxbrFixUqTVii3Nb//0FabOm4O400AwDcx/fCbaqD6TyUP9NmkrMBNwOwBInZIqVwCv3TVKRODJBUqoOdRoaVxx7+2oTjeK++jp3Y/CyBvvQjDjkKTc5w6IJh8NAVSfG/mgC3uUFKZ+OBdz53+Mej2NdoEyvDZsNA4JVMDnKgCATz4o90jVHOjoK8MbI8YLwEOwdku8Dtc8OVKYgGRIn330cXj84ptRRgBGzwsQUReJmo7KGR1BtiFTwNfrFlfON775BBPfny0gSGlGw+QRo9HFXyEJPhVoeP9534QhWmBYUKia7YI0drh30nj8WLcFexJRYfG9NXUmfAlDWHklbp+YY0h1zKEiynaUgE/ALTLDKO6vx5MSJPI8qZvG5D5Itk0uJy6zNekYVm5ej4++/BybdmwVUJZGFlwz2DZMwPKo8nbSkpg0cki7VfxetxV3jRuJiEMXsf5xQ2/HgN4nAnFDWHMchwQIdJ8TS//6Q5xP/67bKQEaq6PnnTkQp/Q6VlhZNGVgMJdSslhV8zcemDBawCi26V7f/yJc1u/f8OmaVEe5nhLoJGtPvPakTcPUKGSwF3fn8NTrMzF/3VJpmfa5nHh+zAS0ymiodAeQKTCwyXyl47Eumq9pE5gnAOhyC4AuAR5BdharQm7c//Ik/LhxNSKZOHpUtcXcYeNE/06kMrgPivmUudpzHG/QG3Db2AeEOcVk4/JTz8L1gy5BIKEKy44AIIMpsrkYqEsiykJCgf1I3U4aIZAJ9tRbMzF78VfieOyPGvhk+mx0UEMCuqdSGXn2NASqidcjGXbiulHDsbJ2m6ylZJg9/8AYVLL3O56WtlwB7PJ5xJAVF9dPfv4Bk95+DRE9haDixC3nXYqhx50pAGw8nTEBExYWwkFE8hkB/v7euQPz5n+KH35fJtqlbBHlGCt1eHB27xNwx3mXoULxCOjM8yOowzaWtJ412fPck9J001aRUnJYU7cVI56dgGpHWtrn25VWYtCJp6FPt6PQvrzKdFhOJ0EG15rd23DP1KcQIcM0q2DEtbegX/d/iQMtWXsPPzMBf0ZrEI3F0NoXxkujnkA7trnmnNKa5XK7JbgXRoElyk8QnWYRon8MNGYTyIW9+Gz5j3hyzgzUqBn4HS48fsXt6N/jGISzqjjAk6XNl3SWFdgLjJEiqZQ8Twb41A5kcQAeh8gNkAG4YPNqYRf0Ku8oACCNZJhArmrYgWFPjBagMJfMYNigi3HJif1Qobjh5p6UyYnEwJ6Getl7wLmaSaOsNIydqSimfvUuZn3xIXIuF8J5DdNvewi92h4sa0Hcq2LI2HuwMbrbBABbtMULtz8sDsQew2SRWQAgryqh5bExuUckF6qzUQHsrj1lsEhDcL6RATjx7Zfx6c/fy55B86BnHhiFLlVtEWRCRSWJZEYKX2Rr87kTgBOmZCYngGA8bSZSbA8k+9ZFx2KHEw16HDHVQJ0rJ8zhDz75AGt3/CWt1HS1p6N6GVwYNuRq9D++r2jEBgn+ZfMm8CoJjSFxOI9P4X4yQtkqbRXw7QmHPVawg0MSwdlaVvmMLSDIalf6pySkGAAkALE/qLM/q8ke49mPb5lI2M9LYogCKEfw+kDXxWP+XwDgga6lKV61mMqFmNIO4Nm7V6z4zp4cWkm89V7xvS2OMe0xsvUZK448EAhoZ102F5dSL9V6btZztl9zMZhrj8P5exYQzPtsAcOMX633D/RsreOQKGC/luY+V5wb7PtMzFipODa3x8zW71v3yj6WqMFoarKZHSgm45cttoyrGYubBAWagCB4bY8AACAASURBVKQdQfwZ9ePOB0eg+2FlcOS3o6FuOW4f0hu9/FvQsH03np65Hj/8BuzcDeyJs2AOuEKMSU1muzetojKcw+DzynHycRpO6KEL6++59/PIl/8LCSOGYMVBmPf+75g5ZSbKsAtBIwJPJi/McDJ6aYyQIXtfVeESbdW9LeCiy2Zz5bbyMYsVVmtjAHKPF60/MtJ4iQoEqDJZgKZRhdvjREksh8wnP+GnqXMEAPToBtgpoBx9EA5+8h4x5si/sxC/zJiLcDoLHzvPyHxzObATGYTLK+CI6XAksvDQ2In5gTuHbc4sWg48BYfeciXyJQ7ZP5wNKr694W60rksikDTZVuyMyPl8on+YjMYRoAyYQrnxNHSnC9v9KvqNvx/o0QE69QIpWxFNYtHUOXB/uRytoyTOmNxJFtbjDgU1PuDIqy5A8JxTUFPOjjdTS7kUCkJ1KaSWrMaCF2ahRUMW4URWXII9NO7LZwW7YCzFvdKdIpinwRXwobFDGXpNuBO7WvvlPFjs0VImk9IqcMo4s+WwZKCqmobXXnkFV111lXQimfOxIG1QWF+teSRyXjZ8xQSgeFNJgmfLtAMutyb6g3zFYjExEOMxyf5zeFxCGJIOBMp95IDS0lJsb9gDh98vBcmAxytdLDQOFBk3QhtOVZ6neLpkUvJ8GUsSh4glE/D5/ahPRGFIGxevgamZ2RUoeRlzeZJFOHbo8JynKV5KBps/EEBWcSLNoh6heCWHBi0h94zEJbL/XFmzRVjXiH+k4cklzLHhDEBht0kiAb/TKQUFd0MMuTUb8NOb7wK7GlHhDsKR0wSrSWo64izSdz0EvS6+APXQ4SzxQMlHhV2bUthibOpTMm9iTsc816R7sdsibZrVGW7h35rO3PsCgNZ+w+dkdbnx+i33ejsWYN8jivca2Z8KxVj72tyEFRRcmw+0vxUfr7m1vHh9blo7ipmnRa3CTWtpzfZlpvQjF+FCP7egjYVvZ/uZWXE0qaUMfLnIsCL72LSJ+Hz1QlR1bcXeO+zauQN9jumFxUt+QYq94roqwNoRVYdi2q2jUJJ1C+WVbWReCql7U1i+5zd89v2nOPaoY7Ds52UIecsxaPC5cAWdeHPWLJzY4zh073UcXvj4M7z8yfvQQwbadmyF6M4alPg96NqlM77+9juxig7mQ5hw80M46ZCjJSFU2TZIdioRX+lRL7SYUH8nEUFWTwk7iEkcATaCdc48XQ8TeObjJ1HRuRSHH9wTX33zJcItgqDBTGNjI/REFpXeljiv33nwZz34/rvvsWX73zjjzH5o37YzjKQCP0qg5d0Fux06uTHxMPvQmVjRzprGHqwcNyYi0Eq4MSRRm6rBux+9jV27dqIkWIqBpw9Eh6qOUFIOhDwlyGZYDdGE/kvnSUeWSb0J+ik0Ea3bgq8XfYO6aC06H3oQtuzYjHQ+jaxqVtYJOgbcfkT2xHDC4Sei72Gnw6mbE92sKFntEAUmxH4R1L4AoKlNuPdlIdXWwGyq1NmcqazN3QxA9tqlN4eeNweIWVVGc3L9MwNQxnYzIsnW+RWfr30yHggk3GeDtjIuS5RaM+9fU1XZJtBt/5w1v8hcKr5/+93y/+MNVnhIt476HLhrxlNYuGaZbCo9qtoLAFhOBmDO/B5W0HjNGlsQuDmR0ctknYAvdTQKLF+6ti7fuQnXPv2oaD05YmmMuOomXHz0qZKINUZNujZBDB4vwxZ2irQWAEC2F3MDoAj82Jen4Mv1vyGSTQvLa9T1d+BYf2txrc1SEsDnMeUFMhkJLsgwFg05S/fPyCNZH4G3ogRv/u9LTHr3dWljpMkJ3UivG3C+BAxWix7XqMZkHFtjdbjnufFokMYyBUPOHoRrj+svWlIu1YmsR8W7v3yLyfNmIeV1Cltq6t2jcXSLDvBkFHOTY3BWcAmPOYF3Fn+FKe/OlmTSn8rjmwkzxcCAeik8XzLlCOgIAOjMY+Srz4sGYEpV0MoTxCt3jULXQCWcOYcABTvUBK5/dDi2GXFZnw4tq8KkB0bDF8mipbcEmZQubJyA2wvV50SdkkLUr+CBqU9h0e9LYWQVtPGE8PpDT6CtM4B8SkeqxINLJ4zA6rrtwjxjy/Hce8fJdRMQ3JNPi6vuNr0ReZ8m4O47jzyLcDyHCk8IyVgc8ZyB0rIyqT5yI+V4YktfzAtc99Aw/JHYI0FBOyWAaY8+ifZaECrPlUL53FCp18gkrsCwEMazx4mYouOZt17FG0u+ETCR7eTPPzIOx7brIi2dBL9EayuvIJ5KiqspK84EW+jiSyBUghFWMxk1eV3yu6U5TdxjaVRC9hVdPqnp9fvfm/Hs3JeFJUQDjFBew0ldeuLZW+8XQIi6sDGHjp82/o5Hp0wUUxEGDSMvvA79jzxOgASul3ztjNZDKfPhhXdmYfaC/8IdCkg1ePhNt6Ffz+PgiKRQorC1SJdqNLVtFm5ejQeeGy/7JcHy68+8AFed/R8EdKcEUwxACBxznHHs53itBhmApiRH1JnFp7/8D5M/flO04lg4mzh8JM7qcDjURq7rptEBARGuhzSc4Ngj24zrOYtfJaGwPFOP34dULius3DtfmIAFa3+Tdo6eLdrijWHjpFBgOJwCNHAuWM58BADXp+tx27gHUZ2OCjvrslP64/p/XwxfPAdHVpG5ToCIzEFp42Dw48gLy4mO4j6y19WcsD5nfv4+XlsyH/WpONqqQcx9agoCDVnR4HR5fPIcQx6POIbHPXncNOYBrIxslxak7uHWmDFmIlpk3WIaI266qaQAgTElK4Dho1OexncrfpHCAl3D77z4Sgw67F+iUen2+ZEtaNcQ1OW4ki4Bske8Lvwdr8Mb336GjxcvREM6AYaJxp4IXhwxRjQUyRST9k9WFET3ryA9IMRqss0MAe3eWDQfz709C2mvJmDfiCtuwKnde6FKCyDXmJC1ih8lMPzlml8w5u1XBLgugRP3XX0TTj+0l7Q3s/V10uyZ+H7dMtQlY8KYHX/HfehT1h4hXYHC1irKtFCnlAwCp1tcGYVVwueoOZFi627AhR3JCH7dtg5PvDoN1UoKiVgcQ07oj+FDrkEgbghgRQMjgqlsM+WazLGVIoODxk5k3RNwpHMk2/FLA9idT+CRF58VDUA+cwKAbAHmPGMRYBfSGHrv7WikJJeq4rCylqJLe5AWkgKQ0+MXxoE34GdaBoX7AFvYkRWNUpqASPu0QxNjkXmjnxV9Z4+qibzD5U+MwIbYbkkuCABOvXWkGF+58poE71yPuV4wneK93pDYjdsef0gMRjjPrjlxAK479xIZn1TqfP/XBSIlwDHP/eXuIVfjP31Og1ofR8jlFaavtAJRi4/7KbIoC5cgXRczuyjIGEqnECwtQyIShTenmvIGal7iZrKNsx4Numrgj+q/Mf39N/HrmlWmbmROQcdgOaaMfQIlebcA64yvxBGRbZqaJsUOac/kM+d5SE/N/i8r1rDafu1xmBV/CfBHiYeCJpsdALTiruL3/i8AsDiWaa64u08CLNi9CSLy/2IAiePPSp6KwSs78HmgEMmeIFm/Y/9+yh1Y98Nq4d0nQbMVb3ke9uKunLOlJV+Ib61j2UHW4nsp8Vehpc+6v9a17y1sm4VVK5Ys1vizjkkGoHXPiuNce2xbHFvb7zfPmUm+xYAUJnGRLqE96d3n/lESoCAPxePYgczmYvfi52R1ABVfn31M2MerPW4XoEgAQHOeiC665dRqen1KTBkOhsTwK6v6sAeluOv+O3HKKW2xZNF7OPLI9ji9exg9lY3w53Vsagjj4YlLsHgl0JCWrkbESPMiqJYDKn1AuwrgyJ7A3Te3Qudyau22xJs/VaD84L747Ju56Hvm+Zjy8ipMfmYmWqg18OtRkZBg0TenaDBIMikw0d3CKNtrNiBmYTZGEoEYPlc+Y94jAoBTpkwBGYBcp10iI2EW3S0AkH9aGnVk35fGDOgfLMLiqa+jMpWHm4xxl4L80Qfj4Il3i+xD7p0F+HnaXJRkDPgZ05PYUBJE6zOOw+otfyJXl4AnmoGysw5hpxMpPSWFxD9dBk6642oE/nMysokktJgTX1x5K1rWxNCS16pnUaca6HLW6aiOR5CJxNHw51aEKPeRp0e9AzU+Bf4Bx6PzDUOAMj9yJCbEslj46FMoX/oXgg0JZN1mQdmIp5B3OhFxq3D2PgzdR92F2rBDWGdc47XGKCoVH6qnv40/P/8BpVlFYgCeB033kqUeqJVhtO5yMMoqK7Fq8VJh0a/f/CeOvXQQWl51DnYGFESTKZFZCDvcJivP9JQwgT3T09miUchzmfXqq7j66qsFALSYmTIXWLSxMaw5Jq0ck8AvfQqIuxBs48uay+KU7mAnltn5xDhNJGIYX2dpoOWHh7GyaBLngJBfjAZZwOX38ppN9iFbuQ2JtaOJOErCQWmvZiFTS+tSnOI40gmUuzU5BsFh7qcsxLGAzDkkbdwOU+fcoWdNwz7BixyoT5F8RHzFMEE8xUBGT0qMTidgavG5s/wedlhwLhlwGyY4HBfjSId0A5ijNi8F+K2TX0T1V98LwcCb05BOsbXCgbiSRIM7D7VzR5z4wD1Ity5BvTcHj5aBbtCUi8A6jUYIjrNzjPqgJkZB7MVQTdd7p+425SfYKlxwAbaei32NshfPrDXJKpRYc9I+X4v3GDsAWLwHy+ds+0dz338gDMLaV4vX02IAsKk4VAAcrLFore9Kzc4V8iNxeLNEJJnAFY5MAJAJoFQ5nQ7R8YlCF1Hna+69CRFvAt6WftQ11MLIpdHj0G74ddlSJMli0PxQkirO7tkXYy+6Ff6kWWXljXOT3eOKY3H1j/hxzf9EvTOXzKOlqxUG9h+In5cvxY6t23DZgAuR8Xgx+IH7sSVRj4o2IXRo1xLxmmqUBwOIJeLYuPkvuLRyhIwgZo95AQeHW8FJ90e2OsBs0VGyqoBmbJ8VF5p0FIqWh+rlhM0JUOlz+OHOuxBzxPDad9ORCSURCgXwx4b1KC0NIxKJCBOkNFCG9hUd0OeoPli+cDl2bt2Jk045GZ06HiLX4HUE4VPDyKVNTbCcmhVDDuotmUYJGrSsEw4yjLIZ0i1g+HTREfxt/RL88PN3KCkNo3FPI7p16I5+J/ZHPqEgqIXhZEuwCFGbtFAHnfv0BJwhBZt3bcBn3/xXEou+fU/BsmW/oX2n9ohmIvjj73VIZxNo364jNvy+HkE1hKsuuAZhpUwYhk2LVIHRxdHQXPC0v2PV/i5g9s3bGsBWcFI8CeT6m3HasSaDvTJoH+zWALa7KhVPBvsxiifMPoFEM99vD3iaC0CaPk/Rexu4SZDcHiTbzTzkvthOUgK8Yt3NZpyQm7suOSf+r7HF3QQAY14Vd734JL5bs1RaAwgAzrQBgPKM2QlP16hcgTngcZguiXCYLVNiHGUuij9uXoXrJ48VMX6foeCR627HGZ2OQNggk0iRRJOthw4mvtT6sGzoC3b14rToyOHr33/F6DlTkXKrMFIZ9O/5Lzx07lDTtVYvMEALlXjRWWLroGEIWEEWCe9nhS8o1bsXP30Hc+Z/jFzQI6zAD56ejpaKB45IQhIkgj5sLWS16LUP3sGsrz6W1q+sw4GL+w3EdX3OMhPIvCYthh/8+i0mE9Dzmu9NGz4GR1V2gD/FNZGbJ4FNNpgY0tL89uKv8Py7s6Ud2JcuAIDwCwhvijJzfTGZswQAH3r1eWkBTjgUVBEAvPNRdA22EE1CAoC71RSuG3MfNuWjEsS00vyYcMf96FHaFr6MCjerkHmaJinCVMqEnPh150YMe3YcdjXuQamnBEe16oSx19wunyX4lC7x4OInH8Dq+h2y1vYoa4O59zyGINlsHjciDgPPvjsb8378ErVKCqX+AG7rfyEuP+3f8ESzAiY5An5JZMn4Ie0/GYvCWR7C93+uwmMznkMN3cd1A6d2PgJjb7xHdBWVFIEviExE08ZGh2iKKTsU0VuNGEkBqB+e9YKw6WgAcEav4/HA0BsRzKrQCf54/UhHYuKamYmnRXOM4Icv4BfQmuOXRgeRZNzUYvT5kI7GhZnDAFoSkhyQ0NPSprzDiOO+6U9ja+Me1O5mCuDCF1Nek/blgMsnTLSft27AsPEPIxN2wZUDrup7Dm4afCmMeKbgius1nT+dBu554lEsq/kLiXwGnVu0xdMjx6Bl1iMgJHUhuY+S/Vfn1PHInBfxyW/fS/AZUJ245pTBuH7ABQIAsgWZYKe5vpgFGO5RDLYImHIMc6/9o34n7nxuLBD0iBHDcR0OxaRr70ZJ3mkyaNkHnMlKKzATSzKDJGBFXhK7SEOjAO98n2zIBp+Cu6c/hf+tXy7B4uEFALCCLgWKqbtlubtzTscdOWxK1eLWcQ9KCz5ZB1f07YcbBl4sGpAEQem0xuIBDRMsBqAITbNomE6i1OMXFilZr2TRjv/odTFFCKeA50aMQq+2XeDLOkSnly6nDE55vLgrh+HPjMMP29dKq1JHTxlmT3wB3to0fBRvdptAOgXG2QJOptxdox8S/b9waQmMSAI3n3cprut7DvIE3sJh1EUaRQuYgDJ12AIuj4xdGszEncD2fAKfr/0VE19+UeazO5PHpSefhRsGXihGOmz/ZMWc7TSamy2aptYemVwp6KjRdNw/42ks2vS7ALsHV7bGKw9PgLs+iVKHT3QuOcfyLkVkDB6c8gQWVG+E7naIcPmIy28QrVU6WOecDsxf+hPGzJmKjM8pzOgzjzoOIy+8ClX5gkM1i3DS4mL6t9BFkUVbtqqS5SYgj0OBEXDL87t6xF2o1TICzpLNPeHuB9A10ELMhNhKTc3O8tIyxONxKbARYHWF/DK36Fgb8vmhJ1Ki6Rn3K3hk+iQBAPn9R1eYGoBsAeZ5kPH58OSJ+GXHJjSmE6KVOvGuB3Byqy6ocvrRkM6Ihp5Ok5hCKyPlJNIe87ofn/MSMi5V5vfpPXpjwtV3wZ8wBLDbacRwxeRHsCG+WzL0HhXtMe3Wh5sAQJr20EjHUPYCgJviu3F7AQCkTuAtfc/FVedcIOscDVs2Jnbj6gfvRq48IHqqR1Z1xOT7HkVVzo1sfVRaplw+j3mumkMAQIKhNMJhIi5rndsl7VgElS1ggwL2BJ55TtwfyPzk+K9LxfHcazNEw5RjhWPjkTvuwcDeJ0Pf3SDu9VzX2I7MPYVJcCQeE/d30W1LpUwzgULbpx3MsycPxYlJEzhjY6jY4z3r50xErZedjWa9dyANQHt81RwI2JTskFxgZ9QU2pOtRNgCynitB2Jb7Ksid6Boaa8Gk/1eML/hy57U2QFA+7nxWVrnY/+W4mu1f8YEAwqC8wXmpcTtBdDMDmpaRfim5KwQV1rf29z12wFACzAsBvuKn709nrXafEmC+L8AwObyAQugslqVmxJQK38sjMsDPpVCfGfNEztoac8LmsspJG/VCBywS80EAKlxberimU6tjGnZUeBlAcrhx5aYitvvuwFnnFaFLgeHsHTxT7j8tJ44IrsZKmqR9bixfEcSC1bE8eTz1UjqJCdpKAv6EfTEUBY08NDwnujVVUepO4qQw4uGeBu8+j8fcmUdUV5ej7qEipff3Y7XZryDinw1/LkINIJqIiLH2NQDgw7tbNs2TI2zvfOpAABaTMBCPsZnIwBgwQV41KhRZtwgxgam9jbXX2EASj5vEk0Yl5eTQff+j/j5hbmoSOVE449xUa5XZxzMFmD2M89biJ+nzEZpKgcP1wR2f7SvxEHPjBQJIBgO1H70BX6Z9iY65t0ozyuIpeNo9Luxu1MpznxlPHIeJ9SaLN657CZ0iyso5T6nKNjmVXDcnOeAMh/d1LDjrY+x+72v0TKeFyZ1Y8CJzW18OOeZsci1LxUHdF9UwYrHJkNZsha+TAaZEg2HdTsMGxctQ0DzIok8tpZ50Hf646gucSDo98LP3CESRfyX37HmhTcR2hWVIgqLdcxD9LblOP62y4GeXczWywCLUAkgmcIv3y3EUaecgGhVUPIUAm0u7p+SrxcAJBbBqBUsmuekNVJaQoOmmi3AZADSyd4EfQrMaO6/NoMgu8kG98IA4xy6yni8EisJ657xHP8sDSJLwpVPQ202KedM4y9vxoAvxeQqSTomWUmmIYvXCSUURJ4YB1VM2F3n9SDK2Lk0IPt6viGKcha0HV6gIQ40xokwC4DI+DIVqYcS9Iq5HKVtOLb0ZEKkS1y6YTo7p3Tzs14v4PMDfg9yDh05L5mJKWjpLLwknDRGybQwhzaptLyPIi3G63SZiLpGkhbNE12AP4SMasAVjeHb6+9Ai5pGBA0n7ROQVAGnyyVdpkrAg7+zOrpdMghV1w3CX4hBc6vCxNQLsmDESOS56QVcS/JKIuVpcLo5MuyIMw1MLIflA61R9jW/GAS0r4nFmIIdc7DvgXZMw2KwF++91u9bAOK+RRfbjteMb4d9DWbsx1eT72yR3IdSU7NSjIjEQcZ2XItOLfoCrAjpWUlIqGnEoJXi+3eOvhcoV1DarhQbN29AjyN6SBvM+g2bEMvogvz6sl7cNOBS3HzCuXDHDQEAyY5ge13KGcOna/6LXzbT5S0pAuDdW/ZEWC3F7yv/QP8zzka3Lt3w6scf46kP3xMtHYfbQKtyD9RoHQ7t3AlrN26G0x1CvCGHtt7WeG30C2gBP/T6RvjYKpHPmloiEnNnxU66IdYIzZmH4dTRmInA6/LCk/XBxYSKLVV+A1+u/S+Wbv0VjZlaGSCunBO5TB5VFa2g5VVUlLRAqiGF5K4MTjjmJHQ5uBsUQ0WAejoxHX4lIAOeC3DWYSCjMSkz+VGa4YJGfUDaVLOVyK+gIV+LSH4P3pn/JvbEdiFUEsTu6lqUeyow5N+XIaSWwJPzwq36BAAUAVIGlE4V8WwEcUcMb304V/r7zzlrILx5LzyaV1ymdDWN71csRFpJomPHjvjm82/RseIgDDxlELx5ti+ajA0ZODwnqf4dSJy2iAFI0XjbJm+fIPZAxo6k20FAMgDtm3tTYFhg1BUDgPYAwfzcP4vo2oNW67P2wML+nj0YawJEbXT85gIggiPWZJVzLbj9FjMAmzb4olWm+Oz/n1RN7cciy0I2fALzHgX3TH8KC9etkLFGE5Bpw0dJax8Zfzx/JnGc02QE8tbFkRGAi2LsbDlj0kbxcc6TJVvW4KpnH0XcbVZl7hpyNS4+8mQBanKsikkLgrluEBSQe2kTO6UeCUE7tj1dO/Y+/BnZLZsczRCGDb4MfbseKQAMGRIEDchskGBcVcQRsyGVwDsff4CrrhiKSodXkuEpH72JOV9/CsPrhEM3MGv0U2jvDKGl0yt0eT3gQsqpYMOOv/HIk49jVyYmoAe1VIacORDXnXi2uJ3yfsRUHe/99i2ee282kmTq5FRMu3ssjq7sgEDKBN1ShFEKDMC4ZmDe4m+FARh15eDPKJg//iVhAMo4LmipWgAgNdsIAH6z5jewBZiuzDOGPYpD/ZXwGQ6kyXJx5XDJiFuxMdcg5+lK6Bh4bF8Mu/BqtPKERJ8klxZrOzhLg6jOx/H8e7Px4U/fSFLviugYfsWNGHRkH9HIIsss4lNx+eRR+G3Xn/JMDittjXnDH0coZghQQhbW2rodGP7MWOxUkyISHEopeGL4Q+jBa1c9aEwk4KH2C6t9Thecbg0bdm/F3ZMew+aGGih+Fzy6gkeG3oqzj+gDV1yHpnNDd4oUgrRrcD7QgYzBUt4QZifbBumOPHzyBCzZ8LvomAQ1t7Q9nnr0sQIqUkeLgFWiISLVO36ObRvbd+/Ctr+34tgjj4YzabbCcfxS0PnX5cvQ/fAe8Hu8AirSwZU/p9NyxKvi4Vefx7fLlgijidqNLw57BEe07ChGBASMqVF5yV03IRYkuymDf7U9BI/efg/albcRwIeALUmzbP2+Yvht2KTXSwLfJliBZx8ag07OUgFvAjmnMBd1t4KVe/7CbZPHoU7LCFjCive1fc/FjQMuhCsJuV+WSydbf5mMUdrBbDXImuLTbgf2KBk8NO0pLP97I1SXJgYLt599IQb0OUUAGoI9BOGof+lke4ieEbYTW/rXrP4dJ//reNG/Y7GBYywa1HD3tIn4fu1S+c7DW7TB63ebDEAF1JlloLSXmUx9wj8LAODWbExcBK8+oR+uH3gBvBkTZLIAQAJqFqgp5jFkAebz8OUVaflxlHjx6bJFuGX6E8gHPPDEdfznhNNx83mXC8jfGIkh7A3Cm8pK8hZ16LjridH4356Nos9X6QjgsTvvw8mHHAklSa1JQ66TQA/ZVfc+/og4g7O9l8kSGXM3Dr5E5r1RH0MCebhLQ1j312aZG13ad4Jf0aDG0gXdwTzUqhIs2bUZDz71OHbsqUGpN4Dj2x+KkdfdJmspW7lNbRxqT5rtMQK3UutQNRALOXHj049g+fbNsra2cPnxxphnEEzm4c87pQgijGdnHr/+tR5jX56MalVHLJNCqeLCyKE3YeAhx4iMCcGkbekIhr80ESt2/y0FDp7vzQPOl3WC7rV+zS0Ji0iduD3wlpitqJT6WPjFV7jm8qECmPH4Ga+G2fM/EgkBBMy21qM6d8VjN9wl2q5kK5YGQmisrZO5QoYj50ddOo6PP/svunQ8CN3aH4RW4TL5DhopjZz2LBZsXSNs46MrOuLJex4SMNxBDR6fR9qqh095AkaJT8xdKFkw/Z5RqHL5hbHItiVHLodwKISGSL2M0a3JBox8fiLWNewU5mcgq2D87ffhxLbdZP7yvKM+4OKnRmB9rEa6KQ6vbIeXbn0ULTKs/VNHVpN2bgsApG4r9U/JZN1uxODSgZtOGIibB18meyIZp3rIiVHTJuGdH75CuLxU5s0N516MIX37o22oXKQRpAU3awrpR/WErGGNjVGsX70GJx51jOh6ERQmYF2fTWL5ujU4uFNH0VhkwYwsy3gqLqxZymK8/tkHmPLeXHEVJ4t63LARNDgSiQAAIABJREFUOK7lISKpwOMQGOTvUpuRLd2cpRTUF4MWsqyLJEbsLDph99sAtv3iq4IJQXOxjeRtNgCwGGAygTNTqsP+v714agejmkuIVBqdFOJH608LCLPYcIzfOd8sORnreqx448CQ377GdPZrtz5jsnbNJN26bxZrwn6+/B0rhrWz1eyxZDHQVgyGWce3zsPOnLPOwX4eFhBp/Z71vfb7ZQGA1u/a40cLaLTfH3v8bAET/DkBQB6D4/pADMDi6zGvfS9L0R4/W/elmEG637M6AABYDIhZxytOlFmwsgOAYjIgeZbJhOfeSDYbWdvpvFsAwDc/moUOHeJoqP0D383/CuNuGIKGL17FvzoHkQmrKD30SHy+Ko6Pv9+Nj+fvQM3OPCp8XnRuo+K6q3rgsI5xHN1ewa5NK4CUCzsyHfDt7sPw65YGHNFNQ3lVR3z7qwP3D38MLVENnxGRuJvMjLymQXW4oDgY8/IGmm6pxa+mtIZM/EIrIZ8L13S6AAsAyEI5WdOMvwuHYEzCFwFAGsSwCFcRM4D3FuHnF2ajgka6LDR6FOSOPgSHSguwC/jwByyaPAulaTN2YuyRO6w9ujz/MHR/Hk7e550N2P7Kh9jy6Tdox0JnRkfe78VKbwoDPpkpIBRqc3hv6K3oShfgSErIARt9Bk7/aBoyYaewnOu/+xXrHpuB1vVpeJ0aarU8/qr0oP+4EUh0bwsvdelWVWPxqEnwba1B0OdGXSiPXkMvx7pnZiCU9yCbNrDFr+KkD6ah0UfdZB3ORBIeaPh63DNwL96I9jk3jHRKgLTtPqD3NRfB2+94JAJOMW1iu2vQQ5U/U+LFF/ajMZsy3d1pFEf9vAJlQ1hklDRxoIn9x7FIAJDX+PLLM3HllVc2AYAMfWVOFjQAm5i9BdE5/qw0lcXSV99GZvtOYfHLeCVMTBkplweBdlU4rP8pyJR6sdtpSDyuRVIINWQQ+3Uj1nz7P7hyhkiulbVsKc+CZIfTzj8XroPaIe/XhKjFwnsmlUQFgb/6JJIr/sDPH85HMKcgVtcgJKpgeTnyIS98HVqj9+CzYYQ90k3DwlNIc0OJ57Dj+8XYtnQN1FgC0dp68z5VlsnnTh48CGhdhmSpG96sgUVPzwSq9yDrYFuzacJI8JOtwry7DKZN48gknOEg9uhOnH7hBfAc2gnYtBnf3zsabSOG5GQkgbQ84lCsXrMKlSRP5R2oz+fR2LkSJ0x7GLVBFYbDK91CqXRMcg0SXPh97EkhmC3LhCMHRaWOoQJVN5Fy8jktAPBAYJ5FXrJ+buX21nr5T3tA8R5i7aHWWkpMyr62Fe+l9j23OWyguPhlLwbK/mwDAO3YTNMeumv3KsG3uYBYpgIco0zgJJmnIDmD3YwuACD1kpjYvvbRPMz+9E3Uox6eCg8S6QQOP/xwYclt3bYDTi/bTOMoQRCP3TAcgzsdA0ckY2qFEQBUHAIAzlk4F5vi66FVZNGiRQX82XLUrN2Ns3udja7djsD2bAo3PTwS21M5SdizqZ1w+mlw4MVhnTvh7zommwHs2FKHgcefjdsHXo2SrBPOtI6AzytUZb6chgkwqAEX6qMN0NzAyo0rsGbb72jXpgN6tuyJluWthSWX0OJYvXMZPvzxfUQd9UKPpElIiasUAYQQcAexp74GHs2Pc044D+X+Fgh4Q6IDg0QePtVkEjJQTOYSMgnSTpp8cAxq0m7szvglaCUd1nDpqMvtwZa6jfho4Xuo6lCGhkiDOBDp9QYG9P03urXuDk13CVuPLEAGhqSn510ZJNQEPl3wEXbWVuOcMweIFmJrdxtk6nVoLg05bxabGzfAX+UVJ5zXX3kdfY85Bf/qcRy0jFMAwKbgiIKZUrEo1qKwtqgiDcCCWcg+QQnbY2zVzmL0296qwACyeALZAcLioMIeGJhB0z+Ff/u2/xYDfMWBkfVz69ztAdJ+gYcFUBbNQGvCEgiU4NuG8NkDVut4/28BQKs9T9p/hUlIQXYF9818Ft9vXIVULoO2ZZWYdPdIAdyoLUFgSgTdqQ1SeOZkKvE8tXRegJgWgbDQ5cnM/CNSjfMeuwdKZQDxPfViivDokJtEv8mpeU02FqvZZBSyLbOwiVkOoFxHuPmw5fTDpQsx9f03hKXj8njg0fMYdNLpGHxSP7QrqRAmDjcbtnQwEVvwy0/4+KsvsKNmF64dcjmuPHWAJLgf/PYDnn93jjBZwv4ALu1zphhnhJOmREE8oOHPyB489+pL+HX970Jr5/W4DBVD+5+L6044WwAUAoJRl4G36QIsLcCauDbOuGssehEES/O6FNOdtcAaJhtp3qJvMPW91xF10gVYwZcFAJAiu5IksCJDIwdVlRa1R16dgq8LAGCFN4hpdz+KLsFKYYqxzW2XI4Nbxj2I1dEdUENeaf3M7G7ApacNwLWDLkYbXxnSkaToY7GVedY3H+H1z98Xh9RcMo3DKzrgsdvuQwdPiRi1EFSK+h244vnRAgAyeTo0VIV37x2PsgSkLY9thZmgG1Pffx1v/28+0hqrjnm08AblO0/oeQwqSypA3TaCFRzLS9etwkvvzcHfuSjqElGoehb9ju6DkUNvQWs1CJV6jkzk3R40xKOSHEvgmjUkYRXHdZdT3EjJZJq3ZAFemkc3ZYi2GVlFF54zCOef2l90s0o8frmPhqahurEOC5cuwYeffYpSfxAT7n8YLVMOAY4zboghx+ufvI/uRx+JAaefiZ6HdBUNMmHUuRRsrN+FEZOfwLaGPRKgtci58PFjU1CaZau5S1r/6pU07nt6HH7euVHYe650Hmf26YuLBpyPTmVVZouk5pIq5+OvTMX7q38UxlCZ4sX1F1yKi/qeJY6+ak4RkHVz7Q489Nx4/FazBQh7kNV1lGRU3H7GRTJetRjbFpyS3PMlxifiqG0CgdxvaTbB/+gmu+ivP/DUnJnCUIvGY2gVDOPkXsfivFPOQptwuTAeCdZSA5L6dV+v+BkffvU5GmrrMP6+kehd3h4hhxuRTBL1moH7XnoGizeukvXgsKo2mHnfOJTqDqgFAFBRTc1QPkNql21J1so4/TsXE3Otm4/thxvPPh9uBlL0U6GeMduRFer7mMCvFCfo4cKCg9UK43VgWe1W3Dp9AjY37kbQ7ZV5dPkZ56Lf8SfB7w/CkdDRwVcqTt6MF6Z88AbmrvwB1amIaKOddtSxuOW8y9EuVA4fDTfSSaz+exOmv/U61mzbBEfAK8U+ghduOHD7BZdjaO/TUKZ5Ec0ZcpyxL04S3b/B5wzESb2PRZc2HYQRmMyZ3Q2fLf4e0+e8Bs3lEiYenbmvOOtceJKGrJNk/wkzh0VDhyp7Mdmb4hzpc2Lie6/h7e++QNKlSNv6I1fejP69T0ALb1hab+myt6GxGiOmP4NtqXpoPh8SjVFpAX7gihsx4KCjpbWf51SrZPDW0gWYQZ3hXFqYZGG3G/2POwmDTzgVVd4QAtS+IVjjcWOPnsDXy37BNz8sxK7Nf+POoddh0DEnCRuCup1/Jepx57Nj8FeyHknokvAd274LbrzocrSvaotSr1+q/HyetdFGMfB48e3XsXr9H2hXWoUpo8bDHzXdu5Me4JGXJuHrv8kAVHBMWUdMJABoaHCxXYlFp5BHzJA+WfojskEyA4FOrjBuvWQoeh/cA15Fg8/lFvdsFhp+Xbca4199ETszMWldIrvl7B7/wrBLrkJpumCswblR6cMl44ZjQ3SX0F96VLbDjNtGoTLjkLZ0GkmRgcgxLh0nqoGNyTrc8viD2JqPQdXzuKHPANxxwZUCoEsByu/Esr824J7nJ0ihhMmh3hjDRSf3x8WD/oNQqET2Kt5LXlvCmcPCXxfjo/nz0VCzRxzRu7XuAE2HmKD8uHUdHnrqcbTv2A6XDD4fxx7UDWHVhUwyAWfQhz9jtWJotWTzWmm16ugpwfhbhuPwYGtpyU65HPh80UJsqNsp86nC6cPl/z4P4bxb1iOya/ePiUz9KWv+2uMrexzTFPPZinbFsZjFELO+40AJTVPcUwAjre+3AMjmYi35DPWmCgBgcWJlteRaAKAdzLSf+z9FgHYwr7nfswDA5pIjAVKakWixd3j803dbYJv9+TTH7it+PnYmoBWTNs++JLvXLKDb70dT21dBR7H42dmv1Tq+pfNlMc0ssLIYMNx//OzNHYrHQPOA4d6AWY5VAADtOYF1P+z3z/73fcZ1odvEZGkRULBEaEzmEdm5LAomozHk3SXYqgdw/9gROP+8nvjo/ZlIRHZjwg1DEPh5Prr4Dcz/fjNOvuQkrMm0xlnXvY1YofWTLbyuLHDMEcD0cYPg2/UH/vp9PY48tiO2OjvgtTUV+HTJRlzQ73C0quqM6XNW4aXnX0ULfRdc+UaTiUyJHBojKE6RluDa0qRBdgAeA+N2XrvIOxQAwOeee05agPlvAoBch0UypMgEhAwrFg7K4iYA+MvU11GWZsqZRcqrgCYghz1+L0D92E9+xMIpr6KUhpiU9KDk1+Edcdi0R9EQzIu0S7nDDyzZgO8fegytElmR3WFhuqbSj2MnPwy0bwUkvfjsipvRJqYjmNTFUG1rWMO/3n4WUW9eJEwcq7Zg6YOTULU7JsYPDVoeuyuCOPnBW5E5vitcvhD0WV9iyZS5CNI8LKRhe9DAWePGYMPIichsrYXHcGJnyI3Dn7gbas9OIu4VZKF8Txzz7x+LljVJlCQNYVDv1Awkju6EPo/eA5T60agC7lBYQD9nju2qKdF3jqXiYsQn5hn5nOjs6R6TBeil+UuOxldml5TlHkHJCr4sExCLAWgBgJbGKmPZYmJNRUTHT/eOh7a52gQVydw3zIJEnC3AlUF0+08/tD6/P+JKSjoM3A06aj7/ERte/S/KU3nEkhEEwwGkEmnAQ4kgA3rrMvR75E6gdQmyYcZ8CZR5gsCf1Vgx9yPEl6+Htq1eDNLqkzGUVVYgl8xK0bjOBQR6dUHvq86H0qoUGuVlqmuRWbIO6/67APVr/0SQHaGaCkMl+SQtbEx3aWv0uGAgQheeCsQi+O2R55BdtQEOjQ7dpuQZCVFiUiZT09TtzFLmpySE7ZqCQcPvAg6qwoq33kP8y6VomchL900q6ED3a/6Nrz/7DK22paQDwBsKYK0jhlNefhz5g9thV5xzgUWiNAJuBWomI7mHoXqQZUuzOycdn/JsxSSInU0EusUuZJ8imR3LKJYmsPYEi5hkrbXFa50da7DjCtb+abGtaSxWvOfa1/LmJDzsoKC1dzaHJ8j3Fhj+xPFMvGRvbCDraO3OlbIiN200hfXZoiZKu6DTdPIRrSIyO51Z3Db+Efy8eaW0rqrOLKjY1bt3b2z4czNKWrREbUMcddsbUJ4LYuqIx3FSWScojQnE1axoOrmou6MlMfWjqWhU9yDrTYrwZRAVOKvPOWjvbw9Dc2PukgV44e03SfJE3qnAGWCGvAdn9jxYBs8fOxtRV5uGGnNg+tjJOK714XAn2GLsEJMPabkXrQRVAATN70I0HRe331fenoF8qS5OOl3LeuDUPqehomUZItlGbG34C29+MRcxXwPSSholrjBKtDIoEQ1qSkFFRQVO73smwq5WcMMLlXphSR1hjw953WRZiYW1m8LqtPvOCm1Y3H5ydMWxtAWyYgAScTTgix8/xcp1K3DymSdhzYb/H23fHSZVebZ/z5zpM7uzfVl26R0RRBEVNWKwa6yJvURjb9HYjYJGI8YaY5doYo1+mlgQW0AUG6KANOltFxa2706fc+bM/K77OeddDpPFfN8fv70uL3CZcs573vI893M/971KWtu2bmjE5DEH4PB9joDfCKKQdiPgC0qbnRYqIOONY8P2dfh47sc4/PBpGNJ/KMJaBIV4AWa8gIpwpRyyKW8CGX8Ka5pXYd68ebj6/Ovh1X30FrY2M7vSpCa2AIz2hNk9yLHEdhVb1OOxtAucQYWziulErdXk3x3g211EWgAlraiNdjdR3N01Y/5/AoDOiu2eAlgmu2qcnIFYbyswqcfFAbY1YH3Gjn2h/HsKMncxdq1nwrbUW2Y9ii/XrxDR8bJIqSSRbMtj9ZEAIKs2rDKpiiGDEgI3JQWfMLBOO+JYadcz8gY6tRxOv+8GbOjZiUAghEAqhzGBSozvPww3Xv1b0aaT6rRUIC2xXOUAavESyMDOC1uvw2viSbadfvoJqN9PgMFfcKF/pBwN5dVo6FcngHlLays2Nm1FS6zL0gMsQNw4X535mEgRMIG7+Pc3yLVRY4Kslf2HjsSphx0p71+xbTM++HI+tnW1IVgRFWdjGiD4s8BFx54irZ0E38ieo57dq0vm4ok3X5ZDImJ68Nz1MzCxeghCtgtwlq0QnoK0GbL985/ffIqn3nxJDEHCOvDRn2ahnyssTAjpPrHdtNn6Tx2pGX97Ap+tsBiANLB48qa7LABQdyPrymGrK4FryVqKt8LwsWLtkaAJPSkMrWnAuIbhmLj3ePy4bj0Wr12BTbEW5IJs88yIW+Qt51yBY/c5EOhIIOoNCAhAEPTMB2/H+kS7JL80HXnjpvtQbXjEWZItH5wrrbkUHnztGSxY9r3Q/XlYsFJHF9sRg4fbrX46tm7bik3NWwXw6sqnhSG6z6DhuPk3V2JooBKhrEu0QShQT8c4igpLtVRnazkdgMk+JbTFFvQ8UloBntoy/OXVv+G9z+cKq5xnCyv1Q6vqsNeQ4YiGS2T+NHd2YOXGdehKxi1R/3gaF590Oq4+4Qxh5m1s34E7Hv4jmvSYiByHAkHUVlZhaP1ARCIRtPR0YtmGNWiOd8FLE5NYCqcefDju+OVvEKEOI9ehzyMalrO//FRMAOhUy+CPbOjyQAkGl1ZhhL8ct151HTSvG99tXoPfPXEf4m5TOhi45/9s/GQcuO8khANhYSPO//pzadsgeE6gV09kEEgYuOrYM3DxL34JdFPnLiIgnzC5lRulx2Jgs11D3JQpDB0JoMNt4O0v5+G5t19HPuJHRk8LANo/VIFBNXWoraqW+d/Z2oYNTVvRnIkhRVMJzYfDxk7EHy+5Dq6ULoA8zRNup3Prsu+E1Ti6biCevfkPVuGsoMm6o+YagwvOZwLGW9MduPqPd6IxH5M2zssmH41LjjvNruwCpsdigvjcVgAtwA+DWhZaqR8jguxu0dXLRP2Y+T9/xTvfzBewn62qbCWuCpeiOlop13PLeZdKiz/jxh+7mnHuvbcgHbFEopHWUROIYtygYShks4j3xLBtRzOSpg53iR+HHXUE3vv4A4v5bxYsE5BJPxeWKsW9X/vwXbw0d7ZosfE6o6URjBg4TFx5ec1bd2zHqk3rrWKJYQroMvN3t2FEVX+EyUilhhKlUezOAs51LRQQzRwvNVQ9wKdrFuPeWY+jS7M6EMianjZ5CvYZM17YNstXr8LHC7/ATlcKrnBAwC+yVLyZHG698AocPWwiojlNDFxYhIiVefDgq3/Fh98sgO4n618H7RHIphtcXoPBNXUSP+3obMfG1u1ojHUJ4zJsusU5+LEbp8u186infilb3u99/i9o5xzVAE9MR3UkiiENAzG4YYDcN9kz3Is5Fiz88jwkw/Wm8y7BMeMmCxuNYDJdgBdsXi0x5MSqgdICXF7wgi22Ic2LOHJoLCRxx7OP4pvGtaJlKgUnl4ahlf0xbugwhLxBAbPWr1+PxradsrYYa4qEwcBhuOvia8SlvLxAjgdb7PNo8+q4+JHp2BBrkW6icTWD8cy101GpawLASeLMVjfRNXfJc9mYbrcAwFxC2vKu/PkpuPi4X4lbIM9kisYQcP9g2UI8xBZwj3V+e7KmaP0NHDRE9ke28/Os2rBjK7a27hDXQbIVpo3dFzOuvRHutIlYXseV90/HmvbtAixSjHxYaTXGDh6GypISSb4I/G1q2wFPJCgi+nRTf+SmO1GR0YR53QYDdz/zZ3y/ea3MRz7vvz7wZ5RlIML20j7liC+csQj/rlj1fcUVTiDlP2KUIlZeMcikYj7FYFYAjqR2DpMRZzLl/IzeGJDguR3gOBlxCgTjHqhasJxglEqCigGp4lhpT/ct97sH4NOZzBWPkfo+J1jp/A7n9ajr/d/GdOp1TgYkf1fMousFw6QAa8XPKrZ2xuy8xmI2ozMZ5WvFkbVgSUWoZ8fnoATvnWOuxmX3e9zVAaQYkgqolXONSEhRfrDb+NqatSrm72se7mn8rGuzEmgBAG3mH//fMgGxHabtgqzuKcWGHh+uuvlWjJlQj6bGxUh0rcQTvz0Xq//yJ5z7s/HY2taF0IDRePGz7zBrTrdol3bHgUFRIMTjTAduu7Q/9ioLob5CQ1dyM1pKhmB2bH/865smHHvovmjZ3oO16ww8+8gTqMu3wYdupOlS66YzKrWlGWu6ZR9j7CFbjwMA3G18bc04GUuPJhImjz72Z9w94y7Zt9U8luKObbghPg52YkSGfDmF1t7+Ct8+/SrKs3loZg6pAKDtM8IGAD3Iv/8V5j/1N1TTMDAH5NI68uOHYtyTt6KrOiSdpqU9Wfi2xTHn8t+hLpVHRY7Mfi/WFdKov/ZMDDnxWNDl7d1zLsEg3YVo2hCN8MawC1Pe+gvylX64XV6kPv8eP0z/CwZnLHO9hF9DUwA4eubvgcnDRE91413Pw1y0Dp6CjmQYaKp04ZSnHkP3Q7Owcf73qEAAnREvXKceignnn2xJwaRyiH2yCN89/zr6J/OIsv3T5cIWr4kDH7wFmDgc+dISxPN5GNRWFbMmHfAUkMoboj9LMz8WHpnV8lkRuGU8E86xOGoxAKX9Vya1VVxyudy9DECvmIpy3u9iAPL/CcBYa3HXeqjqNrDy+j/Cv4HnR140rQs09OL660lZcV/Eg4MvPh2RaftzY8WXDz2P9MI1qO/Ki2GYEfEgracRhFcATXY+0LilqaSAMx68ExhUDoT9wNZ2fPHkSzCWbURFzERp3jrPGeuKhrLhkgJ9p5ZHW7kPB1x7LuonTSBjAOv/OQeb3pqHaHcG/fwlEpMytyGrzmtmSbhDDkG0lQYw9LJfYtihU7DwursQaGqFR89Kx4jleSAr02b+5QQIpKRGJ3JoK/Pj+N9dCUT8mH3fw6jvdiOYYvupG6UTh6F++iVoWfAFNjzzNup6Cgggj9ZQATUXHI/+Z56CTLAaMTeB8hQCbjo7J0XbMUNzHALvfpIJ8vDQqNClQTN8cj0ujcSNXYSlvoA8514vd2AXVpxnQ197o9r3isFC/l4Vt4o1ANV7nH+qvV2deWqv7N1bnS7G9gHYi+fZsXgvmcnMCw7A+chY15XYtrJAhgtbV2R65k3LxRPWhGfArRsGTA+p1WzxM7Ep3orT77keLYgjr7FKqqPO68P48WPRTR2Vpma0d+pAzIURoXq88cAz6EeNPRTQlUuKwyiBsFQhhmfeeAzBygBqa+oxesheaCgfAiNTQKSsHNvTMVxy321SJfWXlcAX0KAn2tFQHcGYIdX4dtES9BghuHNBjIo24Lm7H0Z/LSrBpbTJsr+bjAq6IfIwpE4XraeRQ2e2B8/94yn4+5k45NADsezTVQi6Ijj++BNQWhZFS2cLXn7vRXR425AFk7VSeHU/XHEPjtz/aBww8gB4835oLq9VeafbDHUMXRnkPTmkjKT8zqOFEPJGADKKmAQRKhXRV7tilTOk/bnb24m/vjgL/aL9ceLxJ4hmX6aQxrLVP6DEW4Zzjjwf3lQAYa3ESgx9hmgoZvwxvDfnPQSMEI4/6iRhemnUz/l6Drpau3DB0RdCS3ok6cj603j965eFfXD+kRdbgKKAa+p6dgHBIuTvAADVBJfJSO0K2+hC6UaqCasmtrMNpThA4f9zEguz1HZMdVY4i0HD4kXhXKSK4rqnIEwFISo4Ua9z3k9x0Oj8fBH8Lgqw1P8r3RMnql4cwKjvcy5iYUeJhqx16qsAWL1mT5uA87PltQx8cjkYBUPapghK/WHW4/h02SJpg+XGZ61lSx9K7su03MEkSafmH8HxPBDJAmdOOw6Xnni6MDd4bzS9eHzOG/jH5x+gk+1pkVIEE4ZoCz591/3QO2MIegK9+gJyPfZnMzlUwWOaLM/SIHakuvDW/H/jnXkfYGd3N0oqSgWUFx0Gbt5CHLIqYQxomEBWeYK44eIrcMDIccIOZAvb6x/NxvP/el3YHWkwQXBLok/tsJA/JIBAebQCvzrjdMz+8APEu7pRiGVxyaln4vwjfgEkdKuNqsyPvy/5BI+/8oIk32z3euaOP2JURZ0k7AKSujQBh1JaHumQR1g9z/3zHyKDUO724537nhJgjcL44sZGtpsGadUjA3DmC0/hs6WLhBVGEOSZGTMxNFyJcDov7Z1r3TFcc+8d0mpYUlaCAw6cgnXr1qG5udnSGCPIwGdN5zg9I215RiaL8pJSnHfCqTiTpibpggSUZAuZXqA74sZ5992MDT2tstcMj9bg9TsfQWmc2hwemQtMcql1sj3Vjrc+eh8ffD4PXdkUfOUlQrmn/qKI+NL1tJBHiNo16awkuQeN2we/PuV0AeuChlsSaQV+SjNkPi9sKKV/tFvyyOfMwhTZ5AENz77zOr5Yvhjb2prhDQetIhPPIJ913/yMoD+AfFIXp87R/QfhghNOxSGjJ0oRqbm7A7PeeAWf//Ad9IAmbD4GUlrQbwHeZNixDTnPAF7DoEgFHvn9DPRzR6TaSwCKVTi2ebZ0deC1j9/BW1/OFYBAKy+Vs4PmHgc3jMRMupvSmdPrxr1//Qu+Xr0McTMnIs3UkuI5QB0+EZyOJ6VIdNZ55+Cll/4uRZZcTxIXnXoGzj3+FDEg0TJ5YcxRCzavNDRV4k1xf7bWGobcB524d8S7MO/7bzDn83lo6tghwV5KN2Ruce3wnOaPmAVQnD2TQ40nhEt/dQ5+cfDhFsONSUhJAHc89gC+WrlU7mVUvwGYdcPdqGYhK0eGvinti/yToHuiYIhz9BV33SpsXlZXL5tzGzs0AAAgAElEQVR2kpiZ+OioLRoE1npnQUQFKkxssoYuQCy/2+1xSXsyW0q3dLTgsVeex5eNP4p5hytvJURkPU3oPwQPXW8ZSXA/oTnGsx//S9Ye1z/Hm4BZJBSS8Snz+uGPZVGi+XDglCn45QXn4PTLLxYmIMH/Gy+4FCeN3l+0H3nucAyf/+hdrO9qFumZHFtDHGZWsocRF+Yw5IALTz4dvzh4Gso02wXYZsfzDGTRQ5j+2Yw8B+osMuBuM1J48f1/4p0v5kn7ujcYkFYb/tCMJc21Tbdjtihfcile+PvfkE6mhMV506VXiVFNlTsgILXEF5GAMBf/ueDfeHP+R9ga7xATDkqz8D0yx91ea88le4OshYIb9eFKXHraWTh4zAREXF75N2o5J/MGVjZvwr0vPo12PQ6ToKa4nVtBN3/EJMWtyd5GbdEybxBH7nsgfjntWIztN1DcjWNhDTP+8iCWrV0r7ecESR+4bYa07BJ8ZMsrP5O6QozjCGIuXLsM7NvwBL0oGDo8/F6KFuULlq6smHYaMv6T95qAy848D4Mi1XAnswhQSJ//FgqiVcvgvEfvkH2OBSwC9c/+fiaCcUMcksmqlRjGqyHtzsEIerA124UrZ9yMDlifdeHBx+GqX10ALZdHMp6QuUowm+3kny76GrNefwXdRlrOUs47msYJ+CvGSJZeLsFSrjUCsaccMg0nTTsa1dFybO9oxV/ffgNfrFyCrd1t8JSEegN/MfagpqIrL6371JPl877r0t9iTN1A+V26kBM5h+l/fgArGjdaLubUkX34cTH2Ihs2bzJet+IIZ2yjYggnmOAE41TMs6e4qTgm2tP/80xWsdtuYFNR61vv9zncCbk/cD2KFJNiq9ntxHannGW44mAIqqRHMWq41/UFAjrLq8K8sd0Y1XWoeLD4vX2NUXEypsZagXM/BTKq79vT5zo/qzg25b9x3/zpZ2V1dRQ/fycg2Fd8u+szNYvJzNZUu13c+X3OxFblA87faTYY4oxvnd+3p7FR41HMgFFnhwKUnUn2f85Bq/XTAhW8FvvPRcds/t4iNhAglWJkvoCMpwJbu8O45Pp7UDNoOBLJjTCSc/H4dUeh/sdPEV+/Hp8tT6EnB3SngF9e/DN8v7OAPz74BUqywPOPXICmDQvw7/c248D9NPQrL2BQXR7Dp52AuxeU4a3FGYwZOxHNje2INSfw+tN/Rj+0IIgOkYASoyxKQOXdUgCm9h8LcvBaxTNnvrVrLlhrm2ufAGBnewcef/IJAQD5eum2QV5yS+bnjAMEVMjz38QXXszd9He/xsJnXkN1xoTPyEvR1T1hCEbecz2FEpH95Gt89dfXUJMwLHM0uJEeVY+9Zt2NzjIrDqxmYNvYjTmXX4+auIFqUxOzvGZfAZW/ORGDTj4GcIfw3kVXo741gSqysM08dpIB+MqDQHlANNnMzxZhxUMvoDyZA/xBtLpyaK8M4tiZtwFjG1DY0YkfrnkEZVu6REOu2ZPEziElOO3hB9Az61Vs+vQ7hDoyyIa9aBtVjWn3345cgOw5DfG3F2D5S/9C/2wBfhp5uN1oKvNi/1n3AMPrkGShmoZy3BMEz8iJfBK7fUjUYfzI/YJdDmKkZRuk+u34gKZSbNrundc0G3UTAHxeWoApwSU5py0toFqAe2Ngmo3ZeXVVj4Gl198Hz+adwqLb/9Rj4Jo4DD2xHmyf/TU6V2+WHLls4kiMuvFc0c/75JybMSBrGXtRGzAW9SNYXg4znkAwlUM4oSOvZ5EMuFF+0FiMvvHXYlaGr9dgwaPPoyrrhh5PwltVhriWRzbqE5OvUrcfiS5q9vlQN3kCxl1+psQJ2JnC3NtmoibG7saMkDd8tVG0uyy3e3d3Cn7KFCUzEs/H+pXg2Bm/x5Ln/o62DVtRoudRRhMW5mT+AHJJy+iRRi4pdmwFfEhE/eguc+NXZ5yGzIr1WDlnHkpjbOH3oMOvYezZJ6D07CNoiYx/X3MPapt60C/H9Qwkxw3EmLtvBmpL0RZhm78p3TYlmldckGV/YmztsYxv8l6/5L2cKxIzSSFolxGU2uudRRfnvuPEAmQO2Dm8c58v3uud+Y86M3iuMa4j/8Z5vhTvccVYiNof1XcTn3Oej32dVbudQQSi2d1LRioBwFTTygKDm7THlICEyZ4YguStQJ4bC3/P/ZQOS2w1/GTZN7j2pUfR6Utj1MghWLdkESY21GHs6JGYv3wJdsRSyOdLEDHDOHLYQXjwut+jIm3Cl88h7sogm6fQeR496Q68/N7zOPeCc6Bl/PCaIQRcYRTcPgEzHnvzBbz57VzoYSCV7sGgYQMQ1VyIhjzIZnvw49pNKHiq4E768JujTsHlJ5+JUsOHEE0yCrZrjpv21S5pUTT0FNx06fEAHZkYXnhrFny1WXiDbkwd/3PM++AzREvLceyxxwvY8NTfn0QbWuAiLVYrRX15Aw7b93AMqx4JXywgRh4G7cc9ViUulUugW+/Ami0rsG7berHt9rrDGD9sAg4cdwhKPVGku9NWRdNHI4UM/D4PevROLNz8NZYsXYorz7oGuYyJ75YvQsPoBny76huketI4Z9r5CGRLRAeQCLzhzyIbSGJrfD3efvttnH7EuWioGiSMw8b2rXj1g5dw9NSjsF/dJJTkS+Qw3JloxnMfPovDDp+KyQMOhSftA4UoVBVtt4nuAAB3m9C2M5nMDSZAqhpSVPlVC4gTvVf/wKEV01vtZX++/XsnM7CvgLM4GOFrFAD400HOLkc1J8imAKqfeq8KQNXCV9fgrHYWA4DOzytuQXF+vxyzdF9y6B0WB+R9BVDq83nA08mQAQR1ujqMFP7yygtY8MN30n5EVpskdA6zEUsf2Q6PZfOyGC2leQ0nTjkcZx9zIiq8Qcv9yeNCl9cUp8I5X32GpJ5BKO/GfkNG4a7LrpPXua0ObmsTs//k4UfjCs6NPDVl/D6pcIl8AHL4avkSvDvvY6zYsFb2FWpTcQ9ikkxwm4YGI/o1YOLgkTj/hFMxsLxakjW2ijK5JhPtwy/m45XZb6GzkEV3NoFgOAQza8CTNjGsfiB+PuUwHHPMMbj+tpsR7+6RosDZx5+Mc489FWW+oDCsOpHBi19+gH+895ZoL1V6Q5hx3U3YZ8hI+PS8JK/CZvW6xcWVLWGzF8zDmx+/L2AZx/6dh2cJU4csS+6bAgAyoOIz8RSk1fD7Fcskqa4siWLmjbdjRHk/YVOy6tgaKeCiG66RPaGzsxNnnXM2Djh4Cma9+Des37YV8UxKDmiuIbbJscV3YE0dfnXCSTh2yuHwdesIEgAkA9kwkNJMtGsGbn7qT9jc2SJPZBidN6+5HeVZlyTGwgIiYOQtCKu6KxPH4nWr8NFXn+P7javFbZbgJNmTcsjn8vBkctirYQh+cdBUTNlrHwyqrJVDnwUNVpP440xg1Lq3iDW7WArqwJQqJ/fi8pAwNj/96nNs3LkNHZkEDLfFKKO5BdtkzUQaA8v74ZhDpuKIfQ/EiLoB4s4rDmshj5gLzFv4Jd6Z9zE2t+2Qtt8UDWTyOZTQ9TWVQb9gKfYaMBSXn34uhtfUi6B/STiCuJERgBEJq6WThgNzvv8Sf5v/vmgdkjFb4vJiVLAST93zJwEhU9mMAKj/89FsvLNgLjrSCWv+EogzcqKDu8+IMTjjlNMwdOAg/Gnm/WhsbBQg5bxfnoETDz9KTHUiLrrE86wlAF5QXSX2YrJK+tl0Rtj3ZOq5S4LipL103Y/45Kv5+HblD8Jo4z0Q5KDBiySMeg7Da+tl/Zxz1C8woLxaWL28bo45dW4efPYJLF73o2ji7T14OB65/Cb0D5QinzWE/ch2EgmQbe1fAoB3PvaAGKkQDDr358fLXiEgj80WV3ubtM3ZEghiKJTPC+BFRjvBXSZ9LEgRFPnHVx/j40VfSqupuLZ2J3DImAl46IY74Iql5dmVVFdgZfs2vPbv9zFvyUJhVtElPJPNIhD2I93ahdHRWpw67RgcfuhhCFRGcda1V6ArlUBJMIRzjjsZ5/zsGDG8SPbERKx8eUsT3l84H5//8K0Y03CMpQDKoh1coplHV+Jfn3oG9hs+BgPLamWPYKGBxQ3OaaWVJWs+l0MkWiogLN2mPdEwmmOdeP3j2Zj//UI0drZCC/lljyOwz7U6tLYeV5x1Phoqa3Dv/TOxo7VF5utvzrsAP9t3srhzs62foDMLI0zaOl0GFqxagjc/+xg/bLRYYWwjl/OUmkVZHd6CSz6b6/WUnx+LEbUNAtx7cpYrIc+AUEkE3fkstuXjeHXOO5j75edIGFkUAtRHSgv7oayk1ALijALGDxqOkw8/CgeP3QclDJsTGWHXdXgLeGTW01i+fLnEWaMGD8Ot116PcEET50vuoSXhsOwlbIdmOzPb0/857yOsbd5sO/CZEm8RbEzFU/Dmgf3HjpcW54PGTkBdKAq9KylsVgKEyURCBMETITfOv/9WNMZaEcxp2KtuEH5/5e+EMe6nQzKdDplYa27EkBUma1OiHTOfegytqRjMVAa/PuoUATTpsq70bMnkjFSUie7h2p1NePfTT/DZ9wtl3XhCAbkX7scEcAlEVYRKMHXv/XDK1KMwfsAwYagaui5AL/cJMj3f/+JTrN2+VbRtLe9ei7XFH+4p42sG4spfnYtJg0aK23BLW6uApj3ePB587kks/XGlrKOBFTW4/467UO1i/EkDLjpp/mf/oDMpUAmn1YK2Cxr7qdiir/hL/U69T2JAr1Wo4ec620ZVXFicDKlWpN6YwY7/eC5I/KfYFfbvVeFSxSy9322Du73i5kVD4GyNkvjTAQAKcGIn8Yy/nPfzvwHzfmpsdku27DOxL/DPmRSqs7M49uNr2MJa/JkSNxbsxh3bwdIZVxbHnD/9zN3/FQB0fr86y3svygHo9jV2vYDtHgaNZ4EzrnfGEcXPpTh2psadq2AIo8ekCZmEsxkUuB/SPIAfZuakdbKT4IW/Em2Zcpx/1Z3IeMugGztQFf4RD1w+GVPMZSgpGPjtDV+BTU2/OX8Itnd3Y3GHD4/PasHQMuCS04fAk9qJyZP2xq8vXYSZD1Ti0EOqsDNXgwe/6I93fqDkRQQFM4BwIYznH/gDatGIQKFTjCAJzpkSMWkIGFa8yPiLxpQChPfR6cR7430LAEhJBtsEZPr06TYxwZbhsVuFFZvQkvMiEGoiQgBwtgUA1qTY5ZETQzn3hGEY/sffCgvR+PhLLHzuFVTbAGDO7UFqdD3GzbobHRG3FJeiMR1oTmD+jdNR3ZNGgOBPwYOdQRcqzzgaQ888GQzo373oSjR0ZlBJrVY6wQeASS88DER8KPywCgtefB2122OIZE0kTRcSZSHEh9dg6h9uAKjBvLEF3139EOo7c8hqJuK1QQR/MQljzjwNmx//O7Z/thh1Wa+41W4MGTjmj7fAGFwFr8eP+JsLsPZ/3kdZTwoRxu6FPDoGlmH8X25He22EzapsaRRtXWFCMVRhHpUryBnLmJ17Dgt/YiJKR2K2DLt9IvORc7thuDhnrT2PQRsxkhdeeOE/AECZ8vY+JfmRALbWHsw1WhkzsPL2R5BdsYEOF9jvql8DezcA1dXAxhgWXv97YYv2lHpw+At/wvr3P0T8xU8QiRmIVQVQtt9YDL/oLKCuWoxM0BbDV9fPQKVO3NSNJlcSoy8/FbWHT8XKG2Yit3aHuPeiLILcmP7Y+5Jzgcoykf8hVa7nrfewfdsOjL3mMqDcBXj9WHbv00gsWYdIOg+tNISumiAOvfM6oK5cDFdolT3/jw+jtCMOzTDQrZmYeu90IEgDDqK9FGdOYsMLr8DY0SKMUDoVu8qjGHnaKcDwQdSjQsarI9CvFonn/oHGud+KtE438miqCOJnv7sY3p/tDbfLg/YX3kHj/3yA+pgOI5tBazSIvS89Hd6TDkFbeQAZgv4ktmR0RPw0JsxaAB+PamIuPK9o1MW4VQxe+GB234Oc+5FzD1LPUO1DAsbRuKXIRLQvANAJHEqHj42LcA8rfv9Pncu7AYBSgLQKkXImOJiJxWdK8dnSey+p7asKrExQH4WBSS8DkK2qcMEU/3NLu4ATn0629734BF5cPBepoInRo4cg1b4Tg0pLgbyOpZvWwx2MIqsH4E/7cPNpl+GCaSeihH7WTPT9BRimAdMwsa2tCR998z5OPu1ElHnKYCTy8LnD6Mma2BBrw51PPYiNqZ1AVIOe6UFFWRgTx4yC11XA8tUrUFZWgx1NSURyQTxy43RM7D8UgZRLWqNy7KUn04RW8WRCMfEwsvD4NOQo1F0wMG/hJ1i3YxnG7j0SB46bgqatTfho7icYPHQIjj7yaLzw6vNoSbeiX00tJg7dD+OHTkDUXw4zBQT0MHwUsHazspNBKhvDpm1r8ek3c9Gpd8Nb6oMn5BLwodRbjkP3/jkmjToInnQAfgqHIwcjlxRAMoUknnntSey9zwQctPfB6G7vwVfffomjTz4S36z5GmtXrsF5R16IclTBa/gEsNN9ugCAX6yZhzVr1uD0I85GWUkVEmYCsz+eLe5AZ518JlwxBlYAwiZWblqFLxd+ifPPuhAlZiU8pr+3lbc4SFCLQND6onZV50GsKuHF4JyacM7JLhugzRzspfw7AMDiA9654IqDEBXMEsn+3/70BTQWB0vFwZYT3HMe0BL82q3KakN3jtN/BL57cvctAkBVwFS88RRvEvx/Cqcz2ff5PcLaYnK/cssGNHe1S0unBBzCNrWAKQa9TIic96i5LTF7jmP/ymoM69cg+k9M6pm8i36CT0NTdzvauzrR0d6OykgUk0btJbojBAAlAWYrir0RytjwOQsf1YrMWZkhEzBP847SEHoyKexob8WmLRuxuXErtrfsFLCprq4OQwYMlOtga3BQL4iVuzhyuambZwFyZLC0JbqweNVyrNqwGoZZQFmkBMP6D8Ck8fugprJW2uRXrF0tSTI3fLbJDSqrtoE9CFuuOdkpbW5kcbBaOWboCESDYZjprGjHKAYW2R9krW1vb5FrJeDD108YOkpamdlCplqKxDWYoCFbznZuQ3uiR8AUMhT3Hz0OvmwefqNgudvqKWzZsV0cJzluNTU1qKipFmMDtsKt3bgB6zZtkLEZUFeP4Q0DsffIMagMl4gjp98fhEsvIETXr3RajEVyIS8+W7nYcnqjUG+ugCPGT0a+K4GgywfN70XGFpCmhhCfM+8nnstie2cb1jdtkTbI7nhMWoMG9W/AyAGDMaSuQQwIxGADbgG63Hbgqg4csq6dCadz/TjntLQeeTUBNfjdqZwuJh+rt65HU8sOYRfxcxr612PUkGEYO2Qkyn0hy4wjrYuGJfXW6JzsDvmFsdidTspnrNywFk07mgUkYsJZV1mN/SdMtOYTK8CpLGqjFbI3R8qj6O7sQgiasCtpWkOmEI1rmrra0NrRjkRLBwaGy7HvsNHCdiN4RaCwLRVDW6IHqzeux6r1a2W8Gur6Y/TwkRjcrz/6V9cKWLRkyRILLMqZGNKvHgOq+wmbyav5pJpsSiVx9zYgBi0iv+GmS72JpJ4StiLZcwW/F53ZONpiXdjU2ISNW7dgZ2uLXFf/fnUYWFsnABA1QAnQMeii5q7svUGfgKNL1q6SdhYCgNSoO2TIWAElxVmUCYEGAeMJhFHOoLug45sflwkDj/N4ZHk/DKqoRSGd3S3IlX3GNkOSFjSuPbqz0TDDQ0FAt7DlpIDCINxLXeoENjY3oaOnGwGXJq3s+w4aKfOWZzkLBBSaJjD9w4Y1WL1pg4Dl3bEelJWVYdzI0Zg0YiyiPovRTqfVxatXCgBMQfGqSBTDK/qDVXyuM35vPuxHezaG1mQXNm1rxIatm9HR2SldA9UVlWJ2wUJCv5JKafckqEPgkwYOkldSe5V6QG5rzAiUcc/jD4FJ+D1wkYVKlm/jZmzaugVrNq5HT08PaqqqMXbUaNmn8qksSiMRLFlO4ybrc/kMOWeNWFLAILYB8ydF9plPk9agrlwGzZ1tWMuW2eZtaGlvkz2iurpa5t2gunqZ72GXT1pFee3RUERAOrIH6ILMMyOl5SxQOJXA+q2bsWbDejS3tQhLtzQcwQDO58HDMKL/QGvtJDLyXAIFt7gr5kqCWLZutTA7ee0cC0oWcLw4d/g6rq9wSUTWOVnbSbcpBZKN27Zg45YNaGpqQiweR1llBRoaGuQ7B1b1R21JmVw7W/0LGUM0X5lQEaBzaTQG0rGiZbOcCTR541gNrx8oezmTGoJ6mVTaKrKxFd1jnWeLVywVdgPZkA1VdehfXiWswog3AB+ZCamUALUiqB/2ixnV9u522RM5T1paWmSv4F49ZOAgGWueK9TO4r7O58XzVExXyO4pCaIl3i1zfFvrTjRt34aeLmrh+lHXUC+g6dgBQ0TTsnVTo+iccq/kmHL+rN68QfY3rh+eSwfss5+A0dxPlARLcdJQDAAWx2fFANT/NYZS+71KgFTnh+q4cDLDnPGGsGocpiQi0G4zKRQAKGwo+/eKGaXeo4pNvddv6xArA67e77L/otppFQCowEqVmCsAs6/YsK+Y67/FdX3FysUx5W6foYrf9p/O7+Trek1YHG7Nuz0rhYA6CnAqplWxdm/7Vx8tz9IO918YgD85NxwAR1/jVfy74rhWPQ/1fHvjekcLukp61f3s+gzGnGRIkoEftlozXVbCzw4z5tYespm9GuJ6FoVwObbF3Tj/qusRqqtCadSPjo1LcM1JQ3DBPtvgS2xGvqsSn7y/CDVlwIjJh2H+5jSuvnURrroAuOTUo6A370DTxlUI12oYOWkA4q5moG4K7nhOx6INQdTQCEH3onFTAS8/8xTq3FsQNLuI9MEsaLKn8PppUiAAIAkqmpVLFD97jgkZPsUAIE1A7rzzTqvDgd0vLrYVUwfcivHlh59L3CNvIhw3UXjvG3z7zCuoSRfgy+Wl+8OcOASjZt4gJJD8nG+w6NlXhAFI9lta8yA5th4TnpqOHX6alflRxcpsYxfm3XI3qnb2IEADNcoUhNyoOPEwjDnvbCANfHDhFahPmSg1KKFhsE8QAw4+QIq73TtakdyxE4NCJcjGEnD5QuiM+rDX5acjcsQBQCQE/LAeX9/4KAakhMqI5tI8xv7+1yjZbxzSb3+Gb1/8F/qlrHiqLQxMuvQMBE881JJO+WAxvn32NZSlsigna9vMo6uhHPs8cRvaakugs7PHY5k40VSDki7cU8gA53iLljFcYqbHeZQmAK9BdBsFANQ0wUAkYBOWpTX+xQxAxgIWQGi7OisWswMArIgb+O5398FcuQkRfxjjjj8KOGx/YOdOdH6wAK0bt0p8OXD/vTHoql/j3VvvxOi2guQa26s0HMqW6cFVMH0WEc2VdUF/cy4W/vUN1GTo1+CCue9g7Hv8cVg68xmUGW6kkEeivgwH3H0lMLweiGXQ9N5ceNe3IBDXraL7wBo0+g2MO+F4fHbNDNRQOiiVRrK2FAffcw2w92AgR1FMv8SCWLkZ397xKPytMXhKS1BxyAT0v/kS5AJsufUAPTpWXHs3tE07hYiVcBfQGvHg6Bm3AmNGUEAeyGWALdvw7Z0PIdIcR6TgRSuJVUdPxqSbLofuK4gxS/yjL/HNk3/D4GReYoMujwvBg8djzMzr0ROwWrspXxNPpxHy++HJ6GJQyWfGnMykmzwBeK4/mnVRF98uouxp7+kLkOsFAe3OF7VHOl/Lvxd/plrjvR2S7CDaQ1Gu96xy5NXq3N0FQlqFg2JgULYAOx7ta8/tvd5486oCqdOc+OLcyPYfLgi63ojWpa3RwbYwVw5dhTQunv47LE/tQCZgoqzEizFDByGQz6Gro00GuDOeRUtrCmWFUvz1pgcxqWEEAhSENjLQAm7k8hbgsHbLWsxd9G+cc/458GdccBnUawnACAZx06P3Y/6P38MocyEVb0GozI/SgAd7jxqFzp5upAwTpSXVaFzRiMnDJ2L6xdeiyhUSfS/q/5m0gWZFnO0nBCRYsSUbRTOR0NPQwgE0d2/HK/+chb3Gj8XkiZPR0rYT//76E8STcRx4wEFIJpP4YdUPOP+MC1DvHyxOvOlEBl74kM8xgXcLEBfTu/HFl/Owet0KVNRVYui4oejSe7CleRNi3e0w4jkMKhuF807+DUJmFJrhRs5Iwxf0IGWm0di6Fe//+z2cfuYZqKuqh540sHXTFgwY1YDlzUuxYMECXHDkRaj11VqsPYque9NI+eJ4fd4r0lp1xP7HorQ0ih3xFsyePRvHHXwcBtYORCQURtaVRI+7C7PnvIeaYAOmTvo5Ip4oPAVWj3dRSNXkcgYsyqWmryCA48qqvfPHGViqSeoUNVbf4QQAi7/X+f19AWHORUXGjfP9xa9XwZDzupyBxJ4Wn/ManN/nBAH5GqWhUlxd72tDcH6m+rulIbE7C3JP11f8fjHzEKYN0JO2XAVpFkFGCANitmEGqJlFoJCBsq0zJhuDTV0WN0H+2EwdSeDJcskV4Cf7y+0WtgW1uxhIEfCRxJ4u3wbrrlaAIgAgMS77fuRzHCKkfiZUhbywS1hxJEApWnF0iGKlxmUx2Ljr+DWvAAFM0AhOMInX6drFNRzwQ8/nJPkkiyVtpKGburRWUN+OwGUkEBT9NrpystLJrYwuZjzkqeVEUMXt9sj6JatQgjAboGXiIteS1SWh5vMlY0eKCQww8pbpirCjbOMTBgwSh9sbOUEB0u4ZLxH4pBul0s30s2Kj5+T+uHY4ltxn1GeQIcXknAkfk3ACNmQACuiUSsvhT+OETCwBrz+ANPUr4BJhXl4ztQgJrHXpKfjDIete0hlUByLIxpLwewMyR6h9R41Szo+8cjD2esSlWXQbxTAG8BPcYJuhnhOHUF4Dnw/b64RZUbwx2O2Dap0oLSHnOlPsWSZfBIOYbDPhU2MFvwUcKcUUglcu04VcMo2yUKnMTwLPnN8sSvnCfmHPSTMWuVkAACAASURBVPsl9djIJKPQdSYjLD+60GbiSWnPpagwwWS2qmb5XKmD5HIj4PZYTDWCLATUA1a7H+ct5xQZVEY8JYwysrx6KBhdHhVWnYAJBMvts5OsRQYXZAepAz8YCiERjwvrKBoISyWWwT0tqvJcT0UMQKnec3DptM091l0QgwqC6KKNpjGoATIsAHCeUlzZoCMgDQ80S9NMz8nf+ayUMy+fL99HFhPbpNnyISy7nMXk4x7CyrrsJdwv0jSS8lpgkTuPQsgnZzeZaW7uHUVBrtMASPY1Ooz7/VZbuK5brscezWL6ssUtnUKwJCJGOwTs+TqGaATdCI6RScx5Rs03tkvR1IdrRPYCj/XMhKWmeeR9shfZDq10Tc2m0qJlSV1eap36PB4k02kksmlxb6UGESVJuGYJHMqQm5ZwtegIZ0wZFwa6HENxgC3kBdAkwMx1IvpZXA9ZXQBCnm3U3yMwxf2KYL4CGlgwEw27VFq+Q7ZeTUMqk4aX7f22JqS0vfM+bMYh2ZO810QyKfONn8u1o66bn28WCtJyzfsnUM2xo/kRr59ANPcQ3ptBoC4UkHHMmFlpvacWJT+P84OfxR/Z+10asmxNzhoCbNHFkePIz+frpLUun5PP457M8RDN6GRa9lmypLmnklHOjgjOOb7eHfSLFjTlG6jdxfXD9UxTq1AwKIwLg59BOQqC7jwDdF0kI4S15fVZ+xTb/tjiw85mr9dKSKyivswJ3oOlg5e3pAU81lgHOJcYOGtkHrKYYVht8wTkCe7yfW6CrjrCleWyJtIEdrm/sOhhi7qLLqluOaBzbJg4cr0JmOX1SALnLwlLOy/ndyAUkuvTMxYIzsObf6fRCYsqZaGIsG4VriMOwMq8S3OLgQx1TpVmKNuZimMNZxLiBALVXqQKNMVgVfFW3tf//0c8pph6tt5gbzJS1Jbce41FCbFq9eW49sZBdpFYFZOc4J+K52R+cn+xjceU6VQv48w+z2W+G0YvA1BdP5+f9fytPUP9p1gUKqbcE1D638aueJyKgcPe96vv3oMeYW8LtK0h9h/f6wAAnfFh7xlrF+hkn7TN+ZzP9b8BgM7xLk5uZYyKAd0iskBfCbAaa7X3Oa9Hzc3i96kE1xkbs+sqX9BFpgUEAAkEEhB0WSxnOYtIbuI+GgjB8IexPWHgkht+h70P2Q8uVwblmhvtK97DnecPxKBgD1wJLxrXbkV7czMmHXoEVnTl8Jur5uDGq304+qDJqNbK8dncj3HY8QcgpmXR7vWiJVuLN+fEUDXgQFTUlWHpss1Y+E0HXnryGVS4NiJodqNghlDIa8hRc4xxXcGKmxkuWdvALm04Nc4cA9G8VS3AbnevCzAZgNwXWNDg53HvEQazApLdjPfJhCwgmjCRf+9rLHr6NQEAPWZOCpjGvsMwZubvkPd6kJ/9Db57+iX0S5rwmXmkvG6kxtRjwuN3oKfSj2zORJXhgXtrBz68YQYGtCZRmgN0lwstJRpKTzoMexMAjOfx4YWXo4HdJhkTYS815rLIMNYxTfhcLkTYqZBJyp6f9nqws8yPI//4W7hGDhTywZqX30Hn/3yOuhTgKxTQUeHB+MduARpqgZXb8P2Mh1CaJFZRQCagofa4g1F943kw0mkk3/saS154EzXpHIKGIWf2tqiGg/9+H9qrQ8i5/cLeY8wQIdjo1SwXZbuLQfIXnv0FqzGUXTqiIUvGHwt07NnUeC7aEkd2zEEA8Pzzz+9tAVYAoNJp792HbQCQ/18WM7D4unsR2tgCLQfEjAziIaurrkzshk0pVO5z+knApHGYc+udGB7j2aehbWgUB//5LhRCLnR48vAFfSjN+YDGJL6+/BZUd7KwD7RV+3HQib/AullvwJvNo9sD9DvuINTN+A06ulpRaQbw6QPPwL+iEeVpAmI5tCKNjiovTr/3Piy6+CZUmD6JUUt/tg/63X0J2vxk9hXkTPe48ggm3fjs5CvRr1OHKxBAamQdJj5yE1oqfEIu6d+Tx5Kr70V4w05hBWaCGnZEfTjmzuuBiaORNXWJh9e98Dp2/M/HGFQIAYYLHZUhjLvjUrgmDAdCQbiTaXhaY3jrlrswYGdCGKYmTQcHlOOAP9+BTIUXhtuHrMvSaqSESYndmcU4gV1FBqXHXGzBp0twQXIOgoN97ecKwOvrPFXrzKnhp84O9afkiXaxy4kPqN/xz5ye/d8cu7u9xnleKU1JtT+q79z9Nbu6s4q/zBXbsYK5stV+ZCOhfQGAjDOyPhPLWjbj0rtuRGcoj4ymi/7ffvuMRSTgw6qVyxEIlqCrO4l4HBgSacBrMx5HP7c0jcDMZeBjcsdEye3CD6uWYm3zJhx51DQRtPdofrTEUvh6zSrcNespdHmzQCSPUMSFeOs2jBw2EPX96rF0xY8IRGuQz2jI70zi1l9fiZ+P2x+lprfXrUfzhywXQiEwuuAWe3v+Tx6JbBLekjAMTcfK9cvw8fwPMWXKFAwdMwj/+OAleEu8yMQzGDJwCDau3YwLT7kIFek6RLVyCbDJhgyE/Ogxu9BqtOCzrz5FV1snpv7sMNT0q8SaTT9i/fYNlH63EsxCAO1bOnDRGZcghDAi3ohot7gYVCKNLxZ+ie7ubhx1zJES4JYESxDxlCLvy2F52xJ8+uk8XHDEr1HtIXPEI4FPVksj7urBqx//HaMnjEa228CAhkFYtnEFetp7cMZRZyLeGUNGSyJY7cfG9rX46rOvcf7UizG4fDiC/iCyGQMFahg4sng1cVRg1luB3MM0dU4050JRL1cHW3EA0mv00ZdJRlH1TwVjzgBHLag9tQA7A7jixe1coH0FNX3davFCVlVVZ+VOBb//lxVd/B4JCtjOZf/nDByd4KP8XQA3AiBBSa7JjFBizgIoMRhgZYttfLYLp6wFJlAEDm1WIINMJjvSBpfPS6spGRcMKAgqMMlhcsxkk+wxAXTprEtwwcYPCVZRIkTcrFQwTx0tJoHuXQk/k24meik9K+AKXytzLEddJU2SeK4N5TDMf1NAnFxnzr4eUvEzaRRsF2mCL6IX57GScf4/ATAyzATI8VuuxZJQ0j0tl5Pv4bUxUWVyKXPUBjCLx5rjKgBg1lrT/LswMkyrRac3sXAEwExgONaSKOu6uB/zTzVnTGpAFDRJVHlt8vk6NTIK0rYi2m8FExVVleL8SvCA7YBMyDn20u7h9whTRFqQybh0W853TMQFOMlkxLSD3ylsUG7kwugW4SVJPgk28N851gQgeF883BU4WVJSIqwY7hOS8JqmuL2Xl5fvplGkxsG5pnorXQ7WB1/HMZc2YBtA4euydGwnpZ6akC4IcCRrVZJGC+CiGU0mmbK0Jhm4uiwtCx72DJwIcvAZcZ7wugm68XPksM3lUFYaFRYWXy/adJkswsGQsCd5/yXRqHxeUgAZnwAuQT77nCmfQ0COoB/nbiptuTMTUOG64DzlZ+QJvDnAB9E51TQbKMpLSzWyOQG7Wa3k2hGA2dHGpgBAARKldc+0xsZLBjvjI6uNUPZBup0RNOD8LthJMcfMrgzaE7S3Uihnkscj45HNGvKs+T7OcRpOyGdz/DWPtCcSIOF6JQDH9lY+EwIdoifHZ+UQ/S9u1RPmIyyRebZTW0mNxUylfhe1eXtiMWk95ZxnUUCAJ+rO6Tlxoq4oK7dYkPw3mR8WqMP9Quac/R2yxnwBWdPSamgLoQuYw2SJiSDBUbYAMcAn8E3QmG50eVMKFNKeotHMxNJA5v7JYF5EvPmc6LRoFzvctv4Y13HAw/q07QAu3IGCtBnxMxkz8DPlzOPzpEZfzip8EIyS4gvBW49VEOD6JCAnzFy7vVe0KF1uKW7wtZy3HFNhgdhzhxpGUnywpTF69xeb5cPf84zg2ufeyHsWiJq6nDagymtS+jTcbzifgxQmJ8CsG9LaKnszx5fr0UMxbWvOEAAkEEgQj8+X98L3kElIfT3uNWQo8vNTmQyi0SjSGUsXkWAZCzVZFoFsAIjAWtgX6gX1eC3cGzn+HB95jhxyu01SClPEA+1kmgURNc9l3+LeTn0w+/M5H9N2ax3nG4FNAcsFcLf0fbj/srWea41rVDoeCOxzDXm9iGcS8hzVWSmgq89nzVfuIUG/zE++lwAk156S4eDf+YwI7kqRieC91yffQeCa6yOXzsrnWXPbJ3NCCh0s7OTNXoDACTg5ARbn2eRMSJzxzP8lXlGv7d3jVeuunez0FlxtgG13sGnXBtfneWn/c+/1OwwwJA4qapGUWEa18trPVOIaew3x3xUAyERUproNTKr7d7Ik+ooFVXxWPKa9sahjz3Y+g77uuy8QkHtTcXzrjHPVPauYo69E1QnSqevlvFca1eq5K5amANwOxuFPMQCdn93XdXJfcCa0zrhJ9iG77dx5/cVzVYGVzjmhzpTiz1Nr1/qT+7HBnZaBkBSB824WkXkWWqPIdZ3JFYRp1mW4EC/4cOall2PkxDFo69iCk47YF99++h6ibh3HHbYfhg8Ow6t3I2DoKIl4EC/04I1/vouph47FmGHj0N3CszyKRL6AtK8e32/w4R9vz8XR0yaisXETghW1MPJRLFywBS8/+QT6ebfDm0/AMCnDREZeSlBJXfMJY5H6pyofUWPdCy5ILGm7GbPgZAOATzzxBAgAcj9jLMAf7jtScLdjOxa1GUOwyFSVNJEWAPAV1BJUy5nQGcpMHC7MKcPrQ27ON1j81CuoTZgImnnobjcyo+sw7pFbkWmIoptmDrEUKtp0vHvVbRjfA4QSWRhuN7aWulB98UkYecoJbMnA7AuuwuC0CyWJjMQ6eV5bpFT0ihlrUsu6YOrIRLzoqojgMLaUjqgSMkworWHBfY8jvKwR/TNu0VY1KoOoO/EQZD1AMOHG2vfnIkB9wbx15oR/NgF1D17PgxU7XvkE69/8CP3TOXgo/QMXtkc1jJ/5W2TGDYYrHEHWzEvMJ8VpMurJyDQtqRIWlTjn2N0kJiC2NnNvu6hwJdzSTcD3sXDJuIAtwAIA9pqAWOvCud9YT8ouPOQLiPYYWHblXfCva5YzhbrtiRIrhqzNU/eafgJulA8fiAFXnI+5Mx9AQ2dO5F6Ch4/HkMvOhB71IxXQpLAZ6tGBpBefXXoDytsyyJk6YpUBHH7MsVjz0rvS/RPzAyPPPBr+i45FPuiGu7uApY88j/hnS1HNe87lkI660Vyt4cTpd+HHS25DaaIg5iR1xx8Kz3W/QrY2Ig66WT0Nr9eNQEsC3114B6paMogbOoJT9saIe65GrDYiMUZFp461V92LwMpG6VpLBdzoqArjoNuuAiaPRo+RRjRVwBsXX4+RnSZKaNZGTfYDxmLojCuQqApJnBrx+OFJJNH1xfdY9fCL6JchiSGP9lKPmI8MPP4wpLxepDWXSHWQWEHpKIn9XaZV3GY+SokXnQzcgtU557IddOyN14lpqL1ytz3Zsbk7AUAnCFcMAvItag90ng1sY1b/5vzzP85Zx5t2B/fseabOP/scVi9XueaeznhX147ltPqTiakuwNIPsHYWaQG2rdqTvhxeWjAHf3r5aRglbqTzKfjdOew1dgRqaquEqVZVVo18TkNPaxpH7DMVD156GyJk93EhFUwxysjlDEHKv1r0NVoSnZg2bZok5rqZFyeXS2+/CSs7d2DYvmPRmdiBmqowWpvWYvTw4djR0o7GbW3ImCGUeUoxrqweD980A+UIiCsOhdXZxqEFwtDJjmHQxrYmUlbFDYoBPMutFvsu7zEEwFu/ZR2ClR5UjCrD2i0/om1nK2qiNUh0JHH2URdgTHgCQvlSRMrD2Nm1A64SDT1GJ+YseBftHR044tCjUVtRhW3bt2L1xpUYPGYA1jdtQll5OYKeMBbOX4SLzvgNKgMViAZKkcvmoecNpPxJvPbP1zFm6BhMmrw/XnzjRew3fiL2G74/XL4Cvmn6AkuWLMa5R5yH8kINfBmP6L4Y3iw69FY8/vpj+NW5p+LjD+Zh2pFHYM4nH2DK/gchHyOTwcCq7SsQ7RfGui1rUF86CBdNvRzlqJQ2JQa11C9wTrbew8du5VMucnuaQCoocFZOnRNZHdgqAVcLSv3eWfkt/g5nsOMMzpwBh0o4+6o08vP4PcWBV3Hw81OLTd2fuif13YrVWBzIFoOge7qHvsZTBW+8ZuV8p17XC3jaAZUESCT5uE0EI+FeBp203vDgIevDkXAqJpbcDxNaO9kUwXibwcdkk69jEsJkiAcdk015Vj4v4qmkJDtMRKTtN5MVRRPZJzRLgJiJoHqm/D0BDGHc2ZVi/o5JqziVeb2SzEnrWMElbqBsq2WyI0Co3ycAC0EY3iu/VxhRDJxcbvl+n4fagD1yDUyI2QqmquYCZEjLP+ALhOSQZOKtgn6VoFqJo3XvKvAUsIfXKqCB1eYn92mauxJkghQ2AMnAy5lgKTdkAkcq+SQgQC00jewTuh/yOVH/jS6pHp+AUkym+XsCB3y9sLTcLiRSKQFiCPwR2ODruX6lrY4Ag50MeQlS6DkBcQka8H6YFEk7Gced+hi2+LoaB443n4/o/REsIYhFgJOHJRMJn8USVvOTiTMBwXA4LBW+XW7Uu4BQZ5BfHMwLw0q1itoTXDHC/HQjdrRYcvyZIHt8ftmzaIYi42y/hq8lkGOxOq35KiCTzeThXOb4lJaWCmhJ4IDPVlogs1l5D/+UOa1pwszi3FLjR6CPjDHRqPJ6xMiBICPfJ2AuWWgEv+0EU+YKx40ssGTK+h4zJ8AqASMiFARoyS6zmHE8Y60KjBTiCNpZTU0WgyGXt+Yt1yZBbnFSpmYgJPiVA56MIwJ+bGNn+yM/g2uWbE5pcbBAHlnnuiEAKdmc4vrsDUiKEU8mBaygPh78XvkuBkpkPvKzea8EjdhWy3XLOcjfydy2146MgUMP0pl4UqNT5hbnixI8ZxHBbQEmBBjJ7BXQvpCX4C0cCsmeQHCWOqXKcVTtfTJ/ycQiCCSgHNeptW6pAcN5wzlLNh6BUzLshAxN1jjXHplyouVmzSeJF6iJaiflfB1BGOVqLCAigSC6yhE0o6IQXXoTSQHZCRoqMErmP1mhBN0J8DFZy1lFE449GUicd9wzBRzVWYyzQHu2hvKaheVnWi36Ani7XPDzxObfTQuo4j7KeSDP1+uR/VSKlGRPa5rsh7wWjjHHT4qiLGDwHsjAtAE+jhkBMyZVcj7a61L2SDJ97TklY2sXSngdbMMREEBzIcfB9VoMOzLFZZ+h2RTXI1mANoNYCk/cy1iYoKi6FCZ2janSgxMTHBaiHCw3Aow8p2IpSzIBXINwIWADlxwKOcNsVrk6p4WpLy3W1Azb5VLtD4UtNirPFUo58Myk2yN1VzlHpH3YLetczmSee2Ra9+7rpgBxqngm55bXI99PJjKfGfdK+b29VjkWvH+CuML+zGZkf+BeIWcC14eZl7nCNUhAkIVhSSDIcSJ7l2eDuLXukkBxJgbq76pDoRhAUv+unq2KM/oCmPqKVdTvpMDVhxSKmsvF73WeC87zsvf7i7T81PUUx1W9n2vvNyqeVEC7Oo/5PgGOlZmbg7G2x890XLTz+4vHV2JCm2AgcVUfbbzq98Xj0DvODmmYvq5HmQk4gTB1Dqtz0plYynnPzhyPp3dvdgJMSntKXZcqyPyUCYjz2ovnhxMAlPEoAmmdxaG+YnT13FTBW41B8WuLwbHe/MHuExD2nyX6B5fbii8kpyUQrdFoI4w0/Mi4ozj9wstQWtsPVbU+7Ld3GMsWf4e1a5MIhcLQPO2IBlIoQwZD64Moq0hj4qTxaGrqxtLlTTDMcnQk3WiPF9CaCCORG4Z8LoOpE7wYPrQWa7bG0Naqo1+kH+655TpEsluhFVLIoERYycGc1fWSoRyBzbBW46vuUZ0/1nO1/pXrlL+nBiABwBkzZli/tzXElKkgi0HWWS9i37J/VCdNpGZ/g4XPvoL+KRd8um5Jr0wcjrEzr0eGXR4fLMR3T7+CurgFAKZZaBhThwmP3Y6OCKRTIJIy4G8zMPuCa7BX0oNQPIOCz4fNkQLG/eEqlE6eACSB9y68GkPiJkoSuuQhgWgUbYU8enI6fMJy16EFPPAPqsWIE45E6NB9EQ8YKGFMsngD/nXHAxiZ9qEqC9E5pWxEo2bphFe6gvCmc3Cxk8eOyTsGRDHx2RlAZRSFr1bh3XsexVhdQziRldgwXhNB/JAxOODmq2EGPaLzJ+Axu3RknrgRlJCgINI4/JOsc4nrGBzZGuoqDuAZSc1AOTOZPmvuXg1An9cqtKu8c08AIOdlWbeBjTc+iNTSNdDCQQyfsi+04fXWOdGRxdJ/zUHQ5UHcV8D+f7kX79z+ewxpN6XwmhpVgyn33ATURZEo6MLU99PydtEGzH/oWVQmTemy0odVYr+jjsbqx19FWcGDbj2N9JBK7PvQjUBZAIiZ+P6JF5H4ehnKkjlUBoNoynahtX8AJ//hLqy+YgbKEswbvEgOrcaIp+6Q78ymMuC9uoi0N3Vh2WV3I9KaRMKrIXDAOIyacQU6yr1i9lHVZWDN5X9AYMVmlAeCaMulsK3cg6k079h/OEAN7kVr8MHtMzE85YZHN7FTy2Pfy85A4Oyj0RP2IJ81kYrFEQ0HEGlLYt5Ft6N/Dwu4JrqDQGyvehxz/3QYITeSPit/Ntl1SrKKXTQUEx7u1wW36BPzybOTxll47+usc+7LxfufAgCd73OeA8rE0bk3qv3bisctBqAT03B+hxO/cJ4x6prIZuUPXyfxnqPtuDfm6OOmes/h9uYfCvwfNvqqA1k+UCHc4iBqHSrtSOK3z87E/B8XQSth47kBl57A0GEDUFpRiY1bNqOhtgHdzV3oaOrBjCtuxakTpyGoW268ZOCRsq2bTLg8+PTzeYhnsjjuFydYbBUU8OQbr+K1f89BKuRGqDKI0ogbiZ5WDBlYi2DIj4ULf4BbK4WRCaAMYdzwy3Pxy8OOgl+0Dcj3tpgaOboAE423AUCp2pp2u6jHckhN5pLkTouO30fzPsS3P36J0uEBBCu8SPQkoCcM2dAOHjUVp+1/FvI9dEvOwV3qlsrQh5/OwfamJpz1y/NQGa4WJ733Zr+JyVP3Q7QhjK5MFz74ZC6qymvR+GMjLjvnMrlmd4Y2oV7kAwVsc23B039/BmeecLYYGbz10es4cPLBmDr2cOxo34G56z5Ea2sLLjjqIpTnK+E3JAWArqWxLbYNr3/yMg455mAsXPwt6vsPwOrlq3Hayafh0/lzUVlfie3xRmSzaaRaMzj1sF9hv+oD4ddD0HO6tECl7Ap8X5NLHTx9LQr1esWY6gvxlnmlkinbJbO4+qg0ZJzvL15wxYGRE9BTG6wTIHNer1pAzgXmXKAKIe8r+CoOPp2BlyRBdmKkFnBxsLenYHpP96euUS1mNXbq851BkUoGpE3UDsKZKPGQYtIq7YAqmbODXknUbfaKCpCZvAgQwdczWM7YlGQzLy6wTDgIHvE7BAwquJBmG5LmlfZyMR1Qzq5c3zYbRd2jJH3pjOXu6HJbjDS2LPqsFmDT3rTESdS02v+ErWYDHGyfC5ZSvBeSBPGeyEwi440usLlCrjfBEiZfKi3JMpN/Seg9HgFgBNAg40iz2HCyUdpjR00sAm/Skmu38jKBYeKgggwmaOJ+TTCMgQEDbToqk7HCJIRJpYMNJcmxXf8TphQ3eY4T9V6ofcaWNLa7+S1nSI6/zEUbAJXAnA5xdkU3FKG4tMX0EvCT10YnSba12Xpqsn/nTElQ2RrOz5KAn0kj54LdjilAZ85qjVJMAc4nBWIxgXWuG4IxZMup84Hfy7/L/HewNnY7BO3WLOfakPWhWodtdhq3bOu7TPk3BcbytRx7cUxlgsz2bWFU2VqTtgEXx5gADEEUvp7JNu+JczqRSEjFmawn/ihGoYBCBJXY6sgKoEMcn+0BfJ4anY1tgMRDwwEjg0CEOkPWXUp8LY7aFpDLsRMAmqAxmUc2OMOx5/cIU4usN7bA2iLuBOPk3pXhkjABCUFZLeVS0TdMaVnoBdZI4PRYBleckwIUS1UrLy2oArgToHPBWrdBn/wpreVerhqXAFUEFjl/QYYf1whbIdgiQckMu2WdrdJsheFn8n6YbBCYEkDK1vlTQTFZoU6gV4HCah4pUJ7XRlBVdAHJOCWb0uOV/+dnC0vLa4HOfI84uRqmpYOXt8At3j/b3AmgsVVU/UhBy2Zbids5gTe2htKEiGNFxq0N5MjcJeComEsE6PhiZchEZpGYoVksS9mLbZdFcculi7hhwE/AkHPd3msVaM77ILAjLD67WCPrivEUwSP7OvhsBMS0GdV8JgSYOeeFURcOSrsywSRpedYNAacJPJJVFwoHhM3Me+eY8dp4XRwbXref7t1KAoIsRJ4NLByQHeL1wqf5hNUn54bmEbCO16fug+Mh4CWBZJt1LjRj5XJo5qSVXvYrl7u32EEAkExvtdcSZBMAzW7LI+Cp9IPlunlucJe392VJ3MnEIJCheWR8+HkCDtrgojIQUMYm3BPDvoCA3Fy7vCar+GIF/sLAs93me89Wu9DVK+Og9icWqNiuzLZfsspsswgBCQWQh7DzCPAxwRDJAukwsc4B9UN2N8dUxtNu0+e/ybOU9xTkWXPvoP6SJAX2XkLGpOy5druxAG3cGwjsc+1w/6Y+peOnN7C3wSjFAnPGTM7XF/++GMDpK/Zzxi8q9lBng/PziuMViZ/sbhMVg+0pRiqOvdTrnfFk8bXKddmMKmc8qUBgtW87waT/9v17uo7efcIWXnfGlH3Fmn3FsHKW7EEb2vkc93SNcrYWMexUTKpYfc7rcsaRipnP3/1fGIBqPqhr+k+Aw0pm1U8xAKiuT72GMZvz2aq/O+eHc045x8V6BnYnhBVcwOWyCtqih2eDY9A80KlZiiC69TDufXAW1m7tRF1DGBl9IX5x4rF4+eWlaO/xwxWJopCLuFuWfAAAIABJREFUo8LTheqSJIYO9mPxshUoaCOR9dSiI+dCMu+DP1iJVDoOjyeJ/Ub3w7iaELaua0RLVxSZeBZ//sO1GFHtR9RFld0skppPcupwlvISBTE9yLlp0rFLxN85L2XflWdr7SVSNNU00b59/PHHBQCUM8ceatlLHLE3zTppbsH4qDRlIjPH0gCsS1GnVLf0UPcZhhH3X4+8zwN9zrf4/ulX0T9hwpvPC1MsOaY/Jj97F9rcWZT4ggikXcD8pfj8wadRlzIR1vmsXdgSLuCQFx8AqqNAyoU5v74aDXEDpWnLKKkdOWSH1yMW9IrcS6A8gvrhgzDwuGliYJjwumAG3Ah3JtH2+idofHs+ymM6QkZegHsEfYi5C/JeM6WLGVQunpLYkAy8ta4kDp5+LSIHTATSJmZfeQuGNvagNudGymUgGfGhMejG0dNvAPYbiVyZV4wDPZGg5eirFxDIWGd/huZn7AAga5TdU4zJbDa4MO3tLgaJ+RkbsONCc+PvL/wNF154Iby+XZpsu63bXukDhwtwt4Hl198HbWsLtplpHH3bNcCUvYBYN5D0YP7Nf0C4NQlXWRj7P3EXvpz1PAJfrUep4UazO42pt18rDDr4meAxKfHhi6umw7e9ExHTjQ5PDuXHHYC9TzkZ3948E4EdMUQyBWSrwxh73VnAQRPEfARLVgFtKXz/3EsIxtPIhT3YVJrHKQ8/gDXX/QGFpnZEPEF0hT2InnYYBp19IlDC9mkf0NGDrc//A91vf4HSggc7IhomXnwGgidPQ6IyAE6Z6i4dSy+ZjtDyzSjz+NDt1tHUL4Aj7r0dGN4fcPuw/bGX0T53IQJtcZmPTdVeHHXHb4FJo9FFzeC0Lt0DiVQc0c4MPr/kTtS1pUQ+kIBuU6CAYx+9GxhVix4f4Nct7IEMf8bKVjeopS0r5y8Nwxlb9iGhoPZJtcc79yTnM3XiZc49X72Pfxbn8upMVK9Ra955lvW13xd/r/P9vA7nfq/maDHO4Lyf3r+3bFtS4GbJMEIlxTJABauiIiLlwqfOozkfxyl3XImdSKC0LIJgEOho3oLx+4xDLJvF6jXr4Sv44EoWMDBUg0dvvR97VQ1GMM+WCLbyeZD9f5y9B7idZZU9vk5v99ySmx5CDJAQCEUQQhEpKjYccaxjm7+ioigqjgVUsA8zooyjVFEHsIyKhSYo2FBAOqEkmNADIaTeevr5zvl+z9rvu7+775dzE+Z/fXxCcs/5ylv2u/faa6/dbSAIWyDT43c33SjlFUcfexyCdAoPbngSp33xLLT6sxhvjSOd66Kc7WJgoIDly/fGpq1b0T+0EJs3jmJ8Yw17FGbj8q98A8VqSzoqurKkUACGClkO/f2R00fHjcaIHXQ1yODq6SSozUImYIAbbr0G9z17J9M0coAQdU62U9h/7oH458PfhgLKSBXSaKQbuP3h27F27Rq89viTsHh4T2TaaRTzJYxWdqA0nMVEYhQPPfkQHnl0PYYG52D8uXG84/X/gr52CekGtXRKaGUbuG/iLvzulhvwhuPfiHWPrsfaTWtx3MuOx4FzX4wdYztwzT2/lAX7/td9CAPdIeSDnBwGtXYVT2x/DDfccTUOPGYlntu+EVu2bMX+ex4g+mfVoIINW55EN98RFuN+sw7AW459O4r1EtLtrLA4REw7zQB05yyy3QS9FqQuLi2xtpvEbgBZUx78k0ysLz/QA47BmRzYnsI6ldnrXbcef5Z4CYI6HnbxWyfE/l43TuStmP/o5XSIA+uflf9tnajdbdqZnLi4cYkcKy2D0hSg6TRkr6WlnXT0pQSRrLisY5hE72qESgWI8MGc7ncGSfXJigQh6tAJK4IlUIHTQWNpFgEoOhSEEXgAqqYgP0f2DQMgOTBNNpzAAJkeAsAzcyZls04rSgAdD/pIVztqzTFwp1PMFvSpJFq+3IuGW/S1eGDzWm13kIr+E0GcVkuAAtUeZLDFUimW9HGNkWUixtizjwQMYtmrL33mOiLTigwwKTll8EktuaYTzJeSYcZ3qaQAdwx8BCjieib44llcMra+06YCN3TSObYs06btkZLPdFIC9narI0y6GpsT+DI7ua8vF+OfQ7OHpeEB55qAFsvDyHjhOJIJKJpofk5l/3h7LuPM5+ZapR0XsIg20DGRZO35cmbOn4BvBJY8o0gYJn7cWAYr+lNkVRFkDAKnS0gR2xhrQ/a/BwBtVlvuZ7SM+HfOv7M1DgBU2yHr0LOsCJykWGKZy2KCAv3ZrAueyeRqtgSI5vMQXOaYct0Iq5SZbW2C48tFuYYUJHR7gQiYGwuuJ5lTAl4s1+F8SGlyS8AAgiv8jGgXVmso5vKghmYfmZAtx5rU8kgtAyRjTgArahwK890BWxL4GOmFqRJgt/75f2bvZR8TGPesIQLeAtTy0PcAvTganVBKs9nFV5ITzHZyrSY8i0kZ3fWmMNC4ZqVklWcmP5d0rFO+I/e7vCf3Dl+p0xFWsJapcg9IJ1TpwuhYXtoAQxMjEfvUOyfKFuT7K/OS+5IacARjCWjxfOZ7kw2YzjuhbinbZ1KAzF2Ol4D+XSndEPAhENqkMLf4XYK5ZGNJR2SWiaZzTluUbAvaHjrw3KteeoJMy07Xsb3EtivbgkAp9wg9H9olsirIhhNtStfJTtiM1EPMUtOoKd+XslkmCzwDUMaIbC+vHRrNbSIZlfny+YrprNyP2p4iS8BGJUy+dAOZZ9ej2IO7BMc8iNhh+X+eZaZJX8Lv7CKfTcriQ58Z9kkgflbsXrfjtSPT0VxLuWHg7DXtp4DkviGD7kXhlXigS/Yq1w1LoKmlx8RNw0kpSJdF2iUPfnJMJIjlmko4nSNljnGMqKvJe8mZwLPGl9zTdmoyS0Ayz6alDeB/815yjpH52+mgnC865rNvOiNz5EvEuRfJZBcdV2HjuSZaRTaN07XmS4W5xpSVyGfXZ5XGG3x22lPRE3UBn7ByyYL3YCk/T1tDm6Z73ZFJpgBDrqkATnJBknO+zE8/I3bRB52iCUkdTe4V6h8y8SY/U9phcb9Lz/94ECLPq4Gs0R6LBzHq71j/SNdvdK8eJYwKvqmPZO/XiyEcf+6ZAB99D37eVmDYz0/TEoyJsLvzzgFU+h5x0CXuC067tv+l+pay35nQMRqCOoZ2fO3v9ZwR/1dJF70c0Bn+zX5fZt8DiDrG1sdWFqA+k86L9ceVeTcTA1DPT32cuB9rAd34Z3Scra9sk0T8d9Wm1euqf62Jg5mGJpoXUuG91BMPCDLlZZ1IV1wmCzs+AUdt2zLCzBw89tQ4fvijG/Dw+vswe9E4Dnrxgchl98dNt6zDc/UMAjRw4pFLETaeRH9hErlCEfet3ozRVhn1TD921MgQLiCTrGPOwHa84sh9gbFJ3PnX+9EN5+LYI1bhUx94NQYSFWQItlE/XzLcEI16+hetdEviLmrJ82mdDzTlEOiYaRdgSbCkUhEDkCXA9As0/tH1pGwmnmvS3TaRRLneRfuGO3DH936C+QIABtJ8q3vw3lj2H2cgZJXMb+/B/Zf8FAs8ADieBxorFuLF538WKGco9gds2IGHvnUZ2o9uRIkJayZBUilsKAGv+e3/UItBCDPX/3+nY4/xFgY9y2pzPokjf3KBdHuVAzUrbXVRD1uo0a/IZdGpVzE/yOD207+KWRvHkBmrOpAml8EEk36DJYnp6c/OypWQr7bF12kXktjWl8K8k47D8ve9S2z26gsuQ/t3d2JRi+AcMNKooz3Yj/R+S3HgFz8BzMoCxSRabAqaziKstZGqMlOYxOisLIJcVhoPdluOhc25aPGcg5MwCXkekCAlGKADAK+8/Aqccsop0pBRE4a672Ryo2Y5/hphiDljLTz86fPQWPcU6uU8jv3AO4Ej9mdpFPDsDtz8pW9gdg0YT3dxwpXfQuPpJ3D7ly7GXDZHYeVTMYnFr3sZ2oMFlgEgO1LBszfdgXIrIfrDtUX9OObrHwcWzsP4T27E+qtuxpztLWT6Clg/2MWKE18qTWSGSyW0n96Cp26/D+VKgFYuhcf7O3jDN/8DuP1e3P3zazAw0RGwdUMpxFFv/ydUWCvBMdo6giduuRN7Vtw9nygDJ134n8DeCzCaZ6+CBOaNtvDQx89Fee0zSI5XpfR748IiXvHp04AXrwQ2j+Duz3wDhae2YVY6i23ZDrovPxCHfvo0dIop1DMslc8JU7+FALM7aUz+8Ho8+ssb0Vd1kkw7sl289FMfBF5zOCYKIUpdVqYAVVZtSPdtl5yjXyw2RhwZHgYuYaBnUNzeq+3WxJN+Vj8fT3LFz0rxo72cl+5x9Vn0Wr3OGL2OBQj1+/YZ9FpK5FAChX5P7be1LfZ9E888fVfIQIDinHSQ6RwKa0G76KaTUvZDEcUHNj+G9/7XF0Sbb3ioH/PnDGLTU+tw2OEvxgPrH8fzm7dj4fAi9LUzWNgp4wf/eSEKzZS0CmdTEVJ/wxzrsDtodWu48cYbBNU95MijMJ5K4KNf+jzWbn0O3VIC+yxfhEf/8QAGsiEOOvgAbJscx1ithU2bRoFaGgONIr546hl4+cpD0Mfuax1XGiNBJCeaTACCWx784IEQdUiiAyF0UJYP0QWjYxhiLNiOe574O+548Fbp0kaNGq6iAQzi1Dd+BBkU0Qib2Dy2Bdf/6TocdvDhOHL/Y9CfLgvzkAYjkUmgmw6xrbkVv7nplzji+MNx9a+vwT+94g3Yd+H+KHcGkG5lpAtUM1/B3aN34KZbf493vu49+Nvtt+Gpicfxype/CgtTi7Fjxyj+sOZ36CuW8aE3fBTZGjt+piTLMNmYwOon7sEdj/0N5cUFjDa2o1qt4aUrj8O6teuw/yErcOudt0qwVGyV8N5XfRAL83ug23Rzm6BnyaDQj8OufJC4A2M/K1kn74Rbx08PcnXU+KctP7AOpP63otjxw98ueOsoyL970MA+U9xJsY5JfLMJY8SULei91FGxDMH4ho0f2vY+Cg5aRpP9vgKd8c1sMwSWhdVrA9OIce9qSVF0fWUUMV4WnbSp0aHTGTnAXijZ3lO77wnAYlhhkqxm3My4yAw23Rq5rw8ENLDWsdEuwJHD7fXO1NWhloR+JgoUaKuZWSeQw+f15ZHCtPFlxfxT9LhEJI12nGymjoBvUurvy8zUEMpn5AwwJW4EWZjFiJXuKIghThcDYP++dh9Ec82g0oNV6pzL3PNZuC8MqBWteXO9kKVpHEPvJChAJn8VmT7XsEVKOj3bwJYFpbXxCFli/h2jZyODzTdbkHsbYWxmy5mRdlo57h5CapOOWW5sVd9N9rLXlNRu0sL8YgCbcDILPTBAeYw4QyAKIH25Iz9h959o3Znx4XqS4CTlypBdKso7y2Q4eXacZsCFwGlZqEZkXcBjZaDI+U+nzgCY0tVtai74GAR2ZO/551BGjQZvNKC6JqPv+ueXZyEw4LPzMj/G0XcEELLiWb7qS3XN3opYgH7NW/tC7UP+xBl4VqtO760MQ10D3DJT93ZOEZmp2nSFz6QAjbAcfVfvyDYSUCYpkYlCrgMG1FqKpwGpZy0p+1Xtga5rtRl00Pnf1NzRJh5S1sqgTlSdXFMFSoSIw+mFuKkHRCA91XEMRWWWyXjyfbgG+E5SXZoQ5jKDIfk92WCeCc2iav1R9q+A1wSC1Um0Av0Epfn+BI+9LpysD//+1t7Jeu2xMVQOQd+F9+c4CruMekmyTt1al7mTEmfvs3i7oPuIJdQypl4PMjpvfSk8z3qd98j+qK3m+vFan+Kk+v1h5zOac6NTKXZO95nvZMK5YcCmzAjZg/4zWnYsfqVntqp2mzB4PIMuej5vz6V0OOpe79aJnoOcAy2/FDupwI4B1WX/Us5AYABn9xUg0lJ7Nt+g5VRwiZ8hiKxMeU38iC3ztkHtqKy5jq+cIfjHOfIauHr+yJo2zDcFFafK8pXCM7WHdI9oWbsA1t6WalKJgDjPFzK7d1XCxPGKzg1fJqQ+ibKx4v6VnsMavNh5if/37iRcLANR16b6VmK//LllfSN7HlgfKNqnlnXn953oc/o1YX1E+9+6D+Q888Meb2Nlx8LarLhPqX9XYNiunygJEmu6oZ/R70T6qbHGGeYImAZW2n/X/xaZlhgLUNa8TxyrrIeuAX0nHWMFnaNn8syzuP87k0/dCwDUZ9P9qvfSa1oQMN7VWdeXzoOW0PXyveX6tP8Zp+EsWp1Np/PaEQmcJJJslhW2XKOwNNnwGdSDAkYrSfzgxz/DvWvvl0TH0gWLEeYHsGZrBXU0cNiK+Vi5bAjPPHknjn/ZgaiPb8Eei/fD+icDbNyaxE23rJEkxZ6zE6iMbEbQTUuTsX9528l4zXGrMJAYRxYtSM87NpdKt1CpjqNY7EMykUK93nRSIV0HJOkYTfeFaFumGGV8X5YAX3zxxTj77LNdwoQJT55PlAIge9k3mSADUDQAkUBfpY3wD/fhbxdejgVNdkANMRE2EB6yDAd+41PSsb7169vw4CX/iyWNJLLtDirUCFw6D0v+8yzn9DeT2HDRDzB6+0MYBlnkHdTSIUayKeQO3w+Hf/kTCLstJDpFXPPOD2HpeIBhcgi6IZ4uJXD09ZeiOeTkqyjHxdONZ3yQdE21yqxOGQ/w0Ce+huQjz6LIJm2UyMhnUcsmMJZPosmGJ2GIoSCFOVvq6O+yIq+Dyqw8NgzmcdIF3wSKBCqfw5/OPg8LRptCDsogjWo2g/G+LLIH7oWDP3oKsHgYqFSIRgJPbsT1l3wfh7z2BMx/0/GoDpdEJ7q/1I9E03VpbSZ8Eymec2RW0gGS+CMl3IYrrrhCNAAJAGr8yvlRCSEFAEmE0v06f7yNBz55HopPbmEhhmv8l6WkQkYYjiXqlgN4OtvEST//Dk8z3PCJr6GwYRSDnZRU+ZBhlyyk0Wq0+SYig9ZOJ6Qz80ve/2bkTjpMmI6ptZtw0zn/jRc910SpDYzkO6inGAsyERwKgYpN1/oTWUxmk3h6IMRrv/MNoJzH38+/AMHdj2G4m8Jkl9Vgzo9m5UlQb6OQySEfBBjNhSgc+2Ic8PFTgDmDGE0D9UQXC2vA3R/6EgbXbUR+solmMYmN84s44cxPAMuXYuOvb8Cmn96M4UpLEp/Plrp46bc+BRy8F2pMELcD9Of7hY3fzSYw0Aql7Pj3Hz8HLxppIV9ro0FQ+aClWHHux9EYzCDJ+UlnMMnqL/qYXtJOWbL0Tqb5ewYEtHZf439r0+J2uNfejX9GfGgDBOoZocBiL9seP3+sbVA7GccFrM2135/pXBMAUBxsOqF8QAakFPunpoIXY28mAnQywKXX/S++cd0VyO8xhL2X7IGtz21AtzmOfVcsw+p1j6FYGsI+i5fhqbsewUde/S9416v/GakghWI6j7DJzHQH2aECtk/uQKaYxPU3XI9FCxfioCNX4bJrrsaFv/ixoNnJQgL7Lp2HJ//xAA5ctlSovn9/8CGE6SKa1RRK7TxeuuQAfPWjn8HsZB6FjnOclRItzEUCOwycvai8zwk5Y+udcqWDEpgkdRylDmqZMWwZ34TnnnsOO3Zsw5aR5zHy/Cje84ZTUEgXkB3I4+rfXiPNF0561etRCvtRTvejun0U5XwJfaVBVNoVNNItbJ54Hrfd/WeMjo7iza9/G0roRz7oQ3+6hGathnaxhts33oI1T6/BSS97A3530+/xTPVpvPHkN2Hd7U9gzux5eOT5tZg3PBdvOurtKGMA0vQqnUAz0RDG4tqtDyA7JyH3WrnffsBIEsv3WoGnNjyNTRufR6sS4IRDX4lVLzoa3Yr7LoHNsOUcSKch4cpteh3yEVhkspx2sarjJQ6qySbr39WZVADQOn+yiL0WmgY0ukks2GKdF13UEZAQ6yoX3xD6rDM5MHFnK+4g2efotYlsUGLvpe8pAaeK0cf0XqzTxe9aB8k+r85N9M5apsYyUw0YDctPgy/JdnB8Y00qFMyTYMwHm8qAkbI57h+ygRgItdvTgL+oq5UJ8Jy9cKwlATY9KDDNaHpbouXCTovBBfAMfJVhQsaIBnbSRCMW0Elw7i9sAUAGoAwYtdkJvyfBhR97WYcSkLJnrgvm5CedETsha8yPof6K36EzrfMuTVVM50H5PrPOZl7tYSBsOglAp0BTAm7ybMQMJBualfmxHZMtIBvtKxO02zVHBpXVbJXOiZ6FyeuTFSfzbME/2XgeQJJu726N6HcFPPFBp76bzK0BAfXfpYOWApg9TrFovRgNQfmuBwC1hFb2nUNBo4BW3tPrFUalbpZuSKBXbbkP/sQeGW0mtfEa9Ml6N+tHYByvu2cPTAIE/InKG0XezDl3CsoKwOSfR7LVng0n19F56AEC2SWtQLaDKNyPDeiVIbEzjuTYdwJ8cJ+S7alluPphPzh2DhSgEhBZGlo44EKHVQB+391dgm9fphatAw+cev83AngFHPGlV2LHPACuGqNxO6wACBOLXIHsWiwsRw+m04kVUJpz0/HyHr4slOAdAUCuYGG4xQBAC5jRMlkAUJj9vgxUADgDAIr/4EFg0VXUUm//8GLLfQKFIFEEOntbFp1hPeDw6HxVoNQD2XROZY8zkcMyXIKUvkzWrkfR2PNAsvhlKc8SjTHEI5DFJ0L4a8s0la1vz3Lq6/kGJRq46F6Jb2db2irPJuvHyQAI+MeOv/bZPXCp5b1RIsWL1ru1PpVg0X0YnXeeZS4goAeK46xZZzHcj56Z00yE3xO6u6ytFpvoS7fl3GJprzD0nA2SdeRlPtSP8fkm30DLJ56kRMztFa2IkODcywnYcYyAaa/JmaSEgy/5n2aXDPAbgU3CCnYNacg85T6joP2uAEC9d9y/4r/baoxo7EwDNvvdHqbdL1y3DnVdxT9nE6g6htN8Mc+Msb+zPue0BJ5paqTvo+e4rs04Gz3+XpE0gYIuply71/vGv2/fT5/TMizVB1ZbbNdP9Mw+mSdjFvPP4uNnfT77u2gdK4Pfj40FH3VO1KeO++c65vF7WB8mPrdxv9SSKuze6uUTqV9jAUst9e8V3IpdNJVB9prRWFBDWTr/sCInRI5NgwR0pzxoA6lEF6X+EuoBK89c061Uvg/VdgrddB8mA7KLMhgIO1IuuLGdwIPrHsZjD9+Je+76IxYvHUK3tR31kaew9+Kl2Pp8Egcf8iqsOvZkLJi3JwYyoVSzjQVtNJpVDBUC5LpVdCqjAtAQfpIqnXoFA7PK2Da2A8lUGqVCP7rtLkLRfTa2a6dGNw4A1LkkAHjJJZfgnHPOcfqkBDkJxkgY56UIvB/F8WKCqLi9gs5N9+L2C3+MOZU2CmSf51NIHLYMy778YeeDXncH7vrOFVgw2UUfZVUywGg+ibGhPEYbVcxJl5AZq2NBJyNVL/VMF1vywMieQ3jtl/4NrUXDyLLD+fY2bnj/J7BoRx3DjRD5MImnh7M4/Jf/he3zCgLG8RTtUvqC/naqII1CCo060s+O4o6PfxXD210VjugUDpVx4Jc+A5DlhrY8K0brWP/Jc1Eeq6HVbaDRX8CTxQRe971vA4OkNnYwds0fsPrKX2GPahIDyKCeSGI7q/+G+9AspLG5sh39g4NojVfRny0hrDWRXrYHXvrtz6E5rygJwhp17kLHkK8nXcJPNIN9hQhP7Lb4T0lceeWVePe73y3kHI2DlNkt8+elJQgA6lpfOBng9s+ch/yTW52cUADkky7ZPdmoISzlMJkFXv7VTwP7zEI3l0Ty2QrWXv5zbL53HcrtEH2SLXUsclZwsCngtlQHe554JPZ+3xsxuagPm8e2YRkGgK113PbJf0dxouUqY4I2hnI5kWhqiExRAn25EkaTwJbhLN7wna8DecqqNXHv+Vdi9IF/YDarbUbHMcAmNp0QzVQaFbLYh4oo7bcYKz9zGjBcQoMakvks2ilqUHbxxw+cheFnRpCt1tHOpbChnMTJX/kCsGAu/ue0M7BsFBgKEgIwbhxM4K3Xfh+VAlmHGQTtrmBIZPYL4aNax1A3g4kbb8Nj//0jzJ5gT4cMNpZD7Ptv78Ls17wUVTJv8znUOCYi0+IJEj4GjGx9zMeb6fza1Vloz4i4HbPXs6SfXX2ul523Nnna+RnzfeI2Mm6HdzpfNm24J2TpBLuzSLc71fZJZcTAsNQnUUhjNKzjtK98FndufRTNQhdLFi9AuzaBUibEsn33wfpnnsfw0EKsf+gx9FdT+N6nvoZDl6xwwSXpqR1XThXkKLTZBAohLr3iMhxyyCHIDA3gtC+eg7F0CAzkkS0ksWLxHExsew577cmuv2uwo0mB7gIyQQ6LssP46imfxGFLlqPYSboNabt7KfOCxBYKrzN49jRrDVTkkCBAEDgNDBFmDetopStSDswAph7UMNrcjuuuuwavPuEk7LXXXrj3wXtw17334LDDVgnQls/mcf8d96O2bRKvf+XrkUpkkGXWolPHY88+ipv+/HusWrUKBy0/GOkwh2QnLaUjxVIOY53teGjzfbjrwTvxzpPfhd/edAMeH30CJ510ElbfshalXB+e2vwUTjzm1Thy72MEAJSyoKCGZqqBX930M0wWdmDDyONIl5LYY9EiJCopDKZn4elHnkW2mcdRBx+How4+GplOEbkstcdaaLebCBoBBgaGXAdW7zxPO5gtU4XotW0xbwClKPNqnDN7YClYYR0imwGMIni/MtV46mbRgFuDk50W/wwAYE9nwTI5YhtHN0Z8DPTfFYSMb6heGer4Zu0FAKrTGNfomSl7rA6Ajo8+l2WcaCAQAUBSkjvlnFOvKGKBabDrwTrpSMrfe9adAoDa5IGlgBqYTmOk+KiFjqAEPMJIdP84FZBp11kXfCtAKYG/70LtgvGpTpvi/PlMvQX9rAHT73BMJDDT0iYeuKqlRoaGOFVOC0JYO6Rl+2hUWqAb9qJoPXmnk0EFM8saZFjglM/hgkQHWErpp0F2iKtxPMmeVoBMWUVknVDEX8ZfzA9bAAAgAElEQVSBQsYeeBQwyJRn6RhaB13XX3QrNqzkWBEE8YLGCj5Jp0gCmMqalAdxgJ0COJph1vWlbEhpGKKC9F7oXJ7DAz36HHHWW/yA0b/rnpim2clSaS1/8Qw4ZatZEFaYwcmMrAcCPvKsHohieY1da9H9eu11TrVo2lp5AQ8Id6YmTxrT+ACc88+mKlGTAN8lVsoKM0m0fWlxlkC8Mmo9CKljzCvreovsjN83LNOxz6x7RveyBm2iVxJjigiQTVYcAUBT2m9thQJavYATYf7591TWG5l4zOwSPBdbYDRw5LoOrY5YswoiRGvUSyNIGabXFbXr176DNA1iiSwZgNQa1DM8nUSHEgBk8EtZNjsXuiYnKh8gHd1SZAc6Bl8qivynmLCa+JBx8udXOpF25b/K+lUAgPvX778okShd/Nz8KNM5Wp9kR/tmRvaM0ARI9G8Rqus7Nse6YUf72a/JKNnlAUixg35cFJjXeRO750vc7fkl540HSxkU2/Mo2ufqI/kSJm0KpeetMLBNMxB5Dv8udi0FXec/2AQD7b8jFju2pdg5DWL9GpKkj4zrdGh76vz1uqnSuG2K/Wyfn/eJ9oufOytnor6J9TdU23qaXWICizbGA4A2+SHP40uu+d/CcNQ5od4i1wCTMH68onnXDrWmQkHnTc5Arl2wHI+MkimbZJlswlLkWerHTkFisXdMoPimXbsCANX/0nHS97TMg7i/YkGfXQUbbiCm/Ite+zzuN01LfnCd+PUbzZFft7rWLAAo6yWWCVF/XisX7H7StaIBuA26IuZZDwBQ51DHzq6VyFjrevNnpGX32c9LObs/0+119b9ZoSHD2ENLUN7XALJ2LtQPVJulZzW/E2daKgBoK2vi8xq3EfY97Z6TtdeDLNDLR4nmQqsUDFMx2reBS8DNFOCKr+aZM3G2jCRSJcfr9EnZAKpWdRI4naAplZQci2QyjUJhQCRhkjnqbvKQS6HCsz2TQl+mD4mRFlgXG/YPo9Koo5juohY08Ju//RX3PrgayxYtwj7z5uH1rzhefM16kEMuXxLGYScZoJJootRfQKLZQDHpGFy5fAbVbk0aGZXCktiOZJE2IxDWocSdrHjwZ5iOrR17PrvdA9QAvPTSS6ULMH1VT/AW+SsBmRjS+nOdRjnV7WB4pAn87n7ce+lPMbSjjlwnRDXbRefFS7H/eZ+Sklb8cTXu+/4vMJddgluONVXlc6ZddUiGOnlhEkWCgwQ7Cwk8NyuDg848BcMvOwSVMIGBTgoY7eI37z4NL6qHmNtJoDlSwdaFfTjql9/G2KKyPBxZ/83QyXQEnQSKbaDEbr9/vgf3nfcDzK8BrWodlUISnQMW4/CzPwnM6gPKOXQqY0jtaOEv7zsTS6psihdgNAzwTCGBk/79bGDFAuqXAc9uwe0XX4nyQxuR2V5DbmAQrbbTO680q2gmXaOoVItj5HSRNxaBlV84BX1HrqQEn8hFkKBAD76RdlUDmuByfhu9gzRRfPzoRz/Cu971rihRxbVKeQCNDzWu6zIe8PthTj3EjWefh8Zjz0QN2UTrttNF/+xZWHroAVh63OFILp6N6gCbm4UYrCcRPLURj/ztHjx192oUxiootLtItLrC/Jt78H6Yfch+mPfaY9HId7CDfRPTIYYzfSi1QnQeeQaP33YvnnhwLTpbtiG3bRxDpTKqKZbwijYRthMfWDSMfz33HAQLyqhNTqB/JMAzN9+CB//yV6Qn6yjUnKbvZCKN3IvmY96qFVj5zjcCfSlh7YWpPCYb3G8ZzK518Jszvoj2uidRpiRLOoHRfBqnfOaTQF8J3/ny17FHI4k83ZZCBoMv2RfHnv1RbA0mkSj2SaOrDBu8UnojnxYN+kIyif6tddzz3s+hf8MO0SjfUUxgx4rZOOHM09BcPBtbui2k2QDIA4CR35LoCt7lzhNbzxa3eooNuX+fCVOw+/aF2FG1lfHzZee7T7+nniPTzjFPoNI1Ze1wr7NqJ7u+7bnVodBUfZcsZcPQ8EiDBoKA2RBPT27De886HWOlNkbak2Bx3oK5A5g/qw/UDBqpd7F29TrM7VuAxZlZ+PHZ38LcTBncEZ1GgL40NUw6qCWaSA9msaMzjst/fiWW7rs3fnLt1bjvqccRlksIsyx3C7DqwOXoL2SwYcMGbHhuE1qJPIJGEqVOEa884Ah8+i3vw15D8xDUnPC5+9FJdX+TQC/jsrru8HDZEvdDsCKJdMcdwPxMO9FErTOBRquBdCeFRC7ERGoUP7/6Z1i5ciWWr1yOG//8W7TqFCLtF62+NY88zEgERx90JHLJPErZArKFPJ7b8gx+9qursHzFChx9xDFIBWkU0nnmgzA+MYbBwX5MdEaxofI4fnn9VXjTyW/BmvVr8NCzD+Nlxx2L5x/fih1bxiRL9KbXvA17l5cjHWTQzXSRKHRR6U7iit/8D56pPI5kuYNMwTUwKKcHUdtcw0BnDl564PE4dN/DUcoMCHWcnTCpIUWaMgMh0dahNTYgWpyFpot+JgCQJ3DcIYg7KtZpmDKEDmAQjSTvyOt1JLDxh779M57BlHmL0eftArcbzG5e+998Ht008jwm46/ftxs27oRYJ8e+t76LBRTtfdVh1CYT9rsS0FPYPRbc6TqOxkHZTx4QiYyPOspem0+fnwGTAmUicCvacG5D6B7iZ8WJ8CVuEgyTsUHQSkEzW5KmejrMQqq2kweKNJCS5CTBSCk5d4CbsuLSnaQwmBT8UxF1BQOi0r6Y5VKWl5Z2eYmVSKieJZLiIBLYkdKIwL0TS/88qODKxqZE22WcmFH1iRC7LkQfy2fy7HqnfICsw44rb1NbIiWSnmkUmRw6qQTqAlcuJxaLjOv0VIAbGXnP8IgbbI6LBkHC1KTotc8AO0an025VEFDewZRuc1yEucNtL3YvNVW+GWslH61dDZI8a0XBEFpUBq87s9PiTz0VNCiAqHZAu5DLc3mgwLKKxVLTmSIAKOWATn9LwF6uXzLBaOe11FrnwNt0uycUI1KWjpYByPrme3h2uDrRsm4ZXLTakmUl2KY6Xsy8U0g7pP4au7N2pwOAdBaltNePnXRu1RJLwxRKaOMJP2QW+BRsWjvmes2uKJmgQIR/Zn5PWXUKQkl5MLt8e3Ba1paC7J6ZqM+nLAJ5To6FZ1/y/HdSER6kMM1dtIRt2jP7RjW8L+2Xgioa4Kqdk2exjClfditzT/uQS0sHcAkANePeds1yZE604YJn8E2BUtMdunigyxKkiGXuy+v1HFGgReyDfyk67BHo4Ne/Pa9scmcnsEMARK8t6c8pTazIuUNNVAPuqW3Uc4LvFNeK5PxpSa3sbTLI/JzYsdXxbXtApZfzKOeyJEJdx2IBCEyZaARGGoav3MsmOkIX0Nh/i845zqNJDMo4GykCx1jxrGptxkLmqCRpfHd67x9M+XDOV1N/JH7mWgaxWiE91509M/czerUasFmWo6wB7mGvwxmxy7V0n2BLJumahPjqBwXqdf3on3q+yZpXALDLPLhjsIrt4xlJYNmUjtrx0nG1Sdc4QBa3vHHfinNMn8OWNtm1MZP/pD6c9eVkPr2W5rS10qOxReQnxR8wljiOugf7dRv/eJTkVFBUfRJlVCoQG9urstYMABXt7xdyeKlt7lGqq/6jZapZH1ET3zP6yOY5LdCt48m1YH1Ja284plk2fNKx8O9u/UexZX5Px8vZ7P7QNaD/Zv1a6//q7+PrLrJZM7BBrW2atpZ2YZ/0ve24WB9anoXaol2nrStNnpIF0ZVNpTtotesS5+UyfWi32Fgqi06iimYwiXSBFWI8awIk2TE2KCEZ5tGUc47N3VropHPYkSogU5qFTrWJYrcFVLZhdn8RnUQC1Xob6UweqXwG7XQTlUYFWf1fkEKr00YFE9LobVZiFmqTFXSTbRT78xifmKDDLJr0Uxzmnf2mXgAgGYAEAAkeSxNAU3kgGqRMYPJ8pF/f6WBODWhfcxvuvuinmDvWYhtKNHMJpA5fhj3/8wyg1URww124/ZKfYHYzRIba9wSmfWyXTKZc06l6DYliDvV8Es+jgX3f/Cos/eA/Y1OCjan6MNhIAJsquPlT52B4+yT6JusYKvTjiXwHR131bYzPLVFzApl8BpPtivPFgyT66yHKk23c942L0bl9DYaq1PJOYqScwfx3nIg93vdWIBtiS30CiWwSc9tZrD3rv9G+dx3y1AVMJ1AZHMCyk0/ErH95FRrJFvL0qzZswV++ehHK22roTxXRGatiVqaEoFlDN+M0vsku4/rqJBN4OhfguQPn4fVnfhTZ+cPS4ZeNPQmotugve6a/jGsUC2XkDCUDkAAgu9rrj+qyi5/vbQ/9CbGbiQT62yEylQ7QDIBsnnoVRKxdwofSPYU0JgsJAWvTuTzCVgu5eiDNNtAmM6+NsfseRGXTZqSDBOYf8RJg4Wyhg3aH+jDSaSBRyAoJgXYk1e5idjovcmkS5D2+AZUHH0GrUsXA0iVI7buMhxNQLAmjoFPOYVvBjdOsWgeJeku0BvHYE3jmwTVSqrxgn+VIHn4wwmwN1WISAZ+ZbMpkAeW+ftHPHqTM04YtLttMrV2C3mxwODToEkgTVaBJXXfuhQ4wfwidUhKTmQQaEgCkkKKeZDdEPu+0f+v1KhZVQ/zlfZ/DnA2jGEjnsak6hu1zCzjpwq9L9+NteRH/k/LfZEiSl/NTCOmy0Y2YjwQr3qZ0dON2LDrXZ2jWtPNxNnXO9Pqdzr36MzvZs9iXemEK9izRJqrig81QpRn3C+33EyObHhQAUOryNSiQbLTUXEj57VjYwJ0b1+Ez3/wyavk25i6Zhw0bn0QaAY498lCseWQtNo7UkU8NID0e4r2veQs+9/YPIjVRR5Li7SG1Dny2NpfARFjBSKaCH179Uzy5dTP+eu+dSJWLWL5yX9y3+l4MDZZxxKEHY2RkOx545BEcvupojGyv4pn1z2C4U8RlX/0WVvQvQKrell2pwZ8L7DQCdIGuTKDP8EqwGwFGDPiSyHbTIsQvgEGGJOOWNAJIthiYhwj6a7jmz1ejmw1wxPGr8MvrrkI+k8dRB7wUmzZsQq6QxQH7HyhNPRbMXYCgU8O28W347U3XoVAs4cSX/xP60gNIt9NINigI7ZzXBkVU+xJ4rv4U/veaH2Ov5Xuj2qlg/XOPYdXRq/DoI4+jU08gVU/h3f/0Hiwf3B9JtvEORoC+LjZsexo/uvpyhKUOJlqjyJHSHSbRqQU4YMlBOPElJ2FBeTFSnQI67PiYSrpOc5Mt2X+ZTEoaJ2QEIZ/S11FnWYGwXhR/u0nijmTcUYwvcHU01CBqJz9rJMXB9wCg/e941lrBjbhTaveQLv6ZNprdOPruukHUebYbK77J9DO9HHH7rnFjoE4ZNTzsJrfXUzB2V0bD8cs8AEJnTxkfmpk3JSZSwkoDKHohrgstS+mco+ACbRlL2mnaTh9LW4DJgiR2rpWdIFkaYywjHSsPINguiTInHuiSwFj0k1wwxf9Ld1MtyVOQ0w+kCwSc/g2dBZYQCiBGzRdfwioBNA9UDwCK2Dw1AL2+l7LB7HtYhhufTzqqmgy1am3Z78iT+NJeW8ZlGVYC5vjSX36WQGD0o6Cj14OL5l0bE6iz4QNtZbDxPdkMgT9SgucBQDeHrpRbxlKCdldqqQCg00DlYcgstGe1yJi7ElcNZCWAEQqVKxmV9WlYH9R2FRZCfIH3OMjsXlMAUBiJynKYNreeWSmQnwvaCYYoY5DopVunBJIohu2ZKFrqrAxUz5xTTcuIkeTLsmXd+mYWUdDj9bwUKGSDDwKAuhbFTkg+KYFk1gGAeaREw06aSHiNOacj5hpLyPz4Uj+xdR7oUgDeskx16KLx9mwztcnCRDJgs7BfVALAAxHK9pWGOaqT5ctWpczeg//aNMdpe3Is3N0VvGfQpACgtbPCPCRQk046DTctP/bAX6QJuJsSLt0Xjl3sNR4ZvOQzknxUcIn7RfQEPQtQ5kpKhB1TzDKD4mPpcBy3biVJIYzSFBJs2CH+wtTa0ZUcgcW+iYUEabYMX/WGFfxSkDwmB6BzqXZdNDZZCUHgjjpVDvX2msQOHLJnlax5zybTa8m4R4vEJQB6/Yj2HbPqvnGJTe5FdtU3e9F3s2CBBXXs9aexSY3umhvnKdBb14uc4TrG0Usoo9UzDTUJGLQjljafiYGLsznTHVyeDfLvOvGUNLBJAJ8A4mfk/Vnx1HXgolvfXlvVM5DJgLSNECIAz4Dn2nHV7k/GYnJWkTHrmXkCuhhGsbJGBfzj/bUDvQd4ZcwUGKTshG+YIueudqPWfTkDo3JX5lfXnoJBcQDQ7us4UKO/kzEz3dIjv8rbHQt+2/UbMT9NVUDcJ4vsLsfBJzqEdWmAeAvMil/FceQ5buRGxD9UINsDk9HzewAwzqSO+167OcZ2YmFbu9MrqLO+Q69rx+8fXUOrAvy42b0r8+AvliH71Ad+6jdZH54fswCanWt3CZfAt/Pcy1eO2wL73Lsbs5l+r7bd3j8+XvH77PxsbLIUSrlvuVxGlXp3Ifd5VZpOttshcpl+dNrsPJ9BqZ8AxYh8plgqIGi0EAQd5IuzUG3UkcozJdFCUKuJpFWlXaJCPFL8fCaJZMs1KGJDr2wxjzbvleiimGPyJI1mG8iniwgmqlIa3Eh1JJ4soSjlvpksNUZZhdX2DPtdl/CLRqohKagGoJQAy9nq/BCp5BBJBneGanK222ljuJNF9ao/4e+X/gxzJgP0k8WXCJB5yXIs+/JpQH8JuPEe/O3bP8ScIIkyz0XPLhb/IZnGeK2C4SWL8URtBMX9l+CoD70L2GMIlXxKkqBBvYMh6oQ1U/jNuz+EfRrAYKuLsB3g8XwHr7jm+2jOyaNCe1rMIUi0Ze9mExmUKWT35Fb86YxzsHCkhUKlKXZ963AOL/nqx5A8dB+E/SXU0BbN5qHxBsau+hPW/ORaDNRaKKRyGG8DlT1m4/hLvoJgKIN2UEOBIM+mcay+/Feo3fko5pJlVg+RanMekmh0W6jR1+jLY3uzhsaCQSx552uwz+tfjpFGFeD6oB/twVSuY6mg8g0w5L/YaM5rALIEOM2EkD8HOT9ko9ofrjtd0xmevc0WsqL/m0SdJcppxulFpFtdAbomckk0iUpMNjCQzyNNv6vZRqlQRKNWQZlAWhAIKSlbLmN7vQIU8uIQ8f4s7+2fNSRl3PQlOLf0OdJ8JxEeZCtnCNgIgr4E+Nhkqh2gngQmw7YQmurbR6RZSJHYxdgkCiz3pk/VTqBKQbShNKqdBorlPjQaLZRyA6hUqugmQszKFVBg06q2a7TCQWRJdr3VRj6ZRKGQc82zuq5JGP0jvjvfZ7zZkHOZvrX44WRxsoFp0MYs4oV/uBe3fvsyLAkL0qRwrC+JI09/D5rH7o+x2SUWbRPlF7VsBQBTYSA6jvyR+aUMSQ95CbWr/xf7Frdfuncjn8GU87+Q68ftX/zvIgPg47J4Anqaz2ZIVnqWyDtv37g6FKYRO6qpQL88pCuTYWAeDGRx2e9/he9f+xOEBeDgVQdLKWwqEeCol6zE/Q88iO21EKXMMPqrGZz/qS/j8IV7Y36hX8AmdkokzVbo2GlgIllDe14Gp37533DPE+uRKOWxdOlCpJMhNj39NAYGyli2bF/85fbbkSz1Y3jOAgTjDTQ3T+DU174N7zvprSjUQvKwpYuPBJORlo/vImo620rHRNKtaSi5GMRR9Foq7HYsTldbugGzpCUVZtAXDiCVTWAiP4q/PHAznhl/GoVZOfzj6bVYNH8RFmQXopjuw74rl+Pvt9+JxfOXikFbvu9e+M21v0EiFeKNJ78Zs4qLEFRCpOoZR2OlMCu78IUBWuk26tkx/O/1P5VuvUGmiS3j27Dy4P2w5h+PoJgsY6A7C+8/+VQMdYZlHDv9bUwmx/DX+/6C1evvR61TlSxWLpNGspvAyuUHYOmCfTC/yOfrx+DAXKE+c3F0Wwn0Jwal7XkY+k6FBjlWwxVpSfHgmSG40INYneb4AhcnzWjf2YNbfyeOii81tNlZCRi81hY/Y8HA+KKOByPWkdmdwyUGPYbs2+fQa+lnLPgXByNncojsZrPPEwVaGcdysc+iDjv/zQKL9v5iaPyBL24cS10JlvmSV31m6U5ostziMNO5ppFll8ZsSpxplv4pw0nEzAmCECTyAa50RTUAoTaKiDMUpHTQO6RRYKP3N8CRAssMdgRA8CxAdYCj0u8e/DL7PmGXzpljcPGnRdBetrhjLmZZZtphuR65el2h8/NHNdscG1GjKz8PBlzRedZ3kTkxcJe8qzLsfJfbaB/5smZ5NKPHJk6ECsp7DSotAxbWmPm/yDLEyot1HWnzhsgxkedWBpQvlY2AMT95ngE4NYZTjKkIlDa0eGWhKgjoF+rUUmYCZjcAoA3w9JDSICVg5zj/o4ewHGg+4NcAX9cFM+JOUJn+B8t5nMOrgJeMgB9b2VcGABS7Y1ivYlsICHstTN2DOl+K0bKjqHSnjoFjrpTdBf8EAFlGInaWpYE+yRo5437/6DWEIWqYmgrIxAkpfG9dE8J2jTU9cuDIFKspsln+vWX9GJa0dovmua7sXmkKIpqZjpkrJf6+qYQAUD6wlnvxAX2nZNlvLN32gbsAlD5wtwyteAAat8tu/N2PsEuZtGAJcGZK/0hYUjxPyAL0ZWMy14Jf73xIxW2q425OBcO0L46RnJ6m0akAoIy7NhaQheFWg+73eNMTGXcDRMpaNg2AdA8IAEgmsh8rBe6jhiLKLvP35jhyDnUMbdJCwK2OK8Ht1QxLbFvoATAvfSDnm0+6RHqHpgTR2gDpXh0f21jJpDIcFWC3WnvKoIvGTMEMbz9ljBSA0/n3JVJqbwlWu7mYGn+u0wiQ8JIAMj863r4SRJmRMrb0P72urTyrZz5qoltAPDYb8oxb3l8SZjHbq2AeH9c1/HAMKwYoYpT4DB50l+c276pNUHQdyZqRpjK+CsF3mZaOxL75TlTC78fOrhO5jpblxzeV+Xvc/up79gJ6dL7tGWT9Nf336B1iDDbro7hlOV0jN7JPPXRzZU+oz6hMYz8O0858Azpz3PWZZE2wM7j6+rI/PIPOrPldDFW0x2f6zE4Bmdcp1c/3Cur0+awfacfBjml8XFUiRj+v/qQmcbjCbPm6PV/Vl4373vYdmBixz27Xph2D+LzuNA67aGSyq/F+If67XYv6fFPrlF3r06hMjgojLp8dFKYae7s1mw2QvdYJSI4oIk1ttep2zF8wB51uAvVqFeVCVsgYQTIvNibRrSOZ6qBQTGFyookd2+oIwxTmzp0lViOfyUV+AP2PIO2Z7kFC2GKJbBG5XAHdelXIKNVOC6VSGalWEpkUO9xPuqRVgxqeHVZcRrat9zhNgROcAwKAF110kTQB4dkgQE4igRYrEnySnf5wtuu0tbn++1tdPHntn3HvL3+L0kQTRf57sovC/ktxzFfPkO+P3HwXbvvRr5CZrCPtteGZKOD+YoydzGdRXDAXiw9diaGTTgAWljEa1KQ6opQtImiFKEqDyRR+eOpHMHu8hjxLQFMpTAwV8eZLzkNn0Rw0mNSRCiOSjlxH9YFqF8171+Cab12EoVpHGlkQhq3M6cfrzv8CJuYPIEGgTYDeGuZmC2jd+gB+ce75mN1lWXIOk7UOanMG8Mbzz0Flbh7JXALtehWDTMzuaGDrtbdi/R/uQGesgr5sBs1GBclcWsCrSXSw/PBDseyEo5F98XJU0qyyy6OVy6BGXIEl0B3GGc6ai9/oNbypKWkBQGoAit1jktYDgNP3n2sOqOuXDTWCdhM5+o/5gjTNYIMY9jUoFArYUa8JozXXTaHbaspepy2ktncqk0TQaTqbJc1bAeRyMl+diQYKiazTiObnE5SMCDCUL6FWmURpsF/WYSmRluYaQZbVha7xCrWuc2AX3a508Z2sVlDMF9BptgR8LBY5366ZSTZTQrPdENm0bCmDWo17r4R2PUShUHRJ3UYDuW4LhUIeO6oTyPYPoJvNo93uIE8fMmhikmqZuSxylGQTMoojd1DzkWAg/VBJIjbbAhIyjhsgoDjawO8/9jn0P7oVexaHsCOoI1i5B17y7c+jUmKvBJbJE+TzACDtZbeLdOiYmIShQzqR6tvNwKLb3Zlhf2/teS9ikNrymWxt/Fr2/LbPqUlbQbO0QaSRIrE+sL2Gki8EnNz29N2hDb5dUMNV4wJ5ZkU6swr4yPln4/5n1iGdBfZasRSPPvsYFswfwoJZZTy0Zi0qKKJby2C/0mJc8R8XYl6YEypxIZURdDqd8oaTotFDSTxUeQrv/eK/4bl2DYlSBvsvXYiNj66TtumrVh2J1Y+sx7Z6EygPoZjrQ7i9gr2Lc/DDc76B4TCPQjcri7TebHgNpCBqaCHgghhzccldgMTA0ZaykLniHUk6VU000WHZSTqBHJ+9WpCFXS1N4LHRdbjp3huR6O+g3q1Ih5lls/bFoStfgr/8/RbMnTsXG5/aiINXHIg1Dz2CUq6M17/uDegvDCDVJuU2j85YiFwqLxu/0a4gO5TCWH0HUgMp/OmuP2D95n8gM5DC89ufx6K9Fsmf5L/uN3gg3nrCO5GvliSjVStO4rHt63HdX36DHZXtcsBlKZTZbCHNfj4toJgpotnooFAqojx3CCtWHIAVi/dHGUMYCGYh2WRzFBoh4QhECLKOjzp8/HtUhtqj2y5/b/U5NIBXAxh3QOILWT7nAxN11OIbURzxmAbQtM/0ACjt8/dycmfazL2cX7tZ9b72eex34tfV38Uz53KAqK6JQfD/r0aGM8eMGH9Eo4+MEs8E02cVVpx2IfXOuoyPZ+og5faFNBPxcyxMbQ9QaACSFSr1VEdKAhy8tgawdmzUWYyX6/AzjqU2pRNYb7dcIB4LmDUQlSY+/sf4qlNDFTpWrzKX2qkQbelQ6lViUNsAACAASURBVIAdAoCuY2Lgspre48z50mYBH73+ll5fxqeH1pDeVMFLBYD0vfgV7bAq68avbwESfLBn30EepeuAeAVxXEfYKeDV6iDqfWznwmhPaSkfs5KeHRnNiewRD2D5QJod4jgT7nB0bxY5+YaROD1Y6LHZ4gOlc+X/1Gvqe1uWgpR7Ba1o7t29DNBi2A88pB0onI4AMbmFp+pIExXzo6BXpPUU01KaOqQtFXMqIaBXE8BQg8ioBHpqHAiw8N4sAdbOuSwPZmlgIJ11/To0AKAAbJFOjwPduH4jwCQ2zNG6NOeXvqq1bwosx4N0AYoMEKE2V8aIrDoBORyQKqXhdNLluUNhCwu7SRmGvtGHrHPKZrg2u1OgNb1h3ecENDyDyyZMZDX6AY4cYVNaKgCgLzsWQMaDTuLMegBLNe5kvZDtZRhXApLoPpCkn+pj+vklO8h1lUDCM+AVgFQbxx0b2QW/LiPQXpuv8N/5rAYo1O8ouGq7A8s+9wC0DWplDPy42TWsn9GzQthNng2rYyiaQh6UjdtQl9BVGrevwPAlrfZM0r3PP/X60kBJOwyrZqZnAautElvumZDKMozmUxtbGHCX1xd2tv+/3FfthDIqjcaYGyuvBag2ys+lANvc8+LYO/sm957WTdvubZdI4XJ17+4uSLvC68gYew1A+fdewJV/bt2eDoxzHeeFqefBP3GsfXdee6bo/oyYtgT/fMMtGXvaN0pdet04BSMtSGKTTzOY3ml2UP0nGwzYhGqv99QLWP9Fg4Z4UBF937NjLVNMANAY48F+X9ewrHPvjygAqKxve/7IvBgzz98pACg2xwCA0Z7UZJpKapjS4t35hjP93j5T3I5ZANCOrf1vtQPm+Jrmb9jrk+ER9zdtgp77n0CNSi3YvWzPAV3T8bNB94F97vh77w4o7nUW2TW0u3GetmD9XyI7Yroc7/RubByVyWPH6HbMHmaX0DbGRps46/Pn4NUnvhwnn3wSfvTjK/CB95+Kyck6Lrrgu7j+hl/h+5f9EPvsdRBee9Lr8Lubfo16q44bf38r3vPWf8X9f7sDnznzkxjYexYuvvRC/OR7P8Jpp56Oy6+4EqvXPIjvXvpfUrZLRtYHPvABfPO75+P00z+Oj33wE3j9a9+A0z/+CZxyyr/i9lv/jNe9/rX48Cc/jn1XHIBbbv4bPvyx0zC0Zz++dd43sc/gXjj91A/j6GMORZfdH2b86Q0AfuELX5C1zwJUrsFqNiVJR24P+iIDzZR0dx0NGujL55CtNZGo1JDKeEYaS4/LJUykQgGMiiwprdaBjNOak1JNssuqNcegymWZlQWoqZ9LYisaQtwRpiM7+bKclez6oI1Cp+VKLMkoy2dQHxlBZt5cjLPxZMIlWlgJx3VcbTUwXC4j12oj2LpdSl3lPswLZ1LYmgyRHR50Ul8kzyS6yAZNZBpNsdcsgwV1fZEVVli4aA42TuxAJpNEFh3k2h0Uu0nk6iGSfDf6O0ETYHk4zzcpvW1KJ+Qgn0WTZCD+c6aIKpudZJ3BKbYdAKiVUWqTVUP7Ct8ExJYAWwBQ94BIiqgUgZwnBKQg1YwiT5HPIpXPS5KOWnf5Up90c25Vm0Jiq4dsPxqiXCyhUa8ixSZ8tIPJDCqNJsJCXlyJRLuLfDqDLvsvZLOodVmWm0KmESBL0kkmJeXUBK1VhqrdbUu/B/YoSFeaoqs3GrakIQm7BBfSWTTb9DeSAtZxiplYow5zOhGg3a6jm2fn7QyaZN4ms0i1OigQcA1qyBSynvWaxthkA/19fUjU60jnM5hIOaZ/YqyGcq4gnX/ThZwQ0KjdyZ8sgckEKxfb4j+nmg0pL+7c9gDWnHs5BkZb6OTT2NgHHPu1M5BYuRS1TFp0LIMkpZGYcCS0HAijVxiMSMuajCc4/v/YrF5bOE4osp+JswN7fb8XZqK4lQKAmmSLv4O1y/Z9ppGtNm+4I6RTJAbXO3xySDCzxgxyGtjcncDbzvooqrkOas0qFi2eR6VQlPvzyKeSKBYHcd/6DeiOA2998Svx6Xd8CHMyeemsIzTfbB5dss646dMBdmAS//6TC3Htfbdg1IliYf5QEfXtW3HkygPFSbv7H+tQYbvxRAbpTB+Gq0lcfNZXcdTi/ZCpdVBI5qTrE6+pHRCJcAvwJwwQRdm9xlzEMXBGUoIaHxixvITUVG5GOVybQKldRiqbQjU3jkdH1uLau67G5upGpAtJzB6Yg1cefiJu/+sdGBgcxMTEBAayJezYMoI9Zu+JY486AbNZotzNIIcsgipQTvYjqAfuecMGgmQNQaqJFkVMu6P4wdXfw5IDFuGhfzyEPV60AFtHt6FbT+Atx78DK+cfgHyjiEazhl/94Rd4dmwDkuU05i2Yj8Vz98CC2Qsx2D+A/lJZFChGR8aFzbj+mcfw9LYN2Lx5K0rJARx36Ctw8B4HoYiiUNFdcEYKqRQHuvVimZMMCFuuxIgOrQUe1BljoEAnhcbFLjguMslk+5/4hqIYtxg/Zi58SZQ6ScIAMrtBF7wzuu5Z1SnqtYnsAo8HnjM5Mzs5pr4UxTpO6oBEbAzDFrDvqdfS99Gsrb2WAlxSwx9pVE6V2ehzahBgjQOvq6B9o+P2GAMQLS2VQMN3+ZQyql4AILN8ojHo9oFqoPE+qjMlmQWvG6iMOQEvpNTWgVoaBNqxEQdXbckUkuJLUX3TCt/ts9Zq+q7jrhROHVQdYzlorNNvAkG3Xn3rC7Hnjv0nDEa4LF2GGmji/DsNQGUA0kmSbmQiwE4bwUyQYwaLIiFLijmg1I+QQ0PU9+T3Cp4psKfzKkQ/7azsJ0yAPxM4Ksta55MHPVloEUio4J82KfBAZVTW6KNPKd/VAFwYMo6xLSU9vnuyFbh1z+zsouwifx3Z0ywzMWOsOoi6dzTglXVtBMBnYge7dyMwwi69ToPV/ZPvEu3LVGWfUhOF865dY5mEMTZDgkhpZeqZHakpxqwbd+849NDokODXgmmmFDbaowowaNDv763f4+cIcvGQVTBqWlBKu+cZcQICEBDyDDaWx0pjndBpPlqAThm0/IzMywwAYHSvGPMqGnsFz2NdntUZcF3eHdMo/iN2hA6dMJbc3lBWqUInklAw5XvKrFUAULSCTGJBtbaiezHg9rIXXGMc1ziALXYylmDS9cj9L+eBlrn59aBMNjLgZH+Kzgt3ritVF5CJ7h2DBGflprTyRIfUlU5oAiQpyAJBT/dnVCqq9oYlu74UVyyOJkt8KX0k1u/f1e01x8yze1cBDH0/PRt0DHReI/CFp7PX8FIA0M4jz1AthxTWQQw8VudW9p7uLA+GyL7yAKba3qj01TfLsQCsNn+ZEQDUDu4epBMQx+gDuoSJA78FoPHni7135PD6JhfqlwjY5vezdHX2/htLSsQWii33L29AQD2DhfnuO4ayXN0yi/l96hklWeIniWLVCnTngVtJzp5JuRB9JO+/6FxIAorjSv9RGxt4CQb9jALR/FNsBf3PlAPROe7CXOuG4jdxboTtIR1Op/RJZay87ddzZaeNHfsHBZyisTDyKhHQ4hktOv7xgMFq2cl+8gCs6Idb7dwYg8IGJ85eTy1Qew/1aWRulEnZo0JjpwSaf1cBrj37T84Mz2AWpq9PeNq9Ft8nM43hrsAvfscmVuIgmqxXf9bF/Uv1cyRRYBKA+hzKHOH70obx/yq3Y5t80P4pACjmxlTd2L9HY+87xYotkDPBA+k9xlrn2c6Z9W13NZ9i/16gblavc0n/zfq/Or46drKfQ5YQFjA+sV2Yd7f89W5c8N1LcOxxx+CDp56Kc//ja/jc5z6Hu++8Czf+9jqcfc6Z+Nstt6HdyOKa667FB09/F178kkPx/Yt/hE9/7Ew8eNt9KA8UsaHyDC7+/kVYtvBF+K9vnI/XvO6fMDxvGBf84DtIJkOMPL8d7/iXd+Ejn/govvylr+PsM7+IfZbuizM/dxaOPOIlWPPw/Viy15445KgjsGbtenzrvP/GyW86Gfl5ebzihBPwzOpnsH3j87j0svOJ1rgzuieLcmYGIG0gu9LyLKmRvcWqCeqkdRLoaxMATKCVS0j5LgG3Qj7rNQeJmdHvpVZiHs1mGwWuryQrQpvSHEO0VGmDPGAXBq48n118KZsxTjOZTMi9GvU6MsLoajuphrCNdNiW8uQmS6fL/aiM1VHI9ck5zbJUEhe5nllBII2kuh0UKPvBzubNJkr5Elpcm4US6vUG8p0UMvxO2EEum/T6ju68a3W6KPQPohp0MVpvINdXRKdZl89zfAQRC51fTLYZWXe8V7fRQsYDYNVEiJYwwxgL0Wa47r6NjEvKsFEJd0sr5QlFfoEKAJZI4ErfBIQAoNpZ3bPWLmgJsMy1B0EZO2fbjnHe7IZohR05jyQuY0ls2zHCCYi206EAnYxppD8L4xz6B2EKAZmgjF4IJIqANRuoOYYoGZ/8e76bQC6ddjrvCKVz8+TkJAZLJWEIjreqKGZy6O+6Boi1dIgufdwqAcSMAMj1dlvsa5YYT5iQjs4lCf+7qHMtp5JIp/IImgEGc0XR60sXMkJWEVuHNFJpgrFdFFIJTNYmpeMx1w/1DbnmJusNkZeh/SOLVBLNnOdszpGdCmyo2kGR5c+rH8XfP/cdzKs4mQ9qR4ZH7osT/+1DqBXSsjc4l84nY8KOuIT3ixOZyAbaedL9uDsbpmdr/PORH6Oxutfzj9uw/+v11a7K+euT8moPI5vrk/Q8aUXXeQY7LOv0mQ23htIZjVxkGSAH2nCSgmQXk6kGVj+3Hp+/+Dzs6LRAwunQrDyWLRtAMZ/GunWbUGsmMcoa9WYBP/r0N3HEon2peCALuoEOUskMEh12TATqpRA3P3Q7PvPtc9EqJaUMtt2pIpfoYsWSF2HxnDm4//77Ue0m0WZXpw5QCvJ412En4ivv/wRSlUA2bTblqKGhMASc8WRmhoG+dDRlrT3LB5Jea8aUJTKIVaeam3QqwHUHogT9dPDQRjWcwEi4BZf/6XsYDXaQqIsVy/bD889tRn2ijmyYRavaxnBxGIfu/2Lsv9eB6C8MIxGkQROcYYU/hZ4pvElj4YM94WQkumgwAB4AfnHbT/DoljXoFloIuk20ah0U04N4zz9/AKlWCo/c9xAefugBDA3344CDDsbCF+2N2YPzkKyT9ZX2AZBrbMKfdpKdnNoIsgG2jm7FmjVrsGb1Q9hzzh444ejjsHDuPGRCtgBPo1goo8nOP2wQUkigGbSk3r6QKyDRYpMAVzYqpUvy3G6zO+ZBAplsFhmOoznAeHhIh2EfKKnYv4J5fE4CNs6pcToY0qihS30kBnSuPIiHDv8UIIpOHg8FeUX3nbiwsd0MMzmb6lyooZ7J+eO/iz7mDOUN/HfdYL2Mh14/clgMeBI53mkXCPRiOfZ6fr2WOLMM2Nkd05QCRY6tDxSUMq7Pp8ZAQdKohExLJ33pm9gAzywRR1DLKv1gRUAWgTRvYDQosPey88GvKsNEP6vZHWVN6FyIE++Db5Z2RB0aPTBrDak8n5SSTTWSiAyyARV1zPhMAngyEpMD0jsIcmoqGK5AM9c1gxLVG0siKZkk12zDOqg2cInmV0FiC2JGYIyylN1bz8To2FWwwsvGDbwG1pHAf48FLkCDdgSOlTTrQeLG2L1ndKBFDB0HoEaMvRjwIKV1BGb4pyn91u6rcUBKGDMKuhtZAi0p1WDKBlQRi8kHyHYchC0WE0fXw5oBlIB6oh85tX7tYR4BPAxIDSirYyNBpfy7AyCtFpUAXhkXsAnATxvo32/aVBCUSWXkOtEcG1vTyz7FQdeZAmJr49x5PhXoRXtMkz4sw/edhOW9hNnkPiWBogHnlNHIeZA96RnEM9lQKTf1LMgIqPLrLcqimw7HvK6Adz5LTo1UtY+9HBnH9CSA4oEaOqR+vuT5/f6z6yHaa1IZoOPCP+kriNGb0ebb/SY2SsDpqc1tHT+5/wyagHZ+ZMx5HdOoQO0b16qW+E0D8fy+t2ygXudFL5ustlHPN2X5W5sq4xVpJ0+9X7QudNzM2rDggOxXxePiMhv+cgpk9Vo7/C7n0SYRo3Vr7qnrRfafsav2mlPrxuudeQB0Coj2dl/KeVkGzHXDxMUUAGiBQD0vrL1WdqqCM/b+VkfZAqyyPlgBYMB5awd1/2vp/0xA+u7GUW2WPVvj60+Zrza5ac9gXaP6p7KI9d128gGUMexvZM8Pu/5kzfnPRNf2yUnxr7w+U+/5dOeS2hVNXFmfcJpN9wCZrCkPvMUBupl8vRntW8w33F1AN9N17L/bZ4gSxdpkRhOD/l20CUt87ykDPm4TuE90PUWguikfs2slPnY6b3GfLr6u7LPYBLyOjR2juJzKrsa/19jy+uyom8s7IOuzZ30BfeUBrFv3KC697Pu48MILcdZZZ+EHl12GzZufx1e+/EVUxifwm19fK6WMP//Vz/CDH/4QP/3xz3DGx87Abbfchvnz56LSruLzXzgLK1fshzM/81mcffYXsWTJErz8lcfhyKNW4bH1j+PW2/6Om2/+Iw497HDMHZ6LP/7xz6JDeN111+Pvt92CSy/7Hj7ysdNxyy234O1vfwcuuPBCXPKDS3DEqlV4dO2juO7Xv8bwnD6W7kyTfbHjpzaZ5wPPW5YA853YBCSS4vDN5oS1T9vIfRN4WoeRAPIpLy+poP7RlF/A31t9Z84rAShdE86/dTIgTLS7veskJYLoDHeEGyHZe31Cx7p2ncuVccpkHT9nk4GMuO0PoRoCTnI9X3GgCWzV/o3WK5PYrLgInWwZK2usbItdo5Lw1yS4NsBMTSWqna/gnk32immSKJUJNgHjAfcf//jHoAagnEdetoJAapyAEt//eu5HjdoMO14/K7GXSpL4RnkC+gl5xoHHxBjUd5MqIkecd/I8XvpmiqAQukS1146Wc0g+6Zokyrqi1iB9Qo+tiB/XJvvQ+8vq0xPlYGMp/3dh7PvEQiRrozZLuC6qV+nuKGuO2A1JEPTHJRc9pVEtNsj6c0QAfEUgbVme1TfbK/j1mf+J8JntyCdSmMwCmQP3wps+/WFM9mWlgzPvJeAu15HHDsTv9v53L/vby/+252Z8Lq19Uhs5k62MvmtId1E8YxLe+gzWdlr7wOrP+I9dn/pZtSPqS2sclti44W/i7SdCAlUMRBywQgCQnW8axTZuuOfP+MaVF6PBbkepDPr6EzhgRRmFYhaPPjqGweE98ej6J7Ao0Y+rPv9dLE6UUWD2EiFqiY4gyN0gRCefxIbOKE778mexqTmJkeYEskWgXhvD3NmzccDyZdj83EYUC33omzWMe+5/CO1WEvsMLsJPvvQdDFSBoWwf8hRbbTYl4yfPqiVIQRtdX9vNxcfNoYdYtPBMUMhMQKQVLAAoV7tnstEoJwKkcsDW9iZcdP1/YbQ1ilSQRSFXklbxpLjOys7GfktW4IBlB2D+0ALp9hs2CUekpS29atzIRPIOotHGpgHOuQxTKYy2RzGS3owf3/A/qCZ3oB5UEXZSOPLQY7FgcC/c+ec7hNZ9/NHHYNmL9kGxMIAQfahV21K6yXp5Zi0ce8EhjHz2IBWglSBdNgAywMjIVvzpjzejUpnEq17+CiycuwQDmbnoNF3WIsUudKmOAHEuW51CSmrCfOlSSEh0Cj1X5SYrKq0LTgFAG7C6YNsh0tMdRh48rlMrcwtOC8a9C8FHjmYEAEbf5TolE9AwjPxOsJvOboCdNkqPMp/4Z6Lyvxl0pnYXYOn6sw70tAPeG8W4470rQ2ONC1uk8yd6T9ul04BDOuZ6oOs1SPvuZfwih3232i4xrTkzt3Jo+QPSzoMdM723Gj/7bvJeHmRTTcBdOdhxA8zv6/1t9n+ag+1LB+POqX3/uEOmToddxzoH8bW3+4BgutOzkzXfzT9YXlcvB1u1z2a6DPfdtPGIBe1Rhyy9UdTlzwN8HgSMnsNrckUMOm1q4EvtFCxxiUlfOmq6q+mzaNMAywiJDi+xC9R11EYhjkFn58yCpvLvRhReHBsPANrGHL3GKL7/4/NJh0fXgc69PmcE3Jiyxml7zTOPLHZq57PX8+wKANzlUlGtNPshr5tms9LxfTjT+lUAUEppX8CP3UPWXkkgbkF6AzbzcwRS4/vMHQweOOgBQNnr6zqK319sA23LLiQYXkgwuqvzRe3Erq5jOw9bG6Xf5b9ZECA+H2Sb9fpe3Eb1srm6XhW0svvHOozx8be/63Wm9rKXL2CJ9PyIgpO95k/f0b6rXmRXdteucaka8T/6Xnas4gnG+EMy4JT7+7PGXlt+oRqv/otxUDSu36lr154jes24fZfPTLl8Pcdvd0w3BYr0y5rs0TGQPRKTYOHzqHazJmimmRUftPF5dfz0etbWqU9svxv3k+JAVuQ3eoDYyg9YH0qvGWeQybN7lqHYadNEZKY1tqu122tv7/7M3/1u0OvG38megeLbxJjd0RlkEmC8m113+hkZC88wjuZnBoZmr3eya7SXHYjvz1570yawdj8qO+0+sX1sItBsOebYN8//b5z1+S/guxdejMceewK/+/1NWLBgAd765rfgtttuQ3V8HKeeeipu/etfcd555+G000/D4Ycfjssvv1yYlO9+xztx1VVXSVLp3HPPxfXXXy83fec73iG///CHT8XVV18tWmcPPvgwvv+DK3DmmWfiwgsuQr1Rw89/9gtcdPGFeMXLX4nf/f5GfOLjZ+DVr3kVCvkiyv19eM2rX4uXHXsM1jy8FpdceiF+d+O1UdVV3HdUW8A/uWYJAI6MjEQAoABN3u+J+yDx/Ri3K/bzu7J/vebVnnkuaTa982n87FD7ZQEOXRtx5n/8fvbsiV9XxqVH8truY00gzXQGM0aP2x99Hzv+M61N+g98L3YBVgCQn+VcEQDU+GOm79sEt90vvT4f+cuGwBTXL9/Jhpku2/F55vVE9zKWoIvPJ/8uVXqeDGOTJoy/430ArB/R657xOdV13+vP+Pip/ZOzhXS1VhtzC/3A8xNAYQAYnXR6OuUM2gVgMu80J1XDnn/yR0u5d+Wb8Xe7AnDtWEd2dzcJ3/i+lOS41TSOxQq7O5Pi8UucRDKNIGDY+Zr4Tmx+6hZW1iPZzU5lv1keE2akQ+hkpo6Lr/ohrvn7n1DLhWhJhn4cLzt6CVrtJu6771mk0oNItRM4dt9D8K33fRrzUELYcswtlHKoBS2h3VbTIc698lL89q4/YaQ9jkQhhVa7glKpgKOOWCW04PpkBU8+tQHj1boIiuZrSXz9k+fglQcdg2IdSNVaQlFtdlviXOgAyUIRHR2HHpM5Juyo6ICUoYoMBim2FNFMQPpLQ9RYLQAo2kIOBKxlJnDxdd/BlolNmNO3QJqE7LPvcixbsi9mpYfRnykj1UmjXXMNREr5sghpSoODlNOJkXXnO9M5xoJfCqmsdETq5NpY++x9uPb2X6KWrEg2Y8/5e6H6bBv7LTwQR644DIuHF6LdaEszj1xmFihASu3CbsLB/SwllEYNvgxaDBHFPQFUmpNIlzJohHX87k+/xWNPP4YjDluFlx18PNqTAQaKg+g2QwTtNsqFPtnsqt/EUyZIOGCQoKpsDLIOyQ6i/kAmE82FZmb4OXG0TESrrCMxED4ToKUI4qglusLM4X2kRF90tVzjFnXW5LsyeL6UkWbAg4pxQ747Ay4O6G7KFOIB8UyGfFcBUy/DpteRojXDAFSDY439TPd0jsH0phFT2hRu4O07StDuS6d03wijM9Z4Ylf32/l3U00kZnIS49+xAZaW6NlnmAbWaYBjOkPHs/Zxo9rrQLdOr51TAeQjUGuqmYL+W6SB6S/ayyHR+/Wa55nW15QTFaPOxQZrVweUmBTzXOpAyNqJrjM1P/bSelCoAxffKxFwImeBCTT1sPKsAXaZmzb+0Y1j60KBQLPfLFNLmXh2fNWOW8cx0l/UNTtDABwHADXQ5rPK+vKZR2W3zTTO1nnV97RzakuQdf7tPPTSZorWi5hBJwGgP8oY6+WUyV6OL5cepb099+9uAECdf3X+LOgwtVY92OH3It/N5dJn/un1HtM+rU1atPundr7260sBBD1H1J5F19UMfow5qffQdWzXd+QziIQci2imSox3Z/t22s+G1d1rfezuetY+90pSSJDn95wmQexcaUMPu0dmCprU7ur61OtoyandA3pPe3/7PXvexd/RXmd39uuFjI+13S9krVl73nvPTp2ZPH+n2S/rJBtpjpnu6/Nb034t72xAbbv2ej1P3HeI7INfW70CZ/2MZVBNe48e7Evx22Y4bma0fx6Qtwm4Xv6Cfn+n6xjZB7v+4mMyk+8g5W8mKFK/KPq+YVDYQEqvZ/0p/Y4GlXItr70Zf/4Xum5397nd+Ze7Ws9qG+y4WTBWbLUPIKPrGHsY38/8jDBrja1lEs3OrfWNZvJ17DvtCuCIv3uvfTkTAKif3fX4Ov1N7uGAui8SFaTQFta568DKRgNk5bHM0ck7tTF79mzpoMq4pdqoIp/PSrmjfN9XLrHL+KxZs1CrVaexuurVmvx7tVr192PfhRyqlbrEXQP9Q5iYHEOBzRbqFZSKZbDR2fjYJMr9JSmbZM6sMllDoUhdfKdbOpPN1PGljebcj46O4oILLhAGIH8nUa0/K2daa7oH+Hm19bpXeu1D/Z1ls+m+i8+HY0m7n51/NxWD9LIZsr5m0Ja317TrJm4r1Y+Nr3X9nNWW7/V81D+09iX+nPF1aH082U8eALziiisEAOSa0vHj+nshAGCvOei17u0caFIwbv/j/qFNoKn9t/taNXbte9ox0D2hACD/rt939ik1TZ5Af6/XsNedaR7tmMbH38Zf8e9LRUQqhXQQotQGciRvUeORZ0I5jxHqPLLU22vVK8tSyp89s5FELMvQ35U9nul3YodNZZqOQa89odeI9mrsfLRrUcc+PiZ6LjgDtOv4MdpHJo6etoe2faxb8wAAIABJREFUPnmbqFaFXVf3LsCKiBOn0MwkMJKo4rPf+hKemtiCRg6odzqoNbbhxFccgMefWIeNm1pgx+zZhQGc9d6P4OQDj8ZgkEO3lkKK9drpEJ1sQtqh37n+YXzyP76KcFYW483t6BtiG/Ym5s6dg3nz5mD16tVIZ3OoTFaRTrIRR4h3H38yzvjXjyAXpJFpAf2JjLDoWtQYIDuAjpZFub2GHTULZPFQI0aCAwbFvkW315Niy+5u2DSlHo4B6IIGJ9pEVtxEYgz/+5crUetO4s2vehuKmT6kCUJW2ygnBhDWO9IFiSy8YiYvzD8a2ka7IZ2GCCJKDb7oI7gpkbAjTKDFCRTgq4EgW8MDG+/FzXfdjHq3jnJuCC/b7+U4YvnRmJ0cQm20JtoIGeo21EIBAINMC+0UnVgeBgqKUe+IZd1JtBqBsCgowDleG0eyj4qmIW6/96+45967sWzPffCGV74B2aCAYDJAOdMvICPHloCcGAhhFLrMqVCOtYuyMHgSPgNgDwCnHyHGz3eJVCpytDm0bFQAPKedxR+Cf84J8cGmD1xtpksBQPmegINTrMKdHESza3fnrL2QDW43dy/DHT+g4gdG/B4KAMYNq/3cTAeru9f/o+09wCS9rjLht3JVV3dPT0+OkmZGk6WRRqNkSbZs2bJxEBJOOBth42UN2IZlMbvmNzbhB4zB+F8WfuDXLtiL8WKM/WA5CeQgK8cZjTSjyTn2TMfqSl9V7XPOd89Xp07dr6rH5m89eqa76gv3nnvSfe8JrsaNFJaNOfFhnlMAYGRMXATYXIHObhr5AaZeilQ7HzqFWis/4R+JNNBOia1r4HN07fu1EpVn07/S2VjTX69hnAHqUuTuAzEG1gD61pMNch/y9eNZHwDI74pApd4AYFT708iJBQDlIEU2IFEqL++ARV4pft81G1D0YGOnukXGmSxxaoQP2MF1UaQRPd3NQpe4CJheACA/Sxo3eOTFrpVe0275DwH8yNCaCApxzrWTrnWU1KKTZ/QDALsMfh8AMBpbDADIaTLuFF87Mh2bZNMpnuYq0Y39AMBeeoBp6dYzkndXK0XoFXXBNN02I3lV/BDxhF4DE4Gl14k3D66xhdZJ1umPk3X+3AM8an6I4w1NF7nGAoB68yDjE90XAbRmQx83VrlfO/90rdaFmrflOjkEtHZN3mPTLUV2ffLQT5fF8YrVqXqOds31/Lo2DEbH8VhNzeOea+0doEsrdhujKGJApXPbDZV9jIzZArTWZvn8gH4AoG/I/aIC9RraiAJN036yTd9Lh2MdyaZlwkdv/X1UT9HIWQSK2tqopgahDxwROtJ77PP7+Wt2zv142jfXudBNy4/mabGREajjAQA139j36xRzoiHXSqZNtKuVqnVQh50y2SR23TRNI91sG3OZ7JBQ/vy17+J0cCftmqhXaygOFkA4cVjzKsu5pzWq/ZzKgDJkCIjhTbMD5al5wsjQMNcmC1NeqVxRg4FAogWVLiKviXQf1RecmprE0NBw2FWYdlnNsCwD/ZSrVU4x/vCHP4wNGzZwZCB9J8Ep9F56HqUbE20JLKSa8QIuSlCEnpePp0QPUwowAYCf/OQnQ/Mj3cINbYVnNFjA600gqOpCq+ms19DqUf28TtvVH4DQ/Gh1YT9d5OODDnmgfao5hNPfRweIMQd1sn+ydsvamNg5OL/k7/7u7/De976XeU3kRgcoxcq8OSiydtOuiYxD9IA+GGW5U5kwrN9UBhbvN8zBkACAlv+0XRVQXPZCGlAWAFB3K7e6y9LW+iCW3y2t42jH0eoOAyLZpj3LvKFh7gI+W69ioFjkmrz0I/s8Li+ToBJp4VOzrjZ3J0/7/XnfOGStI7zDlGSKsw/C11LixtLf+o3WB4qe2wcAjHxLEykb2fGxw8+2RDmCIq+oyh814aF6fdkWLqRm8Y6PfBBT6SbWX3sV9h8+imZjFtdsWY79hw7g3IUaRoeXID1Txn1/+Dmsy4+iUM5gILmAC7TOUgRdqoaLmMXHP/O7eO7YUVysXcTg/BY2blqDU0dPY8umzTh69ChOnTuP6WoZxYFhDKGIZYlB/M//8lmMJooYGBxBo1JHgWoS1BtI5dOswLOZsF21PknocGoZAAzzyCUcTTpKUgRgs0Vpwq7WC2+S2sWyucBonTrrBPj+S/+KPQdewM/+1LswkBzi2gSUmtqsNJEI4WROxW1RSmEriWwujXw+j0qjxgBgWEBa1XqSpiTUBrxRo3aMaKZrGKudxQOP/BsOHD+En3njW7Bx8UZkKgXkamkkGmG9GK4r5SJzWCgTYbc8CueNCvuSOBAi3qCCnBk2QpliCtVmCdVWCfVUBYdP7se3Hrwf2zZfg1dc9UqMZhejOdVEihqsJCl6kVLswi1eqp6meOuwyDXqqKfqnC7MdcTJ4Em3QVePrcvpVd3XxEGQAsRhvbDQEZD/eRXIgZDunaLduKB9GLVF6yb30t++cF2fcolVxp4vRIlqo9kef9t56ecAxTuC7a6nWlHq5/kc/0iAVQ0upp0q8M5y4dIsRelSBKA+FWeecRtBUTJxxtBHN+5cdQnFnqNxeyIttLEXelMUraY3/S7GT783zmHUnwstaJ7iCOnuodro+3ipF99YRyraoMc0p2i/q78DdSn8aq+lSGde35hALYmAsSeHYU21MMVCeIf/lcKztvYgAX+ueQr9K6lbGkDQtQQ1reV3m+atnZAufWKiW7vH36YEy7BJLRVAkyJM9Hss/eLkX66TiOc4GWCny6XQ6eiN6D2eFFrL1zy+GEdRn8CHz+wEfLvHpWsBthtlaZnQ4J/IjMigbCj4MIHqviq979cPnfxtxyPPEx0kcinrSSfqvSKH6LuefOIifDQPyzjZGbT8rTZSzP/OgbQ6KNJjlyi+vvnLHGTuon9t9IDlHz7AcI0i9AGOXgdNX6172/zr6g86vWp1v9gQoZ+2HfRs2WDFPVs/L84Z7qdXxS5Zeohs6rnYcci4Zf00/cPxdJbQ8Ml/b/3b5j8bnaV1VpQyK/6M83Wk222HjjU1JbXzr2WT5+SaoET61PCjpllE/46yHp3+h6al5nm7dja1vku/ugdpP0bshwbl9HM79J5HrrScR0CVx65ZWtLfcfacAEDhUZ+N6b32cY0b+t3VaZt6XS3yJ9eI3rWR0aIv9RzifF++xjWq0QCgz9ZZmZuLfGj6i/7Rcmll0uqcuVJPbG++kMXUNDWiyCKZzGC6VMLR4yc4XbZaqXNqMNGLUoGps+nGjRuxf98+jqY7f+4C1q1bh5de2ocWNYkLAtx+++146KGH+NqgVsNNN92Ap59+luvLFwpFDA8P4vDhw1i+fDnWrLkc999/P+655x7mMQL49uzZw/st2tO+7nWvw0svvYQjR45wlOHNN9+MVatW8RRnZmaQz4W19+N+hHeFD86fP88A4G//9m+HNfSom6/5kXtoPL71o88kEtD3XiuT+hBTX8++gecAhddXHezRPVKDN06Xx83f2nf7fioDZj/TeksDgL53aABQvrf8G6cfWI6c/iEA8D3veQ8DgEJ3a5+873ep+lb3WHsuayprI3sg3bjVR4foM1VneS7ypXlAAEBJARafUHxb3aBIP1vr/n58Zu8TevQbK4+NikzmMmhSA0i0UMwXkAyanPabphgw9xBpQCYgIK8zAejK1lg91e/91veU62X81t/TPEa/xwGAwsNyv+YPzRtx+lnmpA8ihI877OzYkd20u0CCNtqtAMlWhcGfarqJ6VwLz509hF//o09h8ea1mKjMYuLCBDLJJm6+biN+8MPvYdWV29CqtTCv0cCvvude1I6NY8fa6zBaXIVKrYVmMYFyoYm//dZX8Lm//Rsk5g2hmiijGpzGHbffjKBMXnYKBw8fQpBMYqJSRWV8FguCAfzZf/o03rDhRiRmGqg2mxikU5hKGa2gjoFCDrPUQlo1n5Aosw5HWq0gAX8itNSYhCIAdQRMGCHY7srIAQItoJwo4fmzz+DxZ57A+970cygmh/jEKJPOuQLnxHlN7pibJIaTLpetBtKs4Ckk3aXDcoRM2JGOouPK9RoKg2mUZicQoIpnX3gWT+18Gnff81Ysnr8EQ4kiUGuhkCxwmvIMdTfKZ5AupDBbKqGYLjL4GW5muKJH2BwDab6+QF14ZitMhXQuiVqTTr1qSOUTKDWm8PzhZ/H9h36IzZddhVdcfztGcguRTxVQrYUpwFwXkOZUJ2FxhVwTATdvaSbDzbPU4RMQkCPy5KTBRQRFAJpDrEPjERYvDRVKGwBkZZegYtwUxRiCm2w4nLMeKmiXuukiB/sJrhbUfkLdZeQ8NS60MGllFWc87TvbyvESd5AmXY024NqhkkLyQm972keOu95Qh51vO8HXS3OEf7wIQFFwejPgU3ZRF1MNDrsURNlw+ZSlXR99jWweiL8FALTrpp0AeZb+1ypynwGz1/sN4k9WA7AfL4ddLfsDgDYM3gKA0ebWyZtwrQDwGqBip9+VYrBF/Hul/OjoBs0Lmj8tTSO5dyefEY1jusoKH0SOU0wKmF7faLNp6mGGchJuILX+sfyiHfIuELBPDb3I2TIHKO11t/wTDwCGY9Q1O9slM2iOUgtONm1ixzTfyu8S5TDXGoA+PhUHWTskMg6J6tcpNUILS1/rhGl9rE+8tUzzuyX6REWn+hw2/Xy7zl0p2W6iWp/00hX0nWwY7KbMbv7lWq3vtYMnzuCl6e92mQjZLGl+t3a1w9Yo0NDSRc/5Usfjs7++Z8Txg75fA5ZaTtvj+8lKMHAuh4qQ9dkN+l4AQOHd6IDI1PDq4i/dgVui/KV0STLBPuhcGgFp+mn5sCUchC6Wfzt8BhVNFfm6Bojz8T/T3x0g+ex+x8bE+YNWHmXsktonEYZWv+jny+/W/vLf6mDlJ+FTn2/Qzzb30wtst90hrjy/y0aqLvB6XfU66rWIfnf2RGo8yuGbPEP7jXFrGTdnnw61ciHXWPmM4z9NSz0e2p+Q3qRUTjosptTbVCaDj3zs13DlhvVYvmwl/uzP/gxLlizhmn7z588HdWr93//wZWzfvgP/476/w7p167k+4N/8zd/gV3/1o7jrrrtw33338f/f+9d/Y+COGoAQuEP1/v7kT/6EI/7++WtfxalTp/CBD9yLj3zkI3jLW97CQCNF5/3Kr/wK1xW86aabcO+99zJISM0tKRKQQEGa/8BAHrUqbYDjdRDNVUAwumdsbAyf//zn8alPfYqfoeVX1k77Gx220KUK02dEM21vfGum+dP6LdH1nhA+1ocmUyOqCa3SJX32zcqM9QOtDm+Xsuks3xNnj7qf3w4+sfIo/om1R/pv2Z9QCvC73vWujnJYcQBsx/M8ACDRzwcAalqIHqDsvjnpnjmmivroL/xCoLboXeEriR7WvqLmJW0brQzLd5buev4+gEt0CfEUYQ7UNyDIptDIJDFTnsVQYSDsqlwNkKfydgQxET7imuV07EE8dNE+TtzBkZ2LnbPWn73sgDSu0ntZvZ4++2d5w/d865fG6fPEuRO7uWVMkk6TG3UkW3WK70Il2cJkHvjB4efxO3/9OVQGUlizcR327NyJy5ctwuhAWPyyjDwO7tuPHWtWYfOSFWieruJD7/iPWLVwA1rpLC60pnFs9jx+/jc/iplUwBF+AyNZIDGGa7ZtRqZVxNNP7cKCRQsxVapgrDSLoVYeb776lfj4Oz+EeeV0mP6bz3PjjWwxzxFzySDg0xZKoZXTR/JBKEWVu8/SnDg6gCLWJIrFAR3SWIA7vrnafx1QYEhSYpxMKotKq4Tnzz2HH/zgB7j37g9gXmaUm5pIe21KlyUAsFquoVUnY5QGdWchHJBrS7gaDwwwOgBQvDZigFJjAqnBKg4cPYAHvv1vuP2WV+OaDTcC9A5qqZ4Oo7botBeJsJ02RQvmchkkKwTMUaRfmA8ediulUF/XRTURdgrKFwdQJvAwm+L7xscvoJVtIlVs4sXju3H/g9/E2ivX4eU334F0LYfR1GJk6mGUI9OUav81g7Brpih3auHugDhmYNchiEABqekl42lvKkIwTzZg0QaNuxiFxf35fuqgyfUmwygVCrtngJM23WrDZgXU52iIw+BzkObipOn7xQBZp8g6j/K9dkR976KmO9aozWVMQj/agHds0lTxZ1Hcet4CAMo7JQLQOoxzdYYjAMgM2tInzinUDqDP2EutNl24W8Yujo7+Vz9D+EzGIrxBf0eRRqaJin62vj6Od/oZCJ+y1jxKp8r/f/y0HaPeTRrkBDfiIddNzDo9GgDUaxkWwVe7P1MUi2qxhvIbHhbE0VFvCPhdaSf/agNEY6IOZx1jE0BcfcxOgwHMpFh0ZNylJmEM32r+1eO2uiTh5Nc6M1qeIofFEwnYL4JOF8HXtIvm4SJku3mouzZnh55wwIKOABYAUBxzCwDqd9B3YX3DuTUBsfzETo50+6UIc7U50REK5OBpObTdfLnjn6o/ZNdNdzEU2Y7mJemDPQBAerd2SLVDy/R0KcbWAZS18uk9S0fZaJCvQHOPQBX1u56jyKL8a+1THGDdS8/QGHR6sUQ+yvytXvStp7W92lZa2e9HF3m+fr+1KVrGfPZLP0PbWP1u6Yypv9dzi3tn+32dEfACqIhNEvtl+bJBJVIoutTwj6Wh1SsdfOUBAO0aW3toeUUiiLRu6fjdk2LItJKIEtPtV/g0jm5WBwkgGNlwc5Dj41k5JGA+tymw7gbtdwlfW5mkv6UJiHynQXQtc71kJ+67frzjkyH7LO3DyPN0CRSRD/su60v5xqJ5S/tQou/EDuh7I7tjMwCMDrZ8ptfdJ5fy/jjZs+OXvxPNBpcrymbzDLJzxF+9hs/+6eewdu1a3Hnn6/DWt74VCxcvYiAwn81xDcAvfelLDOp96e+/wllMBO793u/9Hr7+9a9jcnISDz74ID72sY/hr/7qrzA8PMwgHkXuve1tb8NnPvMZfOITn8Bf/dVf4mMf+RVs3rwZS5cuxS//8i9zR2ICGul7itSjLDAC7J5++mkcP36cASKKHAzrwwVIUMRIDwBQ1oD0sW0Cwvs9eoY6JNC01Wtlaa4Pwe1aaV3IMqL8FruONqsjspXK/2Lb4vaGmrfCuc09AMJnM2wTEKs/ffuLTrlu+0m95DWOfwUApCYg73znO6N9q/YTeukOq380fbQejlsTiiDrpX/62tmYEilWN9FaEa4iUYBCQ+03RDJ5CRlhcanDsm+Kq+FI76WuvqgFfKg006ojVaCALApWaiBTb2IoV+BsUan5F1CXaAo6cinB7Fu7lOA4HWfLTcXZV7s+kRyoiH+vLXNNmGz2Uy+e6eBTqV8fd4Oqsc08aSJBE2dO7mIJTFL0H0fE1BAkmphNNjGea+FLj/4r/vs/fQHlVAPJbALZZoDtV23CUD6JyYkp7D18CpXSNF5zwyaMNJNYN7gOb3/tuzGUW4p6KoWZgTo+/ZefxXeffQz1dAtJ7jI7g5EFSVxz1VacOTmBc2fHsXj5ClyYnMaJ4+ewYcEq/I9f/0OsSsxDaraBwewAavUAiWwKU40w6q+YSIYnGJQCzJuEUJFQq+p6UGXHigA4TktzLcfDCrhh4dwQQc8gQ5F1bjMi+fCRSuJQ+RZSxRT2nN+Fb33723jfG+/FgsJCZNO5ENxLhwAMn543wDUp2JFvBUhzfSFVZNrVq9PNRqjmXXIgwOHxvfjGt/4ZV6+/Dq+48U40LiRRyOWBdAWtZNjtMsxyz1OyL5CqIJmh1tZZ7pRLzXkprJ9QNI2a04a5MFjkMYWKPI1Grc7AZqNVQwUlNIdrePL4E/iX730DyxasxN2veQtWZC9DajaHTDKDWqOGSnOGU3+pzmGa4gspHZnATBfBEkUBOjBAHDBRFBSmG4EALmxcO/f0XGbspmv4wWMNUw4DrgsYRIX72VlQHYW1QtcGQBtAUaaX4pSJTMXdoz/XRtQqbpavmEK9egPik+Fe4+XipulsRwSAjeQipS3KiJ6vmy2wvKguUNqZnMspQzgv/wmUjLsfQGY3BFqRRnJpOlDJiahsln0Oin6/rIfwA/3tAwC10Zb10nyjnyPj9KUYaKOrT8y0EybP55qaPX4uhV/1e9tddns3aZCiING9qoafnq8FACOnk49J2s0huKi12hxIDT+WX1V83Cdbes3oZFOimzrk2BSbZvhRdXOMDK/rjio8LdFekX4wkSh6PFqWRbf4+ID5xQBQMnfrUIgOCO1OeMBBY/HV0Otw2owB1zzE1/UBAIWnZVzWQRYAUGRCp3lofWDnJSe/Pw4AGNFaIvA44rt9gk9jkSZUUqRf1kEcmIj/+tRAtAEK1j5wDSgFAGre1WtueVeek3YHMFq3xNkanzMufEB6glLV6D0aiNP6U56recinOmSsvtNzzT+s/x1gL8/UutXyfhftHKBvP9c0lDn7Ihp6Kj73ZbTOnuhbu1Z6vPrEW9Nd2xu+n9KHYuqbzWV8OqKWdY8rNSD0FJBb051lTbrRUq2yHk2oBACwvMN/UzmYBKXhx4/Up4c6r3ZlAFTUiQbBbBdeuVf8iFqjDUDYtaJ3a/71raUACLIBsv6LXS/hWbHfvQBAsbFanrQeo/HRAYOVc02zXjLk4z+7Ej+u/bZyqn04rWus3ZLv4vwXbUvtWPWBghwGWdlhW6t8WV3nTOioZb3f/MU+xZX/sPS3zyP/me6tNUK9SUBgPQjwN/fdh2w+z2u7b98BBi9+6Zd+if9eu/YKBvoWLFiEXbt2c7NIqj9P4N5Xv/pVBv7+8R//Ebfeeisefvhh3HHHHRz8QUDfo48+ytF9f/AHf8Cg4H/7/Ofw0Y/+Cr72ta/hox/9KNcM/Ou//mu+5zvf+Q6n/H7xi1/E1q1bGQSkv9/+9rezrqdowDA4JD4LRPQx2UMCDwmc/PM//3MGGCl9vV6r9CyRoUs0+NZC/NNe+tnnXwvv6BIaWjaptIr458Qz0nxQrhEbNVcAUPOh9s/CGo7hj8/X0bzqs6W6/JSWB3mHD6DquM4FE33hC1/gCEBtP63+82lpm7qv6SPyZMelZYb8ZJ+OlPH7fA79vH74a5gFGB7yStSonpd8z76sO+zXOkZ8SFkf0ZkyLgLCrW0UXWf/1Tad7iEAMONKUFUIZ8mE46RGPwMEjgRhEBhF/1FDW7LNnCPZCrsCh5XfEvyZlQ2Zg4yvFx19tNZrp/lV04F/V6WJtO7Wuljfb30FCYiIcwEEYI5oZzKeEufO7mkFQQ1USqxem0U+nUK1UUctl8R4uoE//Pv78I1Hv49qsolsIYF0o4brt1+FSmUWBw4cQqlUx/x5eezYshgLEjmsTK7F++/+IIqZBZiolfHUub34+J/8Ls6UprFg6SjWXb4Eh47sxpLl8zFv3jzsenYvgiCNWirBtfRSJeD3Pvxx3LP15SjMJpBsUEOLkEUIyaVmIkSQXD38N10souomxSm9zRaCag2NgByTMBSZwDgWTNcdN+HCxoeKQ0g0MmEn1WSLOxVX6xVkC1kGCMhopBNZNLMBDk7t5zDun7vrXgylRvi5uUweKdc9mAhMCp26QxFt0pkUqtUyg5CEkfEiunqE9YCMlThuDaAQ4Cvf/QKmy5N4213vQqZeRL4xBOpQ00yW0UoGSCayyKYGkW4U0aI6fMkqEtT8g9J6qdtwk1J2A9QppDwFNkR0GkX1KK6++ho0603kMwPcnbmQHuDGxwSw1VtVTKUm8OLsLnzz4W+iUg6wqLgUd9/6VqxeeBmq9ToqzVnUErOYnpnCSGEe8sihkMwD1SQyySKqJYpGDAHRXDaLfKHA9S3oM64hxhnSTdQbNTSa9ZDWTJiwZh0xdQbpUIE0kmEUYDrBzUu4Rhk3yuQEb1SrtVCAk9R5OBM1HbCOrs9J8ilg32c+Q2mf7zM6orx9ijvu3QIAasdKK5ReDlQY5UV0VGm9qgscPVMDUGyQVcoRy4RrAmKVmHbm7Ng7DU5nymHceK0Cles6asS5TZ7ejNLcaNw6rV/TvhcIyNRxdVDkfeIEiHGhEyJtaGQdtAOt32cVez8HQRS+NY7yfAJgfOCCz6HRxkPG0c/Ak4zIZtHrgCjDzc62OSHSDmT4HF0TkLiXAHuVVqqKDmvDTlCX/DAtHEBnZUUcOpFfOeGUeUYGTwCj6KEhqBsBuyayRp8U8y3OcdQOiKZPHB/LeKN/HQCnP9fz1usoG1HhMd48OdpZ+ZONsHXM6Tq95hJBbN/Z5tnOCDaRiQh4cl3IRXcJDTvWTkUY0Ps7ASidUhzeFefwiOxFzojTW9xQxt0XyYWrUyRdQOW53UWsuyMI9Nr5ugALb/E6ZMJSEzJ/+leD+mTTNI/G6TG5z6bS+WRO84o4zhaw0mOUuWseiQB5U/zd8qek4Otx282Utj1xdrOXPND4rGOqdaaPBnP9TL/Xyoh+r73Obhbi3mcj8DXd9eYl7n5bv9jWwuN6zWpzKnTiCECnB61vIesRp4+iMdIhBjlHDsC2chfHq3YtLT/w984OyAGibeImY5AIds03mgctAOizV3o8GmyQzbTWRbZpBAEp9kfTr599pgyXOH2ldYJPv4e6NHy72PAI+HWHjP3ss56bj5/l/l7yN9d3WNsxFxkU/0rmKM8Q2ZASDXr99QFEv7H5eN+n+6yPJHaCDsDC61MURh6WE2Jmpf1eaIuSLkhB3pVyZUzomaSv9bOF/2hPRbxFEXxtsKqzfA59nnYRRf1oKe+Oxu1uIPBRg1Tafgo/aB7QfiTLh8sg0TZKj0VoaZ/VIVMqLTdOx9o1ifS7J/Wf/fW6lJAK9Z/t9hvpQdOFvR8d7fdzaSISZ0uZZlIWzDRvk3s0MC001uth9ZHl9378r5u6WT1Ec7UBBFZeyL6IvrMAp+UDnz3pBwCKvydjIXtA60vvFNmZy3uE/9oy2M7yi7NzIgt0T3TgoxrYcAqwYEMuko/3t+pzWh9HiSWKAAAgAElEQVRq+EFtGlyjcA5ZIACQGoPozKCIp1XDGJHN6IDKHX7oa332x86J5uAD2X2Hd1pmwyybtpBZnyQqxRQjOBYAtKn4ifMX9rS48yrVdGvWkc8mMVWeweGxM3ji4Iv4u+/cj0PjZ5ErDmCmNI4VC4exadMG7Dl4EKdOnsZApohF8/N40+u34cL+49i+8Dbcc8c70Wqm0Shm8auf/yQe3Pk4kC8gk21h67olOH32EDZctQX79x3EmZMXETSSaGRySNeT+OnrX41PfeBjGJpsodikBh/OwFIsXbKJeojoIcNtn5IoU6RdLh8V3ySDQKkVnMLiNoFERI4MbNY5Aopr5FEUBsXTZYvsQBEIGiSIHepoJVqoSzfCVgr1TA2n6yfw9//wD7j3rnuxYGAR31vMDaFZp9vDQuUEuNEC8bMadWQy5Fw0ENSrfDJVqVRQGBjkzN4E0qg1q2imK9h/fC8efvx7uPW227BpzVWol6ihSIYjCBvNChLJFlLJPJKtAlKNHKf3JlN1JDJNlFs1lFtVzFYnkRvMoUkAaaLJbe8f+uHDmD84ipu234hMi2C7LJrVFuYVilx7j405BS4Wa/j6s/+MfWf34eabbsEPv/sjDCfmY9u2a9HINbFr7zMYmzyLfCaPbCOLtSvWYMG8BVi7Yi2KqVGOQqRn5XMDYVpLK8kAJM2XE4NTIQNLCi9FWtL6UCo3g7S0Tq0kRyVmU2EXJb6GmtJQKcNEKDwsjEEL+SyF9ibCqMY+XaAu1aBYA9zrfhFGn4GOc9js8/49AMCoEyopZZcyJ/OQiB4xXhoA5HELOG0GZh1e7WDIfCPHS91r562NklWw9pnauZQoKZmbOGE2FZhBK/fjM9pWYXYYbzL69bArmjxHjKl2aK2y14ZawII4PtF0tE4gj810YRZDKeunx2vnad/pcyByFAZPP2aTqA1yx1obAFBvGkLnOjT+4f3dAKDAwZYPNADI37kUES7XoH6icg7yjlRY/iBynF1KZkQLt7mm03BxEuj5EqEi18UBgGJgrWPeS341nSkC0K6xdcaFhtrRjzaKMU00xDGTVEzLDzIvCwBanqA10hsyWXfh7yTXwQ0BHHG0dNqF5UeZSzuKsTsFuIM+ar30O8SJZL6kdGIXFSk0Ir3FKSe1kD8i2TF4nwaM9XXRuFUTkG7aJEBFxC3YL/xNY7Q1LO0z9IZMaKIPGeL0gh6rOIdaB+k10c8Qx1uP2W4yNP9p/vGNRetcuxG19Oxn06yjau/vRYu47+byTrlG+Evmr21D3PN9JTi0Dej//jaARO/Qkcb8t8s20fqFN8hkt1zTLv0OkUu9CdBj1+vF9CYHzkTBRLrxElKxuuyMO0iMUr5MHeT2OzqbRMmaW1tk7YjWZ3b+HfrevSiyx24vJPf49KOmnc//0PTUAKCls5VRPy+0m6iJThNayuFmL763smvXrj//hXrbp9v+PeQv0qMK5NS+kT7UEvkTnajBw0uRfb1+EmEoOtLaVpLfkIYO/JPSHro0hfF92gc+AZdE0npDxkljpz2gvF+vbeT/RLXuOPHQFZHq/jesExx+Hh4YyPUEHNNeMByDjxe03LA+cf6uXE9Yprbvlk6yPj6Z0jbGghM+frJjDP3B7kY4PB51wMvvUbXW9HN0DXKf/Fm9ZG2MBRbj+MxnI0N93fZ/7LuIltKETA4j9HowzdT8fWsYJ9+RnJtaiVqWtQ7VNq3jGheBqA9O+r1T06gfAKh5hPfsQQjsyud6/+Mbu44QFn0keoHGbAEun86yc9e8ykmdxiYICEjPohJltEYEAMpOkUBD+t92TBa6aB0j6+2jL31n7YulvfVJup6dajcRs7pf85P1CyJeFfsYx/gmg0jv/3kNj51+tEXA0UTtIiqNEo6fOIKHn/gRZhpVlHMp3P/oo6gkwdFc5dlpjAxlsX7zJvzo2edRIzCmlsLb7r4T+dwYpo+ewRuuegdu2fYaBK0UHt23Ex/53G9hOlVH0ExiMJvEgmINI6MFDC1egV279yBRS6EetFAcWYBCLYn7fuMz2Dyykht/oEot3NMc+ceL6GrAkdZMBWH9HfqOojiI0djgNtsdv4J6mFZD3wfU2p3qylHEixNsdu7p9xy1i6+gmWohm0uh3qgwU1F6ZbJJaceTONs6g//1pS/i/Xf9PJYML0GdOks1k8hnB7jwbKVSQ3FoEJVyGH3I6cHNBjJh+BuDVqVSGSlKmUym0GilEKTLqA9M4/7vfgOJUgL3vPEtIaDoohWpQ3GawDNKy2umkUhmkUxR5Bttp8sMNFIKcmoghTPTJ3G+fB7j9XEcOnYER4+eQLKewm3bb8e2tduQqxdQaOWQqLcwQHUDmiHARqAngXyP73kELx56AW976zsxMTGJ7z/0Axw7fwRT2Ukg1wA1BRjOD2EY8zAzPg1kgEK6gB1bb8H61ZuYVvlMDtlEBtVygIH0AI+b05PDDiWRo0LQKwkxpRbn8tSluRF2GCZktEFCRZEZSSCTQCNR55M9up429Y1qAkOZIlp1itasATlKu+kOob8UJWhlp5/T1cvZ0srJGm+fjBKEIorEtxHtNZYQLEkh4PRqdyqjuvzSvaKs5TkWABQDrB09cTRk/KK0tPKKnKCYGmDyvY6m0c+1jpwoSvpXwBE+YVI1fsQAWbBOOz0yD1GYYmC009oxj6AdgWfv9a2XXY9+fBZHu2itXRFvDSRoQ+QzKEKj8Lo27+t3Se0pAgDjnEtnxcODAHmpAgB5rg5A6aoV6aJPxXntop2SSU0zMboy1nqFimC3dYMu6hzOLjSy0mnMOmlB4AA41/1apqEjv+izOABQ6pbqEz6fI2Dlo80b0kk3nIOVf5mbXYPIIU+ZEz5VFJruJRCsLWthNHynE9ydvqDpKXLFwZ3q9FTmQ3pWAz8yB5ExspFWduTvcA7tLobyLsu/sv7yfUezCxcFKOsrGxaKDKfr2I6atG/7PE1b/R3fqGqY2efw9w5gtnKmN1Vxz7fzFb2lebSXDdDX2bWxzrTYCF+qnB273Kv1v567frY4sD7w799D//mecSmfRUBxzE16vX307GfLKQW4U55CTWgPBOLGLBtI/b1+J2eRpNMdNU2Ft/geU4Q8ztHXMiWyS9dSDdYOfnOKXD9nrvTWdIjmoJpkWJCArqGGCj77IvdHhwnuOb3spdZz8rvwp9QKtHS29kC+1zqr1/w5grLPj5XFDjqpCCx7cNJL9uWV+rDA51to/vetj9g5qYU61/lH0XG6fq+HDloO7Pz0u4Qnte6Zy/x78QM900ZwWhsrKaRUa1zLBT/X1Ha1tiHUqWEwSNtOhnUlrby1P+iMeJfQhl4AIHsxLKeccxgBgDwXVyFK877MQy9HHJ0oAlDbbEt/bTc0WGuXWvwxfb8eh082Wf94Mj70GtEzumxyR/3Ibv9V7tH8o2VD65t+AKDv3XpMYfmwTh2maaEBQLlP84qlo10nn22x62rXTI9PrrV+pdwj+qELoFI1rnutaT/502PlgyvKPlR+ZFwHXblPH/Drd0XjVRGMPpmzOs/H64TnyJrxM1SWjPBnnIq3JSf0dZp34vwjK7daB/me1SVnfSo0aR2rx+B7bwdfGWBZ8w/dG+0/Tpcfax09dRD7TxzA7n27UJmdQYZSYLNJZBfNx19/5WuoJhKYNzSEK9esxtSFY1i4YhkefHo30pkBFOtpfOQX3otdz30H85MDeOfNH8DqxVvQyGfx8c/+Lh7Y/xiCfApZpJAKyphXrOK6Hdfi5IVZXBifxbLRJUi20jh/7iLe/so34T03/BSykzXkUznQ5rVerzLAQwgu/3CaaJNTg0PmD08gxQBQ840wrSuJWlCPUgAr9TBNlaLSiDZMhHQC6RSlm4YgUisRUGI5arUKGw+qcVfIFTFRncCxymF889v3467b7sHS+cu49hNFq1Hx8qDeRCKVxvDQPJTL1RDIaiZQK5WRTaaQptp/LTprTKHZoM1sBk0kUc9XcXR2D77+L1/F62+4BxtXb0VQDZAdSKNMNfcSNU51JfSz0Uwymh2kCAatoR7MMrh5+PARHDt7EicmjqGaKWM6mGbwLJPIA+U0fvHtH8bC/FJgioCzIXZ3CHCrByUk0yGw1so28MAT38W+Q/vw7p99D4N5lVoZDzz+Hew69xzGa2NMuwWDCzGaGsW2Lduw79BenDx+Co1yAsXsMLZv24GrN23DYG6Qm5IkG0mkmlnuipxuZZAgAJMiF8OKk0yjoFlHvUUpVg0GUyktOksb4nSSwckaRT9m6JA7dNIo8jEoNZFPFPj/VDqNmdY0GslOJ14rkktRcHEKyDqAPqMmRkEUVJzCsZ8LAEj322gyeWbcszQAKCf1AmjE3SMOY+Q4u5ROrbiswdDz1Yo2NNAuxN9EG1gHXp4h9/sALxmzBQDbJ7adnUplzHaueowSlWOdvGi+DgDU92gHY67r2Os6q/SZl13ukEQwWbpqXhRlLXPQtIy6YZtOzlKcWFKAY+XApNJ21XxyAKDUR43GFRmu0IGiqF+KVOYNlYoStHQRgys8FlTDDuXytwB10d+tMPJXR1fp9aGDF+ZDZ/CiDSOVT1ANRARY7Bo/14oN56BPy326QD7rdEpUjVd3gV5L64BopyK0QWER58igmyY+BIBpB9VGNuoaOlpPdctsu0aLXhMpxyA01vOm5+n3a70gY7IAYJwcyPX0DJ3OQRt7rXuidXYbU7bXPQop03f64ERoL/SUJiBaZvQYdc02O3f9rEhfurG0IyA7I3B8DmucntI06XBglSzT3PSBR1yKsX2vzMVGSGm+oN/F5liHUvNpB7/YJjw9osxC+zBHDzeGcXwAoI8ftE7QNqaf/rYAoObFudiBXgCgyA/zp+PzTt3dbqimdYt+b68x0HcCAEY2xpFbZEL0YRwd4tY5Gk+PCBWmlfIffPITbTxiu5iHd2k+sb8zDVx6p+Wnfj5Sv/Unu/WT/Ehku9ZrVg/3er6NoPH5CponNY3p96g8kqeRhI+mMjYBuXptgEU/aP9Lj6+XbGp+7jX/OL0l9wgAqHVlpy6XJmOdb9EHG1wiB2G0mhT+50Qyd/iu/aoOv9RFr3eOsTMdrx/97NyFXzUd9e/a1vP6ciPLth7Vdog+py7Almf0eCUK1QJEcXq517Osjupch+5IQC3X1r6059H2nyxvWX0i79Njn0sKcJw80nMaHgDc6lw+wJFcfzcopr3zL/XzrZ8wF90WyaTq8q4/szKv32d5Ixq7qWus+TBO1/aSU/vOyMZS3wH1Y9d5dnY24l8LYLHc2QwfMwifX6LBLA3+SS0/AYVZUsm/dzZMZJ8/NlGDdp0sr9tx+HhR62mtr6yO6+BzTxMrHz/5ZCluzPy5m7O2L/rgMVqLT/5/b28R0DITzKBQzCPdTGLZ8pWYt2QJHtn9Ar7ywx9hslZHNtHCjddtRnnqBBJZ4KUz4xidvwz1sRJu2LoZueQ45ieG8O7bP4RifhmeP3kUv/Gnv4czqRnuNrtxxSqcPPwStm5dieHR+Th4fBqzMy1MXxhHvpXC+mVr8PlP/N9YPJvBYJBGpRaCd6SmCZxrpEOUN90IHeIwg6KFtCrgyJOSej4tjhfkVAtKPaXfKdJvpjyDgcFi2JCColTSLczMTgKJBir1WZTKM6A2IdVaDZVKFRMXSgiyAS6kzuLA4YPYumIrCokiCrkM8vksctk0coU8RkYXo1ZtYLA4gnQiw5FwREvCFClasVGl9OoCcukBVKoBMrk8ZpNTeGj/t7F7927ce9cvIVPJo5gdQNCqoZaa4RRfqnlHYGG5UcfF2Qs4dvEITp4/irPnT3GdvXRqgNOYpmsTGF5YRKU2i9L0LOal5mHlvCtw792/gEJjHprTCeTTBc4YoS7PtVYZqWyCawI2MhV89gt/hEYmwKtvfS02rFqPbCOP2dYsPv+Pf4xSZgqJAjdWxpLiMrQqLVy1ZQsWjC7EQ488ygBorUQNQtLYuuEqbL3yKgxmhzFSGEGykUaqlWFAkOoQkuSR0YyaRySCsHMS1WKRsHFO7qfuPQ200s0w0q+R4NqFg5khNGdaaM5S6lgL9Vy9AwDUDuGPuwGJU+ii9EX4+xnEXgpVvtMpSD8OAMhgKvG5nMw4wCbO8FgAUCK7rOOhDZl1FkSRhPRtn6D7nAo7J5/jYw1cB+ClNk5Cdx2do2sI+t5P15IBl0hAeX80XxdB1nGq1WfT2s9ptese51TxczwbQ8t/dJ1s/LudIneC6tLALH2jGoAxc5J3SRMG+TtqviA17mKaLbTHGjZiirraqsL2zIvSrVdSQqPIkrAGo6ytjz80b0a0cKmbtVpYbFrGGxlqE3ESBwDaE8zoZCwmJadbFrqL4Ov11yfk9hQulNE2gO7jK4nAs817onfQ7Tra0k7UXSi6S7qyt2UprI/riyyje3wppLJe4XgdANyjDpx2qGUcIsOiryM+NJ2Soxp8xmETWukmHPrZovvzmbA8RXv+7YhJbSu0vtTzEydfj5PoxZsCVz9QomksH/fT/xINqzuz+eihdVZXtIrC1y5VL2k75tOdcePX+klvjPTnnTzSjxLx32uaWh2h79I8pu1Ev3n5AEDhBXGSe42eAEBdgiOigYvs02C3z1+wc9B8aDdqvr/jopUiB99sXO1c6GCa6RWzIfL5Qp007c6+EH6l50Y6T21utQ0T/WvXL7pGNVXR14ic2PXV450T1/UBAPvxcZJsntIvepPVj/dofL7IEqurIpvm6fZqa6LajW2XvXJAYaRv+0QA2oMOrWN1irOPT+ZCf7JrvdbMlyIoz5V0e5YB5U/o94r/ye8hINClDIb/Eu+7AyhJIaa1NFG0Yqd5nW1EG6f3xv8I/cUeWR1GbSKlQZrmtTje0c+j6+WAKI7+lrZ0v4/n7HPlPn2AKXPQ/Cj7Cft+W5pDyhR06TDVAEXkSHhM6wn9nbZbNtOjS795ZEbrWAEA9ZysHdW+kdBAxigArYxJ+xQ+2ltZ1va+A9jyRFb6uMwCoER3/Q691jxWq+cv8QDEHgbQAYhdN/23jhgU/a35iOr8a//T2sh++lz8fgp40GAgZ8pwaTGR8G7qkeXi+2J8qDhb7LPZWr5FxnzXWfnXukZfLzS0Pqq1R/1SuCPw2mSaydwSb/z4ptaWrZsRJKrYfvU2DKeKeH7XC8jNG8HI2jX4xU//PoJ8HslmHVdetggbV8/DmbMncXq6gUULV2DixBlsWbMKiwZTmJ8YxPvv/EWkcwvx6fv+Et985keYyFaRzSVw3bo1mDx/ApetX4IXXzqI8xcpCoyq0gG52QC/8+GP444tN2C4mkaWwv0yKa7Zx3UTaDXdSSNF/lFkHiUG0WYmQ5vHVhgBRgwQIAT2qO4cBc/NVkpIF7JAhur61TBdmUYtqGK2PIOjp47izNhZTExfCAHAyiyDgCMjI7hwYRxBHVgwshBTwTQmcxOcGrwwtQj1Gdo00aaW6tElcc0127Hz+ReRzRVRr7UwPDQfKxYtw0hxHlYuWY5MK4Wh/CCDX8XiIGZKVQzNm48gO4v7vv7/YP78+XjdTW9GYjaLQiqH6elxTFcv4MyFkzh++hQmZ2cwVprATH0atWSJEEWXukSdeZrI5nIcNXjx4hinyS4ZXorS2Qpese0O3Hb1HZiXXIh0I49mjSocBkAmiVqCohybSCWbeObgE/jyw19AK9/CosIivO3On8Xi9HKuYfiNJ76GXcefw0xiig3VcHoUa1eu4dReEt5t27bh+edfwKkTp5HPFBGUA1Rn6lx7cLgwjE3rtmB4YAgjQyMo5AeQSVNRv2RUsJ8Ymp2MpotGpPVMN9FIBARTYqY6g+PHj2Ns7AIGM8O4YcuNGEgMItfIc6TibKMUdbLVRmwuzkfcNV3GLGYDaZWVNkxzfb8GAO2Gwwq/fSY7QKqGmAAhOmJE/073a4NJz6cOy6KYrRHUTrY1im1j1RnhYR0XPSefcbQRKpFj6oAA3eZeP1sXx7UOs1bcwl8+R5IVNTUAiqlvNFfHrt9aW+elw7C4IvGWvkIHOQHvUvwOoJIuwrqYrLyP11uagMQAgMIfBABqhytKTesBADLfqJThkB/Dp4TNQdrOiDw/cnhcRIjsT2V+di305zI+1hdR84ZQb0jRaTHEkiob3W8ATNk46y6Qsi4WBNTz6KAR/xFugOMcdhmPBq31M2zqknUCojmrTsvta6iSMRkitQk3Dh3RqpO2alPOeq27C6l2Uvrzdjv1KnIqTEqNOI3WUZQNpOVt+5yQyu20LE1rAgBFxzAfuPq/QncCAGU++uBCz8vqyIiHVPSdPIP+FQCQDt7oBFvTdy5Ov76eQUCTBqrfpXWmOJb6M5v614sXZc5Wj2paxPFxHB9YvWXl41Kf53uPb4Phm4ueu3age/GwraGpNyc+R76Db4z91XOVSGr6TEpX6GdrGeu4zxyc2I2FlQ1dIsP6LTx+lz0RRwM6eLXypWmrAQAfb8kBoi1NoOfHa2EAwGisrk533HqK3GsfRevjfvxlx2/pQF2Ue/345LmDzhSgYCJ3rD7p93x7AKNtoD6Y9D3HNnXTAKAeZyRDtmZZd/nAjtfI2MSOyHNkY2/l3a6jpV8X/WPeL+vaq4mLRG9bALDD/1F2U8BAbW8SiUxYHoSykxRYLt052/zlgHLT5IoAYPJ2wiPO7n/Ds02ys+G/ch1vW1u0/wrtsU6vlnf2o53WDSKbFtwTWlg+0vJk9aaVXR/fyRhjATgXsRvZftPtVN5BmXQ+31fGq2mh5UJo0w8A1GP3+RkEAMbJn8ixPXyXMdH3FgC08mB1cj/7pm2dT/cL3eQ5PgDQ6mnxZ3ktVKAAX9enBIL2NXx8og9A7Njpb8pS1Ie9Wj+wfXIH+Xp/JrwptI3zqTj61gW8UHZkBADSujRC8C/hggvIQ47ANgUKUmMQW7dX86PWCT5esushNPLZKE3LSEeZMgVW9nQAgY+X+gGA4sNIsxh6fkewy/r3LW/9hw/9PK7esg5PfP8HSE7U8YbXvQHHJ8fwzz96GP/w2OOYSWfQqpSQS9Rw581bcPzQEUyU01i2dAXKE6fxqpdtx8VjR3DtFVfh7pvfhsOnJvCLf/z7OB5MopSpYWgog2tWLsPwQAITjUk8u3sfKuURDOZGUZ6awBtuuA2//75fxWiQRbpJEWNJjsKjzUmDO+C2uI14GG5NbZ2TEQDYKFddbYUw0o+PeDIUMFbjDrfUrPb8xDkcOXkIp8ZOoJVq4OSZ41i6aikOHj2IZiqBSlBFIkk1h2oYLBZwxRVXYP/+g8inB3DN1Tvw7J5ncRanUW1WMdwYRqKWCBt81AOMDAxi29ZtePSJZ7Bx81XYs/cAAmo/jRQPhTr5ZpNpLBwdZf7JZvIYGh1B0GiByuTteukx7pqbTy9EearOdQ8zCYAwywtT55EYzGI6qKCKOtLZFLK04QjqaAYU0h5gcH4W1167jVO1HnvoMVy2ZA2uXLUJe588gLe89h1YXFiJYmIEORRRL9fCxafGD4km6skK6rkq/vbb9+FoYh/GqxeRrw5gRXYF3vuqn8OieYtwMTiPL37tCxgPLmDVqhUIyi2UpkpYdfkqBhdmxku46fqbkc8U8OQTT2BqcgZrLruCIzTPnj6DiYmJEAhIJZHOpTE8MoxFixZgdOECFItDKOYGOe25WQ1bdtM1lVoJJ86ewMnzJ3Dq/ClMTI0j2Uhh+cKVeNdPvweF1hAwS729E9yJWf/M1Xj2c8q0ohLD0yE4bpOrI0R8yqDXe8LvwhMUDTrYd/d6BqWed/y41EftlOrvraNOsbE+J1rG049O0oMjzlkRBaoVoqaT0E8Uk3bYeQyqSL9+hjbmen2sMy7z0PVP9L3UCUo7FtaA91+/3ldoo2j5gw2Cq4EmjptV8trxtsaT/qY0+l6GKZEMa8xZJ8s6thGQJR0rXSoqRcjoHxtgRvGnMi82pO5E3Z740qENj8M9LFoDdQKsaS/f+1IYI6PG/BGm0NJJoAZ49Mk0Xa+7c/KaSIdAhCCmzMG30bSfdTg6MTkomt5i+GXT1OnUdqYUWW6Se+1rwmeEp5d8QBYRrx2RRx91R+CGqcBtXdY+wbV6RzugPuc5vL47hc7SS58a6zUOa/a2I/I4moEcMqdU2B5QvVr1E9FVeEmlcNMYqeaMbKboWi4poaIArF5k3nAbeGs7LHBJw+hwTsmZpi7lKi3W0knrHblX+IejYh0AGDmEaq52g6ffL7/3AwB9zrPlMbnGjkHskuYLea99hsiP7/Of5DPhf82zek52kxCv5+JG0R3BZte51/jpAE629fJuPQbyWYW/2Napmnr0XNuF0GeLfTpBdGCs/+E2FhHoETOJKALQ8XD0frNR7Iqgjq73IzgdKknVaGKYRP3N2SBUataTwkpDtsC/1i2aF+Po1q8JjgYAfc/wyaDmdarBpvW68Gvcfb5lsD6Kpo896LSyaGs6yxwsECjprlY/9dtA2ugcud8epmgd0ktH2PnrrpQ+Ptf2y65PxJOaV5suo8CknFOpJtHFkY+pfHh6ltb3FJkvgEmHT+a6RrPP2KLspdAOx9UADCPuaUzd19EzUgRAN3oDgFanaf1UdzVM6RpdJkXbWVkr+ddrTw3xrR8apwN1wwWWC3FnXGpntH6yRvpB3G283VBCy06cPdS+OtOvTwSrpoN33qnuCDRNL7rH7oW0nyBjtnJp5aFDZyh/Qe8p7T2iQ+L0EvOB813tNfI36VWxFR17IIlynQMAGEdDfr+qQe7jEUoBlkNZS3+RLxtlLOONA98iO0uJgs58Uy+ISMdxiTgCAFto0P+uC7DwJt2Tcdsa+szaNrExNF5fBpueh2+f3c9Gdayzs9Oy/xM+Ef63+9kuHlYpzmwvTcUVOcgQEFtoypmx5I+Mvmdl602vuQPzGk28/uZbsXnlFXjs4UdwbOw8iusuw6//v3+BGbIS6afk7DgAACAASURBVDQKyTpevWMTDu/djwPHpjA6bwRXr1+Iq9atwtTp83j9La/H1suuw5fv/w7+27/8I8bTDdRSdSwYLeK6DauQQB0vHduHU2em0AhGkWkUMJxM4bO/9gncumIDctMBBgrDmJmZRSGXR71BXWAJZed+EK7DaYrrngRIhR1eUA3TWps11JsVTgctBzM4e/EUTp0/gZcO7cVUZQJBooaRhcNYs/4KPPHU41i/aT127t6JOppIZSlKosldaZcuXYyNV27Eo48+juHBYWzccDUeevwhNIdqqAZVFBoFJAIyJgkGAG+9/mU4cOAgd2NbvGw59r50kMWCOgIXCwPs3NSq1A03wZuZWr2Oq67Zhl27n0ci2cCq1Utx9Phx1JtJFLKDaFUDtGoB0hSZkWqikgzQoLJa2bBYOwGeqLcwXBzC/IWj2HLtBszMjuOJxx/nDr/5ehG52hCuWLAZd9/xVmSbFJVH7eqpoUkS6UQ6TH8mwcgFODh1AF/+4RdRXTCBUmMaxdYgUtMFDM+O4GfvfhcWLhrB/mP78MDD30WlXuIU31yhgF17nkehUMQVy67A5IVJbN20FalECidPnsTY2BhaQQu33HYbdwMmJXBhfAxnx85hbGIMkzOTKJXDGoa5ZB75bA7pZBpBM0CTm3600Eg3ECTC9F66LoMMRvML8d57fg7ZYAD5YADZZpbrDYY/4sh3boAlwiYqAKKu67yvLVrW+InR0eCUCLkGsLSi7OcAtrsX/WQAYEpFuLDidBsO7qAZhOl9elw2BVgDgNHGVBUJ1YbLGjl6H0WgxhkITQOtVPX1+nPrVPJ1ybZjo42cGAlJkdTzpOfYE9U4QFNv0LTT0a+4sM/Y+T6zBt5uyMlAawNo56jp43MEww1SN4jTHgtFiCW4+ZE9n6bPuRs4gUgKyAvFKdzY9QMAObWGDl4oqtc5G2J06F+mL6fohKk+lg9aLsIwzsmRLqza0eKoF66nTbxBTZFSUffrLufNpfx0bR7chjPhUsCtYbVOnuYfvUGLa0DkWzffRpFKIficRS1rDMSo2oDtsbr0BYp4V46cnqs4MDIeSQFuOxguhdptytvXufV3Kdt649hJy+4uZsw3DnTTBxsWrBA5jYARtZGj+9lpcRGy8szo3Q4AJJpKGjA9h/hF6qHKM4hH9eauAyimRkMGANQApG9jq51rrhVsokL0WMXp1s53pFN5AxhGsJK+IfkRu0B/kzNHY+fNqfCx+5wORDndx/3d5Riqzs6RvnU1sLg4vtTFceuraaJ1lj2Z12urZdJnJ+aqI3tdJ+/w2QYtoxbYmPu72xEo1u6Ljen1LB2Br9c98g/oMNjVGGW6qm7lrGY9kTF2LX08aA+MrNzKAUzHBkZAc3UQ06B61XLoo6MPVSqZb/5teod8Knxo9VRXFIcC/0IApHcErQYAZRysU2jjr6K6ffaDru8HAEZ62tWwlVq2vtqAmt9l/lSDTZoaia7TflQ/PhS9oDeAsh4a7NAyqW1DRBOyD2QPXaqr9RU41U1Oa03N2V5j1BtHOy/6W+yzlp1+vq/vfQICd6bohvpP5sUNm9w8hd+6IvVcQzwNttP7IiDTdKXnqCHSvO4glmneCO0X6z7XgLDtu7iIWedjpqidaMxPiPm1U8QtXXivTv5X0G4epuVY6K1lXejM9sxF2dF7SI7YH3IlCaTGofhfdEBKPCD/Rv6dyQyx/qnV91rPs/zSAaprTCaHqsx7bmxxAGD0HvJt2G+kRizs1EWAaQicdtLXysRcAUDfEpHeymbz3gPytn/UjIBjLXdx/mhHrUnn72p/Uf+u9ZOP7prW2p/U1/rOnztkUQFMop9YJzu7EzWhcfGplk5Wr1o/UAOAvrWi58letOvQgNiEfHfy85yNlGdYwCpOxgjMozFG2UdS+9v59cTzAgDqLsBZkvEw8DcWALR7lTg7aNdU7vPdb30mieCP218ID3iBRql7rkSkqwKQs5H2IId9b65h+f7LW9tWXI4//+jHcUVxPprlEk6fPo3hRYvwTz96EH/89b/HxUSNVgrFYga3XrUG+1/ch7FSEs1qBR959xswc+YkmrMpvO1n3o9CfjF+83c+jSPlszg1eRaZTA7zFxaxZssKTM+MozJRweDAEjz73BEUm3m8fuv1+PWf+yAWpgpAiQChHANsrWYKiXSaSr9RnAMoeZVq7lEKcFBrIJPJo5aoo5yfwWxrBul8ikG/5/c+h4PH9mOyMo4aKghadQwMD2CqNIUdN1yHY8eO4eLFi9yRd2AgFH5q+kGEy+dz2LJlC8//zJmzrgNV2JCimXJRE7UmBgcGMTtbQjYdNv4ggKvGG9kwtZWi/MQpYOYMahgeHubrlq9aiRUrVuDxxx/H0NAQ1q9fj2efe44SnUP+ajaQT6cwWCxisFDAmTNnWIBWrlyJkeF5OHTwID9729arsHL1Zdh/9Ch2v7QbtdY0BrN5ZGZyKFRGcM8t78bqBeuZTqRiG6hzrAbVUJRg9WqmjqdPPYN/e+5+jK5q4ezYKbRqOSxfsganjp7BwsGl+JlX34PhwUHsPLgTDz/2A6SRwMqVq7F+8xYc2H8IRw4dwuplK/GyG27lpijPPP4U1yDMJPN49Svv4Fp/dMpFYGG5UkNuIIfxyQmcGz+P3bt3IZ1J8Lpu2bIpjNxEDaVaCS8d2YODxw5iamaSG6FkkMM1a7fj9h13IFsdQKFRRLaV5fWj1GykCTBNotnIIJWk/4FGrQEKMCoW52GWmwU0kMwGqBMgmyggQ92YEwSG+ut4iPKT1udWGVphZkejT0pFZESc8iHl0bFJNhsCC+DptvNsnLu6goZ8RGOWDqK9jLpPqcnGR+ar/7U0kM22VoL2elFenSes4abcOkXa8AptrOGNQvKdcpPQb+sY62dbGkRjNASIjJSLKCMnkMeh6CyOtBgeUdJMN3GGnOPS0fBAOUbyHgLYeGypJKjjWDvlN1xHSnXl72mDopxXXnv2ljtrmrEKcY6+XG+LX+u/xWHUzWOsw2J5RNMypKOcgHde2fXeS2kgoOrwaKePx8bYX3iBlh/fJipygN3GU4+QDXTQDRYL3/jkXT4TGlnadEVIimPj5No+U+7vcNpUU5P2553dhuU+2XBLNzvmC5WCq5sPWPkQ+nXR13ZVU0WF9bP13LVjKM/V77OnuUIHdkRISRMA5qJB9TvChl7dKdbyPqsfSefR/8IX9CxJE9Zj1IcE2ukU+bF6yacneZ6mfozlD5FB+pf0lnQ7Fv6JZJocV1fLSgBukZ8IsHPAHdsAF+HCQKAqYRDRznXX0+MjPSm2X9f8FD2swdNIpzl9Jg6k2Aahh6wZ6yrXTVOvv8yv6/BMB60avWBlVIP6eg2Z1i4FSObtk6e4tQs/744A1Pxna1l164QQEJBxCd90gH6qiD/ZA82fvcfm/9bOtdczOnSi4h+St6h2sOoCL9frDUnH+0y0tNReohzHehBwqi/9yP1k06ysynp6x20AE+0zaD0gwBAdZsfpJKuHfO9ry3lYw1YDEfZ660PQ9+Vq2KRI5ELLNcuV60JueVr+jqvtKnMSgE3m0nFY4coPiJ7QB2Pap9T3aiCR3xFWV4qAaM3HdF8m161/tW6UDAXt53TIujlokDXUm37mIar/7fSf6LsIQHMHiQJwkU0TwMvqaW2XaW5yQBy9lwArF/VNvBPxV0fEawimic4WnyNcMx3x3mR+pzTWqPSJSrEmSUhLszc5YHP6VA5gBJON1lX5c6JTNe9IjTfWQzRGikg0zU303wz0eeRe7AdFsM5FTuJ0jA+A0z5QlHapfBLWMeIXRSlErpSJAeLtoWFk6yg4iOxePRy/6GWxNzayWsYvcqr1XLR2pha1b85aF5KuoMwWoa+228SfPBaVYSWlIDg4wemFyP6bl2n/yNocvV5iu/VnlhZah/qAIOZqpwPsnDvnGzbSkZ85+0iqhJYu0RLyt2rOw2BwuyMz+25UMkytr7y/3cSoXYM+zLJ3B9dO7zCto7JEoZ3mP13knM6g0HTTekrP19LHZxP0Nb61098Lfws/+q4XX9Xq7g69oHwovWZ6jeTZMuYQfPzQ+tZQpYWvfupPsTo7gMFCFuVyCd954EGcDkr4i+99DVg6jInZMjKo4VU7tmDnM8/ixNlZLF40il979xtxes9LGEwvw5vfei+OnpvEb/3R72BgWR7HTh9DZaaErdduQXMkgQOHDmL1yCpUp5s4ePAshoM8/uLX/i/ctG4jqlMlpJFCIZkNG0W0CGpKoVyvI5XPcCRAPSgzw5BDT4o9M5TEePIiXjq5B8/tfgYXpi5gujaJclDiJhe5wSw3vKAIsuLQAAYIuCuVMT1dQrEwCKqflWiEDkS2kOeovRtvvonBORYKB1DQ7+S00WaEBJs6E0ptIaoDVKlVwzE1G/w9Na0YHChyF2JS9NQkZGpikiMACcQjp6FcmkU+n0chP4SpmWmkqfMtp/OFET1rL7ucheHwvkPIZjK46fob8eLu3SgWi9h+3TU8vkeffAozs3VcnB7H/GWDWLV4BSYPTWN+Ywne8cqfx0ByPqfiNqiLMkXWUSp1QP+ExW8r2SoefOlBHBl/Ea3kOE6ePYbZSgtXXL4eqUQWF05dxGh2FG9+01swMK+IZ557GjuffhqZbApBMoXrr78e+VQezz3zDMYvTmLTho24fscOrgN46tAZbLx8Iwbz89CoNLn+YCZfwOBwEeWgjHJQQbqQ5ujF51/ciWpQxnRpCpPl8bBJSaKCar2CZCbFTVWmzs7gnT/9LizILEWylMaiwlLUZ6mZCkVCNJHKNTjcN2ikgUQaFDhCwF4uM4CJsUnkc/NQKOQwXbkAOrVLpQsolUrIs4PjTwNiPaHS5awA+ZR3PwDQplyQEGrh1xsOrzJwTW/E0QkbqoTRoVpRagAwznj3Mj564+BzsEWJaADQ9x56ThwAqOenf/eddsjcZCzR+FwEjp67jMPOz4IUXrq4zbSsO8k1gwkK2NNOvk5dYofRGbBIyZpoRFnfCIAIXBc3lQpMzjEdnPDmKSZUP9pUUe0LdbIvPCv0sN/ZOcsJrQVoZI79DFwcb/2kn8u8BYANbXtY56PD8LlObOLYWaOoeUDPRfiNThB1ioK+Rngsjm98tLEAoD0Bt06GfUb0LjfN9oass1texOPuhbaQcSRPpih0nEMifKLXXZxt5iW1kfPJl88ZlM/snLUsy4FGx8bNbBZ8sh3HlwKw6I0DO73OIRc+kbnJQZ0ekwbQ+/GxL0VReFXmL/+Gcp2JdDW9xzrw7fXuPkkS3RfRijaLQYPXRo+Dnym1ZSRKxDMRXhcVpSDp05reGsDQdiBaU9Wd1W48WG86H0rrTOGnuegWbQt813Ohb1M3T+jfb+3C7+MBQP7azU/zh34ubwKVzZDvLAAjn4tdFtrMbYydV1k6z+UZWu61rLH8ucpkeo7RWgtgITJpar6S79tJj3ZNUHqPAERsGx1AHNmuZDICaCJ77p5vfQC5RwNm9EzpTv/j0MTSzcdH8SXkhXta7EfSnoBke2BggP+l8TP4ZA5oLQ/HNndyg9M6ROtmtmuusLvelMsaasBe5EH7strOxG3+6T5bgkVoZuchtNObVdZvzh+SMQhfCQBIeksD/D5dH3evz3/UvM33OaDF2hehO4GAfJ2jZbTefQBAicrm+vPqMF+0dtdBoNhPR0AbNScHuXGZJzJX0etRloWnBIemYbTOphmG0ENqoGq7o3+P3hsDjtEBlP6RemoRn5iUROYp2q9I1JeqWey1B66+cbftCw/OG7XOEjjy3q5IKAciiV6Wfy2gJbxm+cjvw4TZiAmmQfsgXubI/7omQSIXUWaSs1u9bCC9U/sxVodrusfJo+UFrYd5fMbNiKNb9BwVdS26aS72R+iqm4LwmGUA7mDJAoB2XxvVMBRQzwxY1zKnd0a+nPKnrU9hfWKrV+J85jhd5bOHcTTS8qllLe5zCwLq/V0/XvLxSyL5oStb6ckSfvOe9+Ett92OTLOBH37v+1iybCWwaAg//ye/haVXrcfp82OoTJ/Ha264Gg8//DBKGMT8gQLuunE9khOz2LHxNbj2hlfhf3/3O/jmI/+K7IIkxqfOojY5ia3XbsPBi2ewd+9+zBuYj9ZsAslqGndsexk+8wv/CcPNFCqzVeTSOe40mwiCsLY5R7zQ8UYKVaqZV0ijTlF96SpamSqOnDmIHz39Q/58bPwcLr/yMhw/cwwTpYtoJJuYKI0jm89y0w9KFSMAjwDAXK7AUYSSWsxdf+th1+FCcYABQ60IyKAziFgsYuniJThx4gRSiQSWL1+Ow4cPI5XJoFGvc2osfV4ql/nfdDbLeehlSmFNpTA4PIzFCxdi34EDfDJECZszMxVuOkJgFaUYkyJJJVq47ZZb8dQTT6BF9qnVwmtedQemp6exePFilErT2LdvH8YmxzFTqTLgSKlo61dtRDDWwss3vQpXL78ewRQYSKB6f0QPdsgIomgluelGOVvGl370P9EsVlCuTKEczGKiOcsA3i0bb8HMhUkcPnUEhcIQ7nrtW7Fi4Srs37MbDzz4LcxbMY+7Ey8aWIYrr9zADUoeeeohzFZmcPmyy3Dr1bdhNDWKYYwiWUkik8pys5Lp6gQyg2mMzVxAPVnj+2aq0xy9VxjIolSdxVRpHIPzBzE+NY5ndz6HqYlpXL12G16+45XI1QtIzWYZmGzUgUpQ5yYzKRcB2EIeTcr5T1SQTIUnCoV0EZlgCNMT00hka8gW0ygFpTC9rBoCoj5DRzwgKSRigDqUionI8ilUK/gWALQnZFKLRDaq9gRMHCYxJBoAlHvYMDYaUXqGjMEqsjiFYTd6+m/thMp7ehmAUIbbVkb/rY2qNfD6PV009KQqabBGj7cfAEZpsB0/puGLFHMXo86pJyplUNdgofeSQ2QVuTi4zDuuxpmATtLEoz2GsFZNLpfj/8XRi0BiV4NG9BM5GHo8RDf7d6/10eBznIPh4xMrL3HOiHWc4uTMjlHkQqewyjXMG+0/+Lc4I93PSUlTOYkgrONkN1gWANRy5HOS9Rwktc/Kkoy16yQ1JnJYv0fPX4ALKXFgZSwaiykybNfYRzfhIc230YbFk5Lj0y924yH8KvSIwABx5EwNMq0PfOurny9rLLpFQD25hp19VQxe86A9kdZzsbrLJ0c6ekDbCOElTV+JALQn8kKbzvUN/9JgpNWRtGkMqtQOrf0jBwzyDoogFvp1zEd0qLuV3qMBwMjxdqnnvg0GPY+eL2k8Wu/o9Y6zM7xuHr7Xmy+J4PHZLrrO1rSdy5p1rqMfAIx4TgGcPj6kDIeuzZ2KgLM1hMQu99NLPl6zcnbpcw2f0KHnVBd6/U7bnVfztr6ODr31umvZEt9F6KYPFQWg6uJvVeqAxikHjPJOWm9tsywAaGUozi7E0bf7+jbA4XsW+a20N6D/2b82UbB2Q2vfKwC21XfRfE0EmZal6DDR1E8U2mp6iy4R3R7RyUXQWh0UjdMdTOoSBnoMssZap2kQUPjI2icBAH12t4MPTQkK+k6DOBKpF+ePUHMwTVvhN3kGXAmSNo7gDtKN3LfVlKl5qwBApqFZYDtv8TYjusgHDvjuBQCyvDt7HkVCcY3B3odFvXRJSo1Y6137TK0z9O9Wv2k+6uBVFxkpek8i4XUNTu/7qbyJOeDReo+yuezYtM9l9YuWDfpdR7Db52h9b8cQfhcCgHJd11pzqYV2YzJblohv9DQA69IR7vBFH9LLuzTNfPdpOyP3aB1lIzh9tV475j6HsgtWfvXfon9k3ALAR/rO+WkC0Ed6St6r/Fn6TtRXJFeelHbmBwUAdmVl9RIQ953W/fp3vSa+x1yK/fHJGN0vskK/y9itndP8IDKo116Po4NP8b5lrZFsEdcvWIk//vVP4F++9GXsuOZaXLluA54/cxQf/NwnsWzblRi7MI7SxbN4xXUb8MQTT2Lxmqtx5shRvOn6KzEUpHHXK+7FstUb8R9+++PYe+4QLt+8DDuffww7Nm3AwPAwnthzEFNlKvqdwGCigGI1hd//yH/FK1ZfhWKQQiZd4DlRMwva1CZadVB9VaoxRo06cgNF7sabKDZxdvokHnjkfhw7ewipdBLXXb8dB48cxKrLVmLXnl0OUKJ+GlThL2xyQI4apdzmc0VcHLuAarWONIWfBnUUBvKhE5NIsCHPDxT4RG9wcJBP92gBaFzr1qzlqL0DBw5g2ZIl/D39Tt9RHTtqbEH/Hj56hAV79eWXcWj78ZMEGCax9sp1CGp1nDl3FtVyhZ2bocERTE5OYvGShZxWTJ9RpNoNO3bg8Ucf40jFJUuWYMOGDRgbO4c9e/Zw5CKlEY8sHOXU47ELk9i/9zBQyeCa1Tvwplt/GgOVIeSaBbRqYXh6MxUWvqfmJJSSS81WqtkSvrv3X7Dv7AtYungZTl04gyMXD3Oa9drB1bj2quswsnQ+Hn/yOUycLOOnX3c3li8exdHTh/Cth77F67Vu5SZMXpjGT939Wo403LtvD47sO4LxU5NYVFiMzZdvYUCwkM8zyJkpJNFMB3j4qYcwWZ0GskmsXnsZR1Tu3L0LR48dxtor12Dd+rV46JGHeR2SzTTe+eZ3IV3PYgjzkKnmkA6ySDTTCBJhrcRkosnpCrnCMGrNGsrBNJLZMJqyVg5QSM3jKM1mq4JWMowWpJObVi2kiRYoLYja4SA+0qeoPgf8UiMAbQqZAIDRCZXZGHedmKoi+Nrhs4rCt4Hqpfe0EdUGoK242ymJc9CfHZeIYtLP1RsMTX9bw8fOQyIotSIO5T0E0voBgBz9oIyGLVIuqRJi5LlWjQOL2ABJLTn3TgEARclanqHrJTogfE6on2QMEswXpQuqDTavLwH4qm6XdJHTBuDHBQC1w+NzAGUR7VrZ9fc6Qp5GJOz/mOjFyHg5i65PADuMmHsp1zbskUIY5xRFn7soKr2mmj/p/dbJmotRF0fKN35eP4M79yvG3r0eEhHor8En89M1Rnqtm3UQ9Ekt60BVbNs6G/q5cbwgNNSySTyuHXDNf751059p+bKOrQYuo2ea5gv6fg0CylxEl8bpj4gGMSnAwsciq3rePv7xOWg+vutaJ9rgqrkJ38l10v0tbo3k806d1K5bRTZTO5R2Xej5nBlhaimK3ouTFdkI+CKk7CZBaGdBBrqun73tb5vim4DwvQ4g06CT9hWkhqfwkN5w+u7RJ/hC1/5j7L5iLjooTp46bIWr29r1BpXqK76Ij4cIANZzj7MbMl4tq+RXW/0q/CDvknRpkQUBfIUXfDVY9VzmSqf4NejMrOiiqYqwprGSvypgII1R5MeCchEtVQq7pZ3wvZY/fQ2BQRL5K5/LWkURdipC3vcc7d9YfcPXu+YYlpd7ybXma9r/aHkWOmtfVb/X6jfNH2KX2R45YFT0m28jTs+qVcJgjgjwMz6HAGDtyLXwAJeA3Q7AJWKQzpratAISAcjzjmEkmZf4l9HBskQeRjWXu2veaZskB4saALT6OXpXjG+kv7c1nn3D1/pC++Z6HfSa2+vF34l0viqHYbtwa17g5ygAUMuezKFRp9JOYcCDPYgQGyT3aToK/+kUUZ98WP9N60B+PnXU1Cmqar/G83ZNgkSP6bGw/TJNTHw6QPSAfrddhzhbomXG+kls3sz7fQCgHrNt7jcX22XnJPeE/BBG4MqP+MFx4+J1VyAgbR9sBLt+nsxf6Cy8IvzSzz7I2O11/e7Teq4Xjaxd9OlKfXCs1z3O1vp4I24MidQHV7bydWC41MC77nwDfurmW7Fy/hIU8oM4MTuBN/6XDyK7cmF40lydwfVXX47jx48jN3IZjh04gPfe+TJkJgO8/+7fwPGzM/jon30SJyqnUUtMYngQuH7zeoyNTePpl84gkadItxaSpSpuu3wr/vt//QMMz2aQrYdKl4QknQmLQlJdPkr3zReymKpOoooKpluTeHzPY3j6pSdRTs5Sci+KuSwWL1rA6aMrV63C83uex+atmzE5PY1DRw7yBoOLubaS2L59O86dvYATx49z7n42nUQun8aVV67F7t27WYFw3bR0ioG+G264gaMdiVkoGueG63bghRde4Ei8m2+8CTt37mTwj4z+6MgIrr7mGux67jmOJqTc2x033ICnn3ySgUWKBKSmGD/43vcwW6kglwlr1dGzCYh65Stvx2OPPYaZqWmuC7h02WLUqzUG/+jn+eefZ+CQ3kURfUTHDKdGJ9GspxFMZzE/uwRvvvMdWF5ciXwtg4FmHghIyVDKbhMtcua5UUQS2WYGtdwsHjnxIB574WEsX7YKU6VpnJs+ixYC5Fp0TRa33fxaLF9yOR787g9w6uRJ3HPXa7B0+WIcP3cGTz3zJM6fO4Xrrt6B67bchGwzj0aN6h6kceLsSew7/BIOHD2AajCL+fPnYaCYw+BAAfNGqCbjOJqJFiYnyzh3boyNKDUMefnLX851Ex55+DGOjDx3+ix2bL8e6y/bgEwjj2yQR6qaRg5UZ7HJACLV8aO1y+byKOQGUK9XUW+WkS5Qo5gAqYEMSvVZBPUy8pkEco0c0rNFtIIMg4HaidQCSL9LdEPkcKqUYJ/DFAn+HGsBWsG0AKDeUPD71EkaKwB1guRTSvYU3hrqOGdBjI1VgFYB9TsBEQXMxlDVYetwQnTNMnUdXa+bQMQ5J9Yw0t9yatJL+TIw7gy2Dh3XilUc2GgeVKvMAYDsACgAgJ18lfIiDpI4Jmx8iLsbjej/dqHjtsOpHRnaXPNGyXVDjhzZVpha7QMA9fj6GWi7DnE07jDSCsyzQJa937fOHTzoNkCa5sLn2vEQJ8g+396nnTHhuV5zoggBTS99j7wzjm/pc50CI2PR/wpv6ojAzvF0Ny/Schw3B9n4xUVQyTtE/mlDY+XEt1Yy1y6HWqWyWcdDbw59TonWGUJT2fxbAFDzhl1L69jJyxWY/gAAIABJREFUtfJO2fRqnRXRTwEaGoRhGXbpeuybuIODjs2fSn+y47MRgHpj63VEXe0jO3afHrZ8510/lTKpQWztgMp91j7I2DXYqU/H6XcBMHy058+SiQgAlDlZ2yH3amdX7GxXRLyKYJb1EJ3ns8FRCEA/RRf7fXz5D56P2mxY0CLkzzAFmH704aDVl/K3lY8fd9hz3YD0e77PP9A8Tt/zvKnumopuE9nUsm11Bt0nB3iaJ8SvEh2g3+fjhw79YbpeWgDQ6s5+8+9lG2R9Lf9qvRSlpKnMAfJZaF9AewlpMsZgYDod2nKnA4Sftb3Q/pKlmY93xB/U8i56kJ4f6X8FBnU8Rx8euMwGy6tMU08kuc8+dsm6q1WqZUO/XwA+H42FFlbn6jUjAFrrt0iPOnulo5p9gLMuARCOyw8AyppLxFek62LKB4n7H43NDVrzMqtPKTOlUutZPhwwI+sneiiSu3bIU4df7bPNPvpFcuKpUanXop++sk16ouvdfML9bXjALXMXvmG9nspEy6ntAwF/vda9LedhbX5tt5hGJvVeHxRF40mGEVVx8/XJYoevw/uH8EA+Go/VT63Qv4zTgxYA1HMWPWn52/qZWl61z6D9oIhfVSkG5r85pAB3yKYpKdOPP8TO20jMtpx2rrMdj/Z/9eEmf851tdvBOz5+kTXkmqFSRkjxy49jHy7lnku105qeev2sXyp09Y3F8kCvNUok37+wlUcKI4k87r3rrXj77a9Dc3wGx46cwpJNV+AN//kDmMgGyCRSGC4kcf1Vq1GuVbFz31kUEmm88drN2Lx4DW7f/nYcGyvh3Z/+ZZTyJRSKdVy+egEuWzyCxx55DmOzA8gUFiBoNFCoNvDHH/7PeNXG7ViQGEGyHhaSD6PfCqgHNS4onMy3UCpPojVQw8XKOXzrR9/AoXMHkBxK40J5EgODOTTLswzkcURXKol0Lotrr70WTz71VBS9R4tAkXQve9nL8OAD/8ZpxXTyRXjYyMg8bkBBQB+BftSog2r1XXHFFezY7t27lxUMgXLZdIaBwjVr1nA04fM7d0aCT88mYJTSg7mW4I03sgNAEXvkDKxatYrTd1988UVeM6ltRZGAK5avwrJlyzitd8Xy5Vi3bh1HBs3MzPBnI6PzuYnIqTOncezYEVDaoZy405iTtRxSpWG88vqfwo5NNyNRSWFedgCZahLpgASEgIoW6lQXjwvCJpBpZhCky9g7vQtf+ub/wqtffSceffwx7qs9PXMRy5YvRDaRR/VCCrdcdzuuWH0l/ulrX8ZsYwyvf+PrsHjBSm6m8tzOJ7F39wtYvXgNXnXrazB/eBEyuQFUgirov8nKBManL+DMuTM4fvQINy6YnZ5CuTKD0UULURwcxPwFo7hi1RUcUZmklLx6HadPncWDDzyI7ddch+uvuR6V6ToKyTwKiUG0KgnuCkxOSTVRDwG8ZgIZSvNOUWMX6lrdQLLQwsXaOGYaU9h96AWMXxzD9k1bsX7pBiTHB5BPDaLcnO0CALWRjkLVTS0jcWjiIkR+nMgEFmrXLEA2PR1G0RSdJz6yAJVW9Fp5WkWhlUKvDZvX6VQbYpsCYK/XRsxuvMWZ6TCgaqB0r29Ta5WqnqcofFGY+lrtUMo7uTOaq4Fkac1DUSm/fL9JAba113RNH7peO/k8H1crRPgnCGrOeQkjEcUhFDoS/3HdMFfUX06DqCnIvwcAKGvQYeTdH3HGSDskvvpDmtciQ2/SOLSjaJ0eJrs6Sxe6WD7Rhs73zjjjqD+nQxaRYbsh0+uh6aN5SpowyBzixiTpWnZMYec7dsU6HElLN7kvcv6kNmRMjSm5Ltrgm9QJrSf0mGT8IquR4xZzoKGdeTtG+k7ul+fq620EYE9HJaZboX6uABRdhyYu1dS3vpIuLHpG1+nz6bIuXo1qR3U2X9H8Yp+j9Yx28nrpaC2nWt9x10EHmtmozTie7RibivDRPCybFh8g0zFO1aXdgp/W/th589xNCpTMRehCuk/rGxljdKjiIox8sj63z/wAYCQ/feyx1AyTuVmgQ9tWu9baHs1trJ1XXermwqcj7cbMyrAAgHG14DSASPPR5RQ6+NTUKRb7rAEqfrezr0JHqSEY6SvDLz4AME53zpXGnb5R5wZTyyH/Lo04VCMQ+lxqPZJ9oX0AzSey5Q4ApHFq/0m/V2RJ62OvfjD6R4Pllg5WtpzV4cfq7yIboyPrTeqfvEd42Geb6bnS5TmSVwPwx+kIrWctzfX4JFJPAzM8FmUXaf9F6yGH+VqfcB34jkg5F+HnUp+1jPF13KVW1XtzGRxda+M+EJtjM0vs/EQPCj19wIxeT106SEyzz18T/uqgmS7/0CMF1eonn1zFHeBJhCPxvl4/yy8UQU1BKVbHWwAwzjegQFBt/+R3oaf400JP+xwbMR9ng2V8Grxn/4aAWu5g7FKBXQmDyNaRx+94XstI9JnHf9P8ZenSS+fLfXqt9RrK7/og51IBQClJpO1aL72qwdmIt9UhKGV5apvTb9/cVVsz3QaQu2RKdbfXQKveu8fxVT9bYW153PX9nt9rPbW/xLraHSKJvorDHjQd9DW+sSTm/cdVrYFMDpPnx3HXra/GR97yHjz4lfvxqlvuwPx1K3Dnx96HE5ULyCfTGC6kcOP/ae1Lg+S6rvO+7tfr7DPY951YiJUkQIAUQVISSIoSrc1RSbJlxo4riezI1i8nkstlbUkljl1JZHmRKlYipWKTiiTL2h1LXEQQALEIIAAKOwbbYBsCmK2n936pc/qd16fP3Nc9oDJVKMx0v3vfveee/Z7l/uUYn8xh96GzmN87C+9cvRK/8fRHML9/I77xjy/g889/Eam5aeQmLuMdOx/E9csXcPPmGGbN34xyOY1TJ05i+cAsfOc//SVm+inEix4S1RgbuXSbK001yL9TiE3Cz+bx0/0/xOFT+zBSHoafAZBOolStC9lUoopSYQLdXb3sPKFuuTTXhQuX+EyqFZ8dcFs2beLIvcFz5zEwMAPFyTwKhTw31KBOuzdv3uTQfRLSlVoNu3btwp49ezjijpx91B34jWPHmJg3bdrEjkBq5EFrWLVqFT9z+PBhnmPWrFlYs2ZN/Zl8nh2JDz/8MA4ePMjpvvRD9QPJ6Xfx4kV+llKHqcYgebTpM3Im3rhxA8l0gqMYvZSH3OQkurp6eDw3sEhlgaKPrlg/lg+sxzNv/yC6UgPIxNKIVwA/V+Y0YBJpFAFYitdQoS8QR7KWQM0rYyTxJr72na+id2Y/r+3hbdtx6Mh+1BIFePE0Ni7bimtnb+OZx9/Lz//Nd7+EQnUSH3ryo5g/sBiVQgnXb17F91/4HqpeCRvv24wlCxejLzuAbLwDsVIcfjnGjlkqGM0p3RS9SHUV/Unk4rdxcvAEcqM5DF26gvu3PIDuTA9eeuElLJi7ALseewJdHT3wi0B+LI9sPItaJcZ1Cr1MAsVEma8xkn4MXsVDKt6JNKVwxyZxq3QDp2++gX2HX0WBisVWYrh38Qbs2rELnejkOStUpNVRqFYIWhQdS+AhY6u4OwiH4+8iEpCFguoWahVEJmyzVopgEsavnUc0Vt+uRjEiLZBdSoKLsWmmZd9h3yN7sExL/hYFKYqBys2ZFYqiVGiB4WRwqvixFuK8bpVCE/V+LrCvoj7l9yilVFKAXQKSFQbVJY7WS/sjJUlHOup96KgBFgKJRiMBNp5MjS5RLNoJnnYCTr7XyrHGldBACYrIa3hYpbnVu0Qx1kJLr10biFOURCXg2+1Hz6kVWSrJYB3TWrhr/LTvp+esYqnx1KWQ2HX6wQRTFT2TWhLFo1QTBK1Iybu1Asj7VoacnJmmez2HxiVXLSfNI62h0Wpu4U0coWJqEGm80/CzipLlVcKn6SylbhjTm9TrpEbbXnPHVhojz4qipI30VgpWCCdT28jyBavETTn/dogbfO9SOBn/lGNUzksb22IIaTqmKemigqPNg4sFS7PhXIF80zSi1yLjCLak54QwDxyLrjMUGrG0YvGX12mizjS4aDzRr+UdTfKpjfyVEgx2Xpkz6kKusdaG8UqfTccBaB3R00SBsNusfr6VAWFx0fUeXXNM5FMTPINzlKiycN/SgT0C/wRfQgM8iKy1uoO9IKCLedGtGL9Nc7OpqWGtazi2g0972Juab2YA6WMSWebSDSgFlWwAkvFCI1qmcHaSKY9heaCeV/NVpkPjmNO1+uhZewFpeZp28Gu6FBzQtM7fG/1U5EvUhbU4ALX81XxKuthH8TcLCw1+rqccpLCHjk/TRZSeFweg1uVFLyX6b6b9Rk03hrWJnKeL1ya+FUSqtaNJPaYJFiYDYqoeMLXESShTAtnjwh8XPF28uF0NOks/9m+Cv07B1O+g38U+EbzTGTJ1Z0794rPhwK03ddIOTsvfmw5M6fe8Z5MOLJFfgmfhWIpQJPgpA8LKyAaPrwsRgbPGdT+ILNM0HYXLMl7TWVQGh+aLmgb0Wbdar6xB9GeNf8Ij6DNXE5eWPDHgN1E8y44VXq6zbDRPStAFoklDbs+T609QMIWXrHcpt2cVxTcEDiF8W9RA1XT6VuWInsO1r6h59eeyZn25E7VfF/yFfuxa+Ay3/dlO3/MSOH3qLAa8Drxn80584G1PYtnsxXjp9QP43Lf+GpcnhkE9eTOJMrZvW40Lly/h4s08spUUnt35OH7zvb+GSrEHf/zfvoifXTuKkdgdLJydxfo1y5CbmEQu5+P6zSIKEz7KE2V87Kn34vfe8yF0l4CMl0atQo0vPO6aSwLNT/iId8UwdGcQP9n7fQzeOokcbnMacFd/N7IdPRi+OcJxIjW/iHQqzg6xbLYTjz76KPbu3svOvkymgxkQRRU++MBW7u5Lf1O0Hjnr6JZh+7YH8U8//QmSXgKz5szmCEAC1IoVKzhajwQ3Re9RBB5F81FK7owZM3D29BlMTObQ29uL7du34+WXX2ZnIaWtUgQfOxsHB9nRRfX6BgYGuF7gzJkz2VlI89QZXY3rVNy4MYzrV68xQ1y3bh3evHULgxfO8TtipAR7cVbYyaEZj3tcS9GrJbge3ryuhfjwkx9DX3o2PD8Jv0KOgTg6vA5OlyUmU/EqqHhVlKiBSgxIV1Mc+TYZH8dP9/8Tzt04x5GNj2zeiaGrV/D3P/lbPPHUk1i3aBNqown0xGZwk5Dx9C1887vPo9/rwzO73ofuzADGchOoZgp47fU9OHDkNSyYPxcPrL8PK+avRMpPI1FLoUzOXXhUkREVir6MJ1DEJMYwjFPn30BfTz+6M924fP4KTh0/hUULluKJx3dxpB/V+uOIv1oMhVwhSPOtwI9VUfTKDEOvEkOtWEUq1cEdi4fzwzh56RheOvQCVqxagm3bduDA7kOojcfx/qc+gLTvccOZehH9ZiVPMzdRQq3REzK2oA19FNNqd6Nhx+maciIYmxic7VkRKMz6WWH6rZxzwmC0g8UyCgsHGeMSQlZ5lDXrWwtRZO+GmWqGbRkyr8Nxg6kVTAtfWo/cBEuHx5YOYDQKr9p5Q0VM3QiTQNW30SJowmdVCL2sjZwQEomkDUj6nviHGAmMi8oByMp3CwdglILQTsBqOGunslWCmFdznZaG0mwVg3ZrEHSWd9r/o5Sfdnuw3ztxhxxElXrtGJ0KomldzpLm0+cqtCIpiE1KvYqc0OfvfCYIMNGKfx1XGs1k+F0tHIByLlYpYPywkXOBAafh2qSQmudDuJgaevpdQlNy1lHGh+ssbQqRfcbSj90jrU+/n/4mg0+n3NAc0iyJ1midE+FZBvQmnXq108vCOKRn5QBspeC5lC9+3tGd0cUfLUzDv5VhIvDXDhTCb5eySEo3XYCQ006XldB4zrA3EVn2PAj2BGviqZyNEPxN5+qKbtL8QPiphVs7I0fLIanxpfmGhl87+dvOAUjyWCvesjahGR25a2WV68wEVwXnNN9px9NcdKUNz1bjo/iqLWEwpQukaQIh65bSGZy7o1JHtZNF453WT/S5cxRwkCLHMlBFdAqtylj6X9bbkKd14zyKvqYLn2jYTXUANvHxwAGoeZ/WC4h+pEsw7ZVKCWm9TIxxLWcs3ARelp/zOgIZLHipHYD6ec3jNS8jh6tLVsoedQqnyCG7Dnm3lo8hnZj5NY9i3dPIlSjd0OK+zE810AkGYdqzcQCKbkXjBRdkT3XHbfPupamWwKidA5AymtrRXYNXNOMpw0LVgAzfqRxiLkeQPj9qwqPhb3m9dfhaOeYqIaTPQP9uaSwsf6G6iE/h5UHNbLlo003y6NlycIHZcKo1OwAt/Vo+RnyoSecMHIASDa8dgHptUrfRRhDb+V36r3UAat6meVEULsszjJOqOZn+XHDGpijbs56OfqRpTvNSekcyqPErsHF1AW7CKeMAbLVHLeNcZXbo/akWtgONb7U/Wis1d7V19JvO2TqIVRMsXl9QokCfWxN/Nzp0u/22ZAaOL5tkheP7KL4neKDH63XbzzUP0jwgtvVPHvSznd3Ys/8gepDFpz72u3j31rejPDyJf9zzMxyauIgf7X8RfqWCTLqKR962DoeOHMbN8ThmJQbwhWc/jq2rNqHgp/AH//k/YM+1X6CUKmD7puUoF3M4fuYiikUPqWQ3YnkP/fFOfPnz/wUbeueho0zNG+pF8as1D7FkAvlaAfHOGi7fOoMfvPwtFL0RJPviGLwyiFgqjoH+mViyZClOHD+BifwkYvEKvGScD3L16rVIeQkcP/oGC4Rli5dg5PYdjshLJZPs0FuxYhk74A4cOIANGzbAr1Rx7sIg0okktu2o1/Ujhx8J6rGxMTbAKarwzp076OjoCOsBjo+McqQZGeT0LmJw5AAkZyNF8tHvbHjE4zxOEJkIgVJn6bNUJo1TZ0+xo5AcesSUqCgqOR1Xr7sH8xYswJlzZ3EtqP2XzXRicrLITTEo+i9eSGB2egHe88gzWDVrFRKVeroMd87jSn9UKa8T5XIVfrKMkpdHJUURL1X4JeqOm0K5UsSd8i185Qf/HW97+DHsXP4OFPI5fGv313FnYhgffvIj6Iz1IRXrRyKRRq6Uw/DINfzgx89hw70bsX3rO1Etxhm+pXwexVIOr7z2Io6dOox5C2Zj2cqlWLp0KebOmodKyUepSKH4Cb65myzmgHg91fnMqbM4c/IcOtNd2Lp5G9YuX4O0l0W8GuemJTG/3m2vRg63oB5NoTiBSq2EZDJVr8WQiCFXGkU1WcKrh36GE2dO4sHtj+DBrdtRnixh94uvoDBewHufeR87/mI1jyMhyVn6Vn/sjbU1EIQQW+kJIuR4f8GNu4zTCgAzckn9E0Nd1bYSxUwzByvAtTKplSKrOLjgoed1KdZ6bj1e1+MTwUxzSRp7FOxFcGnDyjJ3jmRRXXmtsmyVFj2eYM1RK6a+EY+RtvRB6rc45rRx7YKfq4aFvJPPIrhRFmVZjO9w/oquD+jz+uyedVSgdMnU5xd1DlOUP2U4aaVe4N4KB3j9dClBToJAYdU3e3Jmgn8uPKT5dQSTrE/WL85pWZso+VaYTYd2oxRZKyi1wqwVSyv4eU3kfA0cLK590rp0BKtLMVH9h9zd7qhRkemibc9a/2273Ubhf8hfIsuW12cNccHUitI0x+do6lo1jW2h+EhtKfuIVXza8SfZj6TeieyV83TV2rHv1Mq1XBKIseiiHfrM5cDUuKDpSvNnHhs0wNG0ovmq5S8WD3ic2YRONWP8UxHifE5qgPA/fQayFnkXN85SDh6ChxhzWm7R3JI+zU6IoHmG0LDeLxtVjQOdDvlGPiO6F0UCavhOwc/IFPbmrukhXw4udaT2lhiCwqcbvKG5SYTmTfSMdqCEukCQDquNS5m3lbyK4gMEHJfsj+L3eo22i7JcQMpYyj6hdYvjMjxzgY9q4qRpVsPR8kZ5TvBbcEoczlrea5lC8+gIe953GweMfneULGqNgG4HoOxBumxHzUEpwJIWbZ2/MkbkuTjMNS5YHLH4YY1f7ZyIOn/XWsN5FZ/X5+TilQx/ldGgcSTkaar7puu9NjLL8p8ovh+uzdQks7ovXQbpH3uRRimIzXTVSOds4r/i+AiasAmcq7V6BPIUWKvarAInu3+e3ziAXBH6epyrJIPVYZr2K3RqmgmKXNd6jdVxIs9cSgAFl4nshFMw0Hq7jgBlOAcOl5AHBXJiCu+wkZeiq4qtFka+NmrIab5GkYAscwL9LDoFuNkBruW11oPt+hoXHc1dwqMiF124z/Bu0wVY7A3RFXT0Hn2mL9m0vqppl37XMlzjarsmIBa3Nb0LfWj60ZcALjy064gHNRitri1z2vn0uySCVKKSZV+az2v9Q+NlqB8o/mR5jz7zJho0Ue9W32N6N/TWWsa89W9FPsr/eo/2fOyaGOazPj7DL5bKKNQ8dCe68I57d+BPfv8z8EYrGCtM4u8O/V985VtfRyIRx/z5fZg508OVG9dw5tIoFnUuwNf+3X/E7GwfrhUm8InPfQrnCje5U+/Dm1Zh6OpVnB4ahZfsQjmXx0C8Cw8sXI8//YPPoacURxc87pITT8RAbLqcqCKPHM4Pn8L3Xvw/GK/cxLotq3B7bJjr35HTZuWK1ewwunLpMjv+qLYdbYQcdQ9t3469r+5BKV9Af/8A1q+7F4d/fggPbLmPHXt0E/fIIw9z9B9V46I6fTeuD7Ozj6L6yHlHjjsyurmzb4YaTVQ4AofSY8kJSM49Ulgoku/26AjoBkZ+KMpveHiYQ/4pApDWRfPQs+RU3L17N89Da6X/586fh3vWUXffN3H9KnUGzpNGw8hDKb+kXMxfsgBXh64jl8ujMFnCjO7ZqJZqqOV99Kdn4ent78OaeWuQraXgFypIclMMKjKYAvwEqoV6Q4Qy8sj7E4h3UZppGaWJKkfcZWMpjJbG8c1XvoVCuYSPvP3XkfA8jPjX8b+e/x9YtXAZ3vnou+BVepCMdaBY9pHpBF7c+20cP3EUH/nVf4ne7Bx0eFkUJwrM0FKdSdyeHMbBY6/h6MkjiCd8hnFPdze6sh3stedGHeUy7twZxejIOKf5bly/CetXb0BvRy/iFYr58yh3GdUqFcX1kEgnONqP6qZRd+dqrYIE4pgs5FEmgkv7uHr7Il458BJGxkew85HH8MDmHRgbySEVS+Ibzz2PFUuXY8eOh5FIpECym9KGvV/CAUgCvEmBNR2hQqW/xUWhTk2TiAMhZBshoJkdM7wgAkwzas1MXTdoLoEQxYJcCoIYBJrRye8yt8zHuOx5jIPyjDBlLWCjlA09r1V+6TubQqL31mp+Vg5i9Qg7UroaAj0wpoLz0vuXuUV4aIUjFFiOc9aGHxmUWknXNYR43iCi0zo1BQ40l8CT5tECTsNcFAbt0LI4op93wVYrQ1YAhnugGkgt5FfUHLKfKAegxiOZQ94pcHcpPHpPfMaBgWqNvyhjMMoBqJWmJiWkEnSZjwCCns+lFNgUFKtwcaHaFgqFxUFtIExHuW/XxCVcj9qfVpTa4Vc7o0J3lbPPunDHhaf6bLQDUH/ersuyRmHBM61UReFLFPwEN/Ue5HfhS6Lc689tBI9elxN/1AO8RtOwxHbhFEOIntX8T/an8Yn5a1BjUF5Da5ZoZatgCm9ieRYYaKLAW1okdOLxJuK0BStxfhXCMojkteuXQdF+okY3e5FrTU4XlfKo+X8Dtxq1O+V8NI7qs5Ux8h6NI5am9D6sDJJx+sz03O34on6XOABDOJqu1toBqI0xMvp5nyr63a5Zy1RLPxpGEgHIsizgM9rR2iT7gggvoZMqWpdgsTywLT+agmVTHbxNsjBwYEThLdGf0AvTk6OrvFw26Eh/LePkd613hO8L6MzKSNc+XfqQxSHS3zV+aNmj1xTKWZWG+lYdgFZmWx5v6UmvydZg1jxfP6fX23RWFAzR1Lk1Qt46HIBMx1RXXddKFFkdwDGEb5sI/nDdKsLKhVNW3w/ls2meJ+914UyUXtCKNlyymddMl8DKAajtDebvgWswxB2DX3J+GobMvwK6mlICIrDVGnZQg3838X6RgxJhqQIlmvFnqgPQ4pDFo2anVCNTg2EU0SRjCp2JndjGAUh7Ev6oebysScPbJRdEZkXJk3YOQHsuuumZrMfiv96rlv+Wr3CdziCCNYp/ali7+FeNLshVVouVM5o+BGYaJhY/Lb+Logkt6+9epkTt9q19rs/dpSu4+GAIlw2fWemfHbyETM9MzOufh9qNMr7+p1/GjHwWyUwaP7t8GL/32X+LdHcaazcsQ9wbw1g+h8PHLmNZ7zI894f/FVk/iaHKbfyrP/okctkaYqkKNq9ejCPHT2C4kEEtlkG6WkFmsoLPPPtJfOBtTyNd8UDl2xK+j0KtgHK6jGK2hMHbp/Hcj/83Ros3ke1NYuP6tVxLD+V6CunOnY9hz57dyJfzSKXT3JCEnGz3rlmLzo4OHD54CN2dXVi7eg0mxsZw7dpVPLR9B/bs3Y25c+di/fr17HDr7u1iB1+hVOG/qXYfpe9SRAd1+qW/6R8J740bN/KzXNOvVGQHITkOqK7f/oMHMDI2ykY5RRpS+u4LL7wQpsKQUCenIn13//33c1ORq1ev8vhCqYRENslz3x6+zd16KToumU4iX8oj7nns8CIHWCbVgVm9c5G7XUB5ooLe9AB2bX8XFvesQn+yH6myj5TnI56MoeRXUaS6f5QmHE/XIxRjeZRjeUyU7uDc4Blcv34T82bNx7Z7d3AE3Ej+Dr723NewaOVCvPvpp1GZqOLylYv44Ut/j80bt+Ch9e9AR6oXdyZzSHYAk8UhfP97/4Dlc+7Bti1vQzKRqTfgqCXh+x6yyQ6MjI/By3i4OnwJV26ex9jkLRSLk6gWS0hQ045kEgNz5mLmzNkMn2yqEzVKXy7HkfAT8GIpJOJpPhO+maaOvShzZ1+K9iPYlkYL7AUaq4zi5X0v4uKNC+jv78cDmx9sED+OAAATjElEQVTCwvmLmHl2dGaQy43jK1/+Kj78q89i8cKl8EsVdgrGOfLyrUcASgqL3PLaGx3LHFwRYppJ0j61YSC14ULmZVP4jKPKMkBxLuo5RSkQJVsLvOkqzC6BRvPoObWQ0oLcZSi1EgBWwOhnSYBo4SYCs9UYGV+PtkywsiEpglZgTEeoasEmKS1Nawxq/LCwpncFESA8dzwRpNE2KzKiiJOTXASWzFkfXzcmuIiycjqHim6gAEnovWs9+gytki17sg5kvQYa74qA0HO5HGoC01bCVp8pzaFTOGWcKFx2Hi3odYSkPkt7c6bhpg0Ciw8WvuGzxkFmha7Fx4biRRGUNb74YfoxEb4xr+E45/36dYUzvIkNahi5lCuaL+r8QnwwNQGj6NB21ZP9aV5ilUw2kEwNrynwMzWl2ilTUXQt46SmpuB9+P4WXmqtWNL8Gk+0Q07jbbiP4LwEz/V4oUvLK+V9NEYXSWd68uoZBRqHo3DQRdMWvjaFV9YU1gBkRqK6GFoEUIas7EPS6gjGlELE/EnhrYYT8QeRb4wf5oLsl3UAanhbR5JckDAdRJ5/swNQooxD/FbyVmRb86WCSdU3zgAtj+3vUbJFouRt9ILGAxcuCr1rfLMXIEKj1nGvaUDjbfhcRBMhl9zQ46MiVPQa5dxoLjHIBAaaF/P3pAaqTt3tHICWdqx+FMXvGuOmNgGR/fEz7fhnrdHITGCv0+FCegzo3qUnteK14igRODU7Jxr83/JVl4zT/Fv0D81PpsgYboLQqI/2VhyAUXqkwCUKv+TzpjWbVHC95+gSGs1dYKWrqJVlDTxpOPxp/kSq2WEo+r/IRYv/dh2SAqwjxzRfcF2wMWymceFIz7VyADI9mRzodvLX0otcYGua5/WbZhguPOLPgohAaY5neVxYozaIvJxKb81dZHVNaS1DdamcZpxpOAA1Tlm+YfUODSd9Xpanh6VcIvhElD6j4SwXhTooIORjyv4TfUvTFMvmIILfRfN30wSE4WkiZiXC08VHRTa7aFmej/vNDlgdgU7PaP2L2a3Be3IA2rOSdWoZGQUTu/6oc7a44frbyhaRqdM543ZyKOp7q69Oxb/GSNc6Ym//y23+mbODuDWSx/2btuP0wTP47O98Gu9etxPlUglDsVF89BO/ifFaAcvWzMP8RZ3s2DlweBDz0wvx3B9+ETMyXbhQHcbv/vEn0bOwD36ygtl9XXjt4OsYi/ejUgS600kMlGN4/vNfwqL0TKRjWcSqAKWYkMNwIjmGQ4P78B2KREvmUEuWUItXkU1kUBifRCaewvp1GzA2MYqLly9ws5CV96zEucFLqJbKePzRx7Bvz25QV91sJs01//bu3YslixZjzdp7uLYfpd2SU29kdBRDQ0PomzHA9fnIiUeRexSpt3TxEoYYpQtTJF9HOoNcIc91AynykD6nqD9h7Ml0CqVKBX61ilQmg1kzZmDFqlXYv28fiuVyvbpcPI5ysYiZs2dj/bp1OH/hAgbPnUMyncZkucidcEuFMro6OlAuVVCqUl07KtBN6bwUG5lA2svgnkVr0BnvxZsXb+Hx7buwqG8ZMuVuZGoZUKKgF6uiQg6yeA2xjjT8pMe190hJunDhLI794jCGrl9ELUZ1M3zMGZiPDz7xYSSqSXSls3j97GH84OB38ORTT2H5jPUoThaw/43dOHX6DTxy306sXL4WB44eRSITx+Dl45g90I+hU5fx7K/9FmLxFMoFH53pPlTzcdTKCXR1dKFYKsFPVlFLFeHHy/BRAhG9V4szMVPkHhfzJSZF9Q1jCSS9NH9PzT7ifr1mG0XKFKt5IFlDLBNDvppj46k4lse+fftw5cYQEqkY7l2/DouWLMWcGQuQzxdRqk0i25nGq3t34/Llq/hn7/3n6PJ64FV9xGtUe7JuYL/VH7nRDZV205XQClSXA1AzbnsjZlMItcKlFQFL+NbYsDdzYsxEMTyXouxiIJoBaePCKlDa6WWf07CfAi+HA6FJ+BoHoBaW01FmfLrCpag8UzvGJdT1OvX+RMiysqZqSkxRZpQDUOYnk4d/YvVUq1BIB4KOLjfsWdXHSm2qRhFx1341/mgFQAvHVsItynAIjXrTJVOULjFytAEq7xQjm/7WjhNRFGQO+ZufqdX3q4Uq/25rYpqIFOsA1bRmf9fvfav8QHfzs/Np+Nf5QKD8OByAIe4EDsDw70ARDvkAmWAqzcfiz1t1AOpz5zmDm2qrSMl5uPiJwFfO0c7J85pIsXY0G6VMyTihf0lTDeHWxgEoZ6XnpzltF9op9BAoxPYyRZ6zN+Aap2Wtek7rgGriCaZeoKYXTc8adyWCz9IB4R83JLIlJYLBIf9TEebymXaySlF3aW5kjQwyEHUJCOn4KPBu0X9rWiRI7xMYCzw57Tborij85W4cgBqWciEn67UXXLZ+sIvHus5GPrP0KbLExbec8sREB1v6tPxX47k20DSvcsl0F57IWl00G+KPivDUn8nvNIeOcNH4KrAW3YH3H0T0yGftUoBduoWstx2vqY9tjgC0NNcugto6HsR5zjMH0YAypzj/WzkBta4h/NPqWhrfJPPC4qDlo1YHsM2DtIzRMJUmHMLrp8joNinAmr9Z/HbKC1vDy6S4Ru4rgtFIF9IGfIKLOFX2QM6nPncDH2gMl5/SJTrMfjXcea/mAl8cgFqv12Oi5J2rdp8+Iy0PNX7os9P0b2lherTR7ADX656S2my4ebjWwF6yDsBQZ5BUYHh1Pq8ibuuwaXYg2WMO4WdKJTX4dCPi1fJAyx/191Y4uXhbfQ9BSrm6ZNPzRp6vksP64kngFp6P0suEBu0ZW9rVZ9vOAWjlieV3trSKi2YtLmn5QgEc8mPrD8p+mvDKZLxpB2DTvgNEcF1AN/FLoxfa89D7t+cvvFh/ruU6/R5VAmhays00Hmqlb1ieL9M17X/XX23xx3NFHD9+Hju2PY7XXjmMx9Y+hD///S8gUQNGO8r49J99Fi8f3Q+vu4otDyxHpVrFgdcvoKfQg7/79J9j6aw5OPzmaXzis5/Eqs3LkelOoZjP4cDRk5iMD6DmJ5Cu1PDMfQ/hCx/915jrdWJioopMB0V8VVCI53DqxhF8d/c38WbtKmod1OE1hbHRCWS8DDv/+jq6sGHDvdiz71Vq/YG5ixZg1pw52L/3AEePbVi/Dvv37mNH3Nw5s9gBWCmX0ZnJci2/rt4edt4dPfYGd6T1KHqsUuZoMRKSlN7LwrlUxubNmzkl+NChQxi5cwdd3d3shNq4eRPX66OIQXI+0TxsaFBTjWQKufwkNxNZtGQxZs+chUOHf14v8kpGDt0E+jVk0xncu2E9zpw6jXK1glKtXrScU2dT6foaKmX09vdhZKyeclyYLCJZyyBb68Ci/mV4985fQbbaiazfCa+chkcRdymK9CPpUoOfAiZjRYxVxnHkxBGcPn0St4bfxLIlS7BuzVrMXzgXJwZP4NzJQXzoqWcxkBpArFBFAaN4fs//xPXRm3jy4Q9iybxVGB8dw9Fjh3DsxGt4bNdjyGZ6cOToMZRrBdy/ZRN+/MMf4f3veT8WzlqMap66lCTQle1BrQJUyjWuc0hMUNJkyXGRTHqcgs0w9GPwgzpiYTRdiQq7J5BOZtgBWK6VqdM6Kl4Z8SxwJ38Hx84cxdC1C7h87RKyXiceXLcT65aug+dXkO5IY6KcxysHX8W1kWt4+NEdeOmnP8GqpWvw6NYnkPa7UJko8vy0jl/2R5QY7Xyi85yOEJUb7dCIMTcslnnbmlNyE2hvfq3iqw1Rbay3W6OLAWoGYt+r59aMXhReDSt9uxm1Dvlc/6+fJUzS89DvknLTbm+0JhIgVtBYJu4yIkQQisEi+7ZFrbVSywq/iqSg99SCicK1Bl3lQoW8Wt9PIxW87vBprLHhANRnbJm9FlbWiHEpNlGKiRU4tC4xxkTYapy1N9j62TD9WdUC1POHikGQGm1xkdcd4cDQawhh2ZTqUx9IUdZaebO8YDoKWhN+qD9aKRr1x+pF0DkCMPihWEf9zikRgKJQhimUQSqeoxB+/RWtErQbCrymFacSZxQvwRltxNqbZmtgaF4Rns//pwhAjdM0t44G4+8iwGCV/KYzi9WbZFjlXp83yXSXg16esXvWdKkdVRqeuhZYUxSbqkcartvwk5BPRqRsy3vCs1Lw17xK4GlvyIV/C08i/NV0KYacwIzok5yopG9ZXs57sAR3l3/riELeW9CxXfYX1nJtEQEoMHHxfWuUaPxg8jI9FCx/jJLLAgvNM2UdVubLWWi+4OL1Grc0LVr5pt+jDeqmMY6IZhdvFAeQ/s7CQOOVS9aK3sTjgohTuVCl58UxxjALSmSE70jcHQZF6RHRaBfdII7ld7saqoEjWmBOOq9E/TJtq/F6r1HnK7ihz8ryrCb9KIgmFtxuRV5WTtLf0kTB4n1DXmldpPmCTvPddnLURTc0XssXSxeu9VoeRvy51Y8UMGnAp9Hl1+ou9TNsbnhGGVr6nXKRLBH+NAfjiTj+TCRYqD9SN12ln1i+ZpulNeRZ/f3Cly0uaHxxw2Fq9tN09GY7l+XtU3Qqldosa6I9UPCO0AbzU3uhKw7XIHNGnOMyB/UQmA5Oa94YnldwCauzdjSO6csTF+9zwSA85+BMOMPIpAbrcdOBtcbzKbqG2r6lcdER9J7s+6bjANS0Kw5seZfUWNS4q89T44WLB0gEoNhFDBuFK1P4oGQkBHptOwdgFL9nsNHlgaNJkUuWReGYZOjp/YuNQ+92BWBoftGOL7ZEbseXVodxBQA04cMTX97kZzNdeP3oeaxetZkdgD2VLnz73/8NZvb0odgNfOPl7+Ev/vareLNwHRs3L8bseXNx5PgVJG4n8Fe/83lsumctDlw9ho//0b/Bmi3L0T3QgRvDt3By8ArysT54iSy8QgWf+ti/wG9seQyzkcWtsTw6unrZCTc8PoSv/sOXUOoeRTEzhnF/DL6XRDKRRbqWRmmyiBULl6CntwNnz53CZGkSW7Zuw8XLlzFyaxTz5s1DNpnA5GQOK5Yuw7x5c3Bj6AquX7+Om9euc/RfIp3Bho0b0dPTh6O/eANDQ1c5fY2i7YipUBouRQeKQjujfwDbtm3j2oG3bt3CeG6CU4iXr1rJDUREkaFoQKotSN2Axegghfe+++5jRyE5DDlVJpkMb6rpPRSNeHtkBB1dnVzDLkvOKOrKk0yip6+HU4kvXBrE+fPnEfM9pCopbL13B3ZtewqFG2X0JQbQFe/m6ErKAssE7bAp2m8kP4Ijp36O18+9jlKijFWrV2L9Peswo2cAxXwRHV0ZHD97HEcOHcNHn/4t9Hr9SOZ9lNPjGO26hm/++Nuo5bvw5M5fwUB2JirVHF55/Ud448zreOdj70Iy3YFCIY+ha1dw5fIgtt23FetXbkE2RnUAa0jGqa5aHMlkmtOXY9V6Q5JkvJ4OVPGrKPsVqtCKeKXGSgYV06VoQfohoysOqhNY5rnolrcaK+P81fM4cf4XOH/9DIq1PBatmo+Va5fjnsVr4d3uRfFmEUlU0dWXRTlVRSFZws2JYZy/dBaHDx7Eb//6b2NmegHipTRSfoqND+5mp4T43RKcMFlrGN2NA1BwiRVC1VVSM+tQkCtFgQV/oGBqgWvHWWGslUdXBEIUDDTjkN9FIGtDxuVgtMJJ1mAFkv1bM0jLzFlhDuChhaSuudPuPCkC0MJOziNKaeazFseTvfENBJS8VxRAmYsEnShsLINMB2rBxXDfNZ/pgJ0FHE1RdziwnOToyLrSraPqXMoKzRcaxeoBgakV4FqIuwRiqAAYC9jimlXaZe+iFLGzg1JFIwrr0niOhlGCuklRjkg91PigleIp+KQamEQJSxcsNJ7q32Uf+v0ME4eeSh1IOaLFOACb4G1THBwOwKizYjx1wK0JP5RBoulLnglhZyIA9fcah7TBYZUbgq9V4CX9NOrdrfiB7LsJ/kGUqFw4iYJ2Nw5ATZ/ShMfiteyf5H/UhQrtX6ewiKygsWEkWRDZKnvRKcDiXNf0LvRAn0lEhGtter8uvh1eWAQRFRbOoniTbGY8CiJt5LkwRVN1GeZ9WX9MvB5FSQ5Ae1405y+bAky8Q8NVutKGl0AB3bWKALT8UvN/V1dEjdek31j+6JInUXLO5eBoJX/luyjZJHw+PF9VfsIZWabov0lGmIsDl6HC+J1sOHZdtC+4I+tuugAK1ibvFT4f0kYg4+iCXvRn4pcSRcc0kLz78i1RtOyGe33+JhwL1k3zTNcByM8Gl5NS1sM6AIXv0Of1DrUR6W0m4tulI8lerBPD8tko/ipzagegho+M0xGATj2hTQSgXbs9G0sfWtbpsVHztDufWsU28Wg4ALXe0HhvcwRgleyY4IflW8AvJTI6dAAEFzU2AlAiqGidWmeQ7vDheVnkDOmz7mCU9Vk+bS/l7DTaoek6Xy3nXd9rXUzzJo3Louu58KNWjHYAMs1QgEiQKSD6Q5OeFpRAkfdN3Z/bQSgwoyYUrnPWPMju2+KdpiErL6jePeN0EMnokjVR/D7qc7kwYf5navRqXNAwcfFv+r6dA1DTm+xDO7hsjWGLL+3sS3IAsowIaqPbciRWzknXXr44DwI4XHCykYpTeH5AM9xUtMVPK95Kc07JNFHyVni+1r9a4dLd4oHreat7uC4gtZz/fwN2ghxhKrP3AAAAAElFTkSuQmCC">
          <a:extLst>
            <a:ext uri="{FF2B5EF4-FFF2-40B4-BE49-F238E27FC236}">
              <a16:creationId xmlns:a16="http://schemas.microsoft.com/office/drawing/2014/main" id="{CBEA61B0-3511-4A19-905D-07FFD1F76BB0}"/>
            </a:ext>
          </a:extLst>
        </xdr:cNvPr>
        <xdr:cNvSpPr>
          <a:spLocks noChangeAspect="1" noChangeArrowheads="1"/>
        </xdr:cNvSpPr>
      </xdr:nvSpPr>
      <xdr:spPr bwMode="auto">
        <a:xfrm>
          <a:off x="0" y="33469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78</xdr:row>
      <xdr:rowOff>0</xdr:rowOff>
    </xdr:from>
    <xdr:to>
      <xdr:col>0</xdr:col>
      <xdr:colOff>304800</xdr:colOff>
      <xdr:row>78</xdr:row>
      <xdr:rowOff>302117</xdr:rowOff>
    </xdr:to>
    <xdr:sp macro="" textlink="">
      <xdr:nvSpPr>
        <xdr:cNvPr id="4" name="AutoShape 4" descr="data:image/png;base64,iVBORw0KGgoAAAANSUhEUgAAANoAAADNCAYAAADezm74AAAAAXNSR0IArs4c6QAAEgNJREFUeF7tnW2MXFUZx/93tltbC3Rbd5faws5uovGLhks0aILAQjSRqGEbIyGidDHyhWBYGhMTEu2iRmNMYEESEjVhK0qIH+wSMRgVXIiQGGm4iHxQYnanL9B2FrrTVlu6u3PNuZ3Z7su8nJm55/X+N2n65dzz8j/Pb55zn3POcwPwjwpQAeUKBMpbYANUgAqAoNEIqIAGBQiaBpHZBBUgaLQBKqBBAYKmQWQ2QQUIGm2ACmhQgKBpEJlNUAGCRhugAhoUIGgaRGYTVICg0QaogAYFCJoGkdkEFSBotAEqoEEBgqZBZDZBBQgabYAKaFCAoGkQOY0mZvrCEDF6VtW1iGhoPppPo37WoVYBgqZW34a1V+HJ5TAsCsbxhf9zQE8MXNVO12LgBfFcAMwiwGwQY3YpxiwIZTtypvYMQUtNysYVzfSGwzkgRIAwAMJ2Qeqwu6UYiILKvyUgGipGUYd18nEJBQiahEjtFEnAymFYeKkAuKGdOjQ9U0KMaQDT5QDTBE+N6gQtJV1ndoSDXUsJWCMIcEtK1eqvJkYBAaaDAFMDJ6Ip/R3ws0WC1sG8zvSEPbkNGA0CjBpaCnbQe6lHSwCmCJ2UVg0LEbQ2NDzUF44677laH3cCXRmY4PKydfEImqRmYmmYK2MUMcYAbJV8zMtiAfAagImBYjTp5QAVDIqgNRFVhOBzSODao0B/16ssIcBE+TwmuJ/XeCoJWh19RNQwCDBuecTQFlAvLCu7MD50LJq1pVM29YOgrZkNAtaxeT5cXsA4PdxqHQlaRY/kHWwRE06H5jtmJLUKuKRcI2XmQUtC9Bsxhhj7UjMzVnRBgRgFsfxm0CQ5Epfdv0P94UgcQ0TOMh1FVG0B4vxlDIxleVsgk6CJZWKwhEkGOlQjtm799ED+RDSuuVUrmsscaIXecAwBxGTTixkwQbEHtwSMZs27ZQY08S4WdGOKXswAXbWaDJAp75YJ0PguZglca7qRvLt1YTQLe2/eg1boCycA3GunqbFXAErlGCNDc5G4quPtn7egcanomM16vpT0ErTkfGKMKQTIO2Zu2e5ujKfLixj18VSJd6DxfcxtVpOo5AKGfYPNK9CSe2LA426bGnufvLcBwz5tAXgDWqE/HOcxKq8g9Qo2L0Ar9IXiGBXvi3nFWTKYkkgT4UPuEudBI2T+0bV2RAFwp+sHk50GjZD5D1l1hK7D5ixohCw7kFVHWo5xo6sb206CxtMe2YOsMmJnAyTOgcYQfmYhqw7cSdicAo2QZR6yi7AtYNClTW1nQKukfRMHT3mPjLyJ1ABOnSBxArQkr0c3RBozQkbIViqwP1+MRl2QxAnQDvWFkae57V2wEbv76Mipf+tBYxi/czvPbb0UGz/6kaSizZ+9/jg2dp+rW+v5hU1n//Ti5csh9dJpnP/nvzrvhMIaXAj7Ww0agx/tWefmm2/EpuuuKWy+4VMbuvK7tgcbuze3V9Pqp8qnzpxcemf+VPndk7nzr75RXjp24rLzB1/ftnjoLSwefiuNJtqto1S2PDhiLWhJQtMliK9R8r1Mwvwu+erus1tu3z33vo9/7EqJ4kqKHLvpNmPeT6RFGCxGyaeJbfyzFjS+lzU3lw1X7sRle++a2/Llz29Jy2s1b7V+iRO778K5l17ppIrOnrX4fc1K0HjlpbG9iXeunvG9c5fcPtLbmWWm+7Rx0ACUgattvMdmHWiV/bJX0zUBf2rbevcd5y67/57YBg+2VlUbQBP7awPFKLRtxq0DjUvG2iYivFjv5INzm679hFVebGVvbQAt6Y+FS0irQKtkEX7Itl8j0/0Rofn+3/6slOu5zOrAkDWgiSVkF4ZsyhdpDWiMMtbGWUB2+R+eOGvjUtHGpWO1T7ZFIa0BjRvT60FzCTLRe5s8WrKCDLDbljQIVoAmvrKZC/AX00s0m9p3DTIbQRPfZ8vPRYM2zKsVoM32hdP8+MRFcxCBj51/f8b6dzKbl47LfbMkMGIcNB6zWv9723/g51ZHF+t5CNuWjpV+WnE8yzhohd5wlqm7L5qu2CfbOn7fJhuWO632wVLQrAj3GwWN3my1KYsl4643nnMiwlgLQmtBE5mPDR86Ngoavdlqc93+0D7rjlW14tUsBs24VzMGGr3ZahMWB4R3Hvx9K3ZtXVmrQTPs1YyBxkijX97MyvD+2p8igxFII6Bx38yvd7PqaCz3aDC5r2YENJ4CWQ2auLS5/cHvpnIL2uR60nrQkvPGZvL4awetcqZxxqRB2Nb25c/+8rDJm9Fp6eECaKbOQGoHjZc61y8br3jzxbRs3Wg9LoAmBDJxsl8/aNygXgWDSKTTt/9Bo4Ck1bgroAF4OF+MxtIat0w9WkHj7en1U/KBR79/dMutX9glM1m6yizMHCmIthb/M5tbnD1Slm339GNP5A1nw5LrqoHDxlpBYxBkvR3s+scfj3ft6FvOoyhnKemWKs+fKp16dLJ87vmXt9mewzGtkeu+QqMbtHmmj1ttKgMnzKVHEYDNf29i45lfHXA+4tkGgFrTiWsD7VB/OBLHONCGIN4+Iu6c7Xj+KSPjO/fSK3Nzo3t7y6XTRtq3oNFSvhj16OqHNtD48cD1U2oqEPK/Z557d+7r39quy8hsbUdnKnF9oDHauM7etv3w24VLv3FbXqchLh09Nvf28K1Z9mQr5dYWfdQCGqONtVEyAZpDIXj1vz8ao49aQGMaudo20/fkTw9v/synteXKf+/g64eP33yHtvbUk9J5C7o2r3WBNoUAt3Qui181fPBvvyt0D12hbelY3LMXZ59lDqSVVqTr7KMe0PpChvVr/EboBu1Q/9V+/VKlMxotYX7loPH9rL416ARNnPZ4+5Nf1OY902FAQy2a3tOUg8b3MztA++9vnjn6zj3fseqolwaMpJooL2Db0HwkVl3K/tSD1hdOAtijbAQOV6zTo53+xVOFk/f/mB6thr3oOI6lHDR+HcYOj0bQGvwia0hxoBy0Ql8YO+x0lHadHk2pvPKVx3g6PxeNyD/QekmloDE3SOMJIWitG6ySJzQERJSCxpRyBE0JGAoqzRcjpSworZxpCwiaAiaUVKn629dqQesNeSKkgVlw6aiEmbYqVX2SXyloTJJKj9aW1Zt4SHHkUSloBR69amgy9GgmiKrTpuOgMbTPpaNFNNXviup8j6o9GkEjaATtQoZkNX/cQ2uuK5eOzTXSVcJZj0bQmpsIQWuukc4SKvfS6NF0zuSatgiaQfFrNE3Q7JqP1HpD0FKTMpWKnASNx6+azz1Ba66RzhJOgsbjV81NhKA110hnCYKmU22NbRE0jWJLNEXQJERSWWTb+N7jl979NaMfolA5vjTq9iFfJEFLwxI6qMNEotMOumvk0SMfvh6u5/F3EjSfgiEErTm7PqSycxI0nzasCVpj0HxJZUfQmv+gKi1B0BrLe/bPfz1c/Mo3nU81TtCUYtS8coLWWCNfMmwRtOYsKC1B0BrL60NOf3cPFfeEPblunFRKgKbKCVpjoY/ddBtc//a1s6CJqfElpyNBawyaDxFH10Hz4isyBK0+aOVTZ04e+dB12zQtLtQ143IqA1+S8xC0+va9+Obs0beu3e3+xzNcBq3gSbo5glYfNF8ijqo/dKHs4mfyjtYfjiPGPnX+Xk/NBK2+zvM/eOTkqUced37p6HReR1+OYRG0+qD5cJhYjE7lHpqoX6lH8+UYFkGrD5oPh4nh+kcufAnxE7T6oDG0L/f6otSjJaD1hrMI4PSXJglabWPy5TAxFEcclS8dK6A5/6ELglYbtPcOvn74+M13OH+YWHXEUQ9oHkQeCVpt0HwJ7Ze7MDR0LJqVWwS2V0r50tGHgAhBq21cPhwmBlDKF6Oe9vCRf0o5aD4ERAhabYPyIrSv4fvVWpaOohHXj2IRtNqg+RBxRIz78nPRhLxvaq+kHo/m+HsaQVtvXL4cJlb9Sd2qclpAm+kLwxzwanu/BeafImjr58CL0L6GjWqtoFXe05y9MsO8jutBO/Prqbl373ug1/zPYEc92J8vRqMd1SD5sBaPVgFtEsAeyX5lohgzFZudZh37Z9o92qH+cCSOccCstHa1TtCMzoeWsL520FxfPqowCYKmQlXpOrUtG7WF96tDL/SFXD6usAOCJg1F6gV1Lhu1g8bl42p7IWip8yNbodZlo3bQuHwkaLIkKC6nddloCjSxC3+vYiGdqJ4ezcw06dqkXjk6beH9aqMzO8LB3BJmzEhsV6sETf98BMBrA8Uo1N2ydtDEAF0/+5jWJBG0tJSUrycA7hwoRiIop/XPCGgMilyYY4Km1dZFY6XyAgaH5iNxSknrnxHQkqCIBykOOp0pgtapgi0+ryFlQb0eGQPNl1R0LU71quIErRP1Wn9Wx01q60BLvFpf6OxB49anef0TBC0NFaXr0B7SX9kzYx4tAc3xe2rSU1ynIEHrVEH55016M9FLo6DNXPiGmkiKslVeMn9KEjRtc2nUmxkHTXQgy+9qBE0PaKa9mRWgZTkCSdA0gGYw0mjNO1q1I1ndVyNoykEztm+2dmRG39FWdiaLp0UImmLQNGW4khmFNaC5nsBHRuy1ZQhaO6rJPWPqTGO93lkDWvKu1hdm6mQ/QZODpp1Sqj8s2GqfrAItCfdvQOT612dkJ4GgySrVcrmH88VorOWnFD5gFWhinD7k6pedL4Imq1QL5WIUyosITRwcbtRL60DL0hKSoLUAkGRR25aM1W5bCVpWlpAETZIe+WLWLRmtBi1ZQjqeRlzGNgiajEpyZUSUcWkBw7YtGa0HLVlCen7omKDJQSRRqlQGhoeKUSRR1kgRK5eOK5Uo9IbOf5q33swStHRs3lR6glZ6bz1oPr+vEbRWTLVuWeMn82VGYT1oK97Xpn27TkPQZEy0fhnbTn84F96v1WEfr9MQtI5As+bAsMwonPBo1YEUesMxBHhIZmAulCFobc+S9cGPtSNzCrQkEunRhzIIWnug2bop7cXScVUk0hPYCFrroLkQYaw1Kuc8WnUQPtxfI2itgeYqZGKUzoImwv5d3ZiOgatamy57ShM0+blwGTKnQUvC/o7DRtDkQHMdMudBq8KW24BJBLhFbtrsKUXQms+FD5B5Adpy6N/BAAlBawyaL5B5BZqLoX+CVhe0UhBgdOBENNXc57lRwtlgSD15XdrUJmg1Z9G5zWgZ1L0DTQy6kidSfGzO6lTjBG21iSZ3yrowMnQsEmnivfrzErQkSCIujsYQV2zyts4YQVs1M/vLCxiz9eJmpzbkLWguRCQJWsV8LUp02ilQ9Z73GrTliKSlh5EzD5rIWBVgxOab0WmBlwnQqkvJLmDSppMkmQYtxtPlRYz6ulRcC2hmQFteSnZjHMC9af1SdVJPRkHzLnQvYwOZAq0qSJKkFclpEqOBksyBljEvthLATIK27N02Ygwx9sn8IqkokxnQYhSCHMZ82oBu1R4yC9qyd9sRDgZLmAyAG1oVr9PymQAtwAPl85jIyrtYpqOOMkCYWE56Dtr+chfGfdx8lrGnTAdDZARKkgDFGNfx/uYjaDHwgtBvaC4SWcv4V1Eg80vHepagAzifQCNgjX9TCFqT31yVwHkC2v5yjEl6MIKWyvKl8g4n0t2ldsHUYdBKACbLXZjgO5icedGjyem0XGpmRziYK2MU4l+H+3CugSaWh2L/caAYiZsR/GtBAYLWglhri1a+TjoKYKSdKzkugCaursQxJssbMEXv1b6xELT2tVv1ZOUO3DBijMh6OltBI1wpGcWKagha+poiWV4uJl5uGAGG63k7a0CLUUCA6QCYXlrAVNY3lxWYhLt5HVWIoapOcQm1CwhjYDgGBqunUAyBVoqBKLgAVrR0HtMES9XMX6yXHk29xjVbEPD1P/ajne//0ueuAdADIKz8n0ZCWBEVrH79Umwcz5+8/yf/Lj325MuEysyEEzQzujdtNY7jKnxNy1YKzAdBYO2nZWUH4Ws5gubrzHJcVilA0KyaDnbGVwUImq8zy3FZpQBBs2o62BlfFSBovs4sx2WVAgTNqulgZ3xVgKD5OrMcl1UKEDSrpoOd8VUBgubrzHJcVilA0KyaDnbGVwUImq8zy3FZpQBBs2o62BlfFSBovs4sx2WVAgTNqulgZ3xVgKD5OrMcl1UKEDSrpoOd8VWB/wO9jfNGieAp/AAAAABJRU5ErkJggg==">
          <a:hlinkClick xmlns:r="http://schemas.openxmlformats.org/officeDocument/2006/relationships" r:id="rId2" tgtFrame="_blank" tooltip="https://www.facebook.com/participacionbogota"/>
          <a:extLst>
            <a:ext uri="{FF2B5EF4-FFF2-40B4-BE49-F238E27FC236}">
              <a16:creationId xmlns:a16="http://schemas.microsoft.com/office/drawing/2014/main" id="{0F83FA4F-84DC-4F4E-8D02-D2DDE0822EE6}"/>
            </a:ext>
          </a:extLst>
        </xdr:cNvPr>
        <xdr:cNvSpPr>
          <a:spLocks noChangeAspect="1" noChangeArrowheads="1"/>
        </xdr:cNvSpPr>
      </xdr:nvSpPr>
      <xdr:spPr bwMode="auto">
        <a:xfrm>
          <a:off x="0" y="3361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80</xdr:row>
      <xdr:rowOff>0</xdr:rowOff>
    </xdr:from>
    <xdr:to>
      <xdr:col>0</xdr:col>
      <xdr:colOff>304800</xdr:colOff>
      <xdr:row>80</xdr:row>
      <xdr:rowOff>302117</xdr:rowOff>
    </xdr:to>
    <xdr:sp macro="" textlink="">
      <xdr:nvSpPr>
        <xdr:cNvPr id="5" name="AutoShape 5" descr="data:image/png;base64,iVBORw0KGgoAAAANSUhEUgAAANkAAADNCAYAAAA1+dX7AAAAAXNSR0IArs4c6QAAGFlJREFUeF7tnV1sHcd1x/97SVl1HUlULKqK4PIDaOKHJMg60pONNlSfUhVp6CcHMWCxgGv7xTUVRHlpajNO+hIVNV2/2GmASAEcOE+hUlTpU8U0sJ/sZI04D24LUFc2WFWkI12rriqRvFuc5V326oq8O7N35szM7rmAYcOcnY9zzm9n5syZsxHkJxIQCViVQGS1dqlcJCASgEAmRiASsCwBgcyygKV6kYBAJjYgErAsAYHMsoClepGAQCY2IBKwLAGBzLKApXqRgEAmNiASsCwBgcyygKV6kYBAJjYgErAsAYHMsoClepGAQCY2IBKwLAGBzLKApXqRgEDmqQ0sjcYxUozodG9yNVnUKS9leSQgkPHI+Y5Wlg7EU0MRJtIIE2gjTiOMRCkmEGHcRJdS4OdUTxQhA6/dxiKGcXHycnLRRP1Sh7oEBDJ1WZUquTQSj2AYcaOBKYIJQGwKpFIdAlopkET0T4TFjQYSAa+kJBUfE8gUBaVT7NLBeDpNMRUBUynwOZ1nnZRN0USExQhY3BjCokBnVgsCmQF50mw1tAsE1jQifNlAlU6riIC30wgL7RQLkytJ4rQzFWhcICupxBysNjATAV8oWY3/j23OcgvtIczLDFdOXQKZptw6S8FpACc0Hw2+OM1wAOY31rAweS25FvyAmAYgkCkImmatxjBmAMw6dloo9JalSAvIZrc5md2K5S2Q9ZHR0qF4orGBOQA0c+0rFmf9StBRQZpiTs7odta9QLaNbLrgqt2SsOxrIl9Kjq0kZ8rWUdXnBLIuzQpcg5s5wbaRYlZmtv+XpUAGINtz7cqWhc8MbmZSA0lAlpEC2ZYEmgdicmYQYLLnsvN+ONtew2ydvZG1nck6sYPzQURk2DF+zlpbSDE3vprMczbqS1u1g0yWhu5ML9uvATN1iyKpFWQ0ezWAM3LW5Q60rOUI3xq/ktASvRa/WkAms5d/tlynWa3ykNHlxyHgjOy9/AMNQCsCZqt+tlZpyC6NxjMpQJtt8Rx6ydhWpyrtgawsZM3RmCIPJGLDb7i2elfl5WPlIOtcQVmU5WEgdN3ezVY7xXTVokUqBRntvxrIclrI8jBIxjY7HQF/XqV9WmUg69zzoiWiABYwYF1dPzu+ktD1ouB/lYCs4+D4QfDakAH0SqASoAUPmQBWcTJTnGuvYybk2MegIRPAKg5YZ3iZ53ENU6GCFixkAlg9AMtHGTJoQUImgNULsNBBCw4yAayegIXsdQwKMgGs9oDlAgjK6xgMZHLQLID1SODF8ZVkNgSpBAFZJ8ENpYuWg+YQrIqpj6FEhngPmcQiMllsoM20gQd8v2ntPWTNA/GCzx9x+J2HjmbmufvBzX839u3BXZ+5/w6Tjej/f/pT3phy+8P/xto7797Rn/X3lrF+aTn7//TfG+8t49Y776Lduu5N33s60moPIfY5k7HXkDUPxnNI8Zwv2h3+/cPY/dBREFi7PnO/V9DYllEO5f++/iZu/OxCBp4vPzpDG1tJ6NtvXv68hSzLxxHhgmupEVh3Hz+Ge77yZ7WCqkjuBB3B9tFrPwWB58HPW0eIl5B1cnLQZ1edOTpottrz5KO4+4tTHtiP311Yf/8/0fruyxlwLn9RhIfHriQLLvuwXdteQnZxNKavPjr55hfBte/UU9j94BHfdOV9fzyAzcv9mXeQdTL6vsBtUeSwILj2PPFV7qYr196t3/wbfvv0s072bZQefGIl8Wr54RVkrs7DyBt44IcvYPi+T1TO4F0O6Opf/y2uv/IqfxdSnPQpW7FXkLlYJpJD496//xa/IdSkxY9+/I/44OlnuUfr1bLRG8hcLBMFMB7bp+XjlenHWc/afFo2egGZC2+iAMYDWN6KC9B88TZ6ARl3jkQbgN18463MnnqjI/KoCV6TVm8t2ntnhMpdn70fjb17sgP3xt6PqVdWUJJk9F/Tjxurr7CiFM32OmLXN6qdQ8Z96Ewu+oM/+YdC/fQrkB/E0iEshSb5FP0w0MC2eZi8rhQyRnKjQ/lBnUPsezQPPm7hHDJOZwdFbxy68OPSb2d6E3/4yqtZpENdf+SJpZUA/VN2lvvgL59jPbhuD2HSZWyjU8g6uRJ/wmWwv7fw/VKHzATX1W+ervSMpasDmuH2PPEo9p16UvdR0Erg8rFHsgBkpp/TS55OIWseiC9yfSuszD6MjKF1+mU3Zz1M1jdoMzSzffyl57XjOrn3Zy6vxDiDjDOVAL11D791Xmt5Q4CR27nK+61BAcufJ/ne+9Lz2nGeVx7+C7bgYpcufWeQcc5iFC6ls6wRwMrhR6Dd88iXlB9mn81SHHPxMQsnkHHOYqTx+/7jF8qzmACmzMi2BXX3vZyzGQAnezNXkCVcnzbS3YsxK30wi/bwaVo6kgdX1dV/458XsfLYSbaRuPA0skPGfS6m82a9/r0fZV5E+W2mUciu/Dx0dMupQVEbN19/M3ME9fMM6p5FLh/500p7Gtkh48zZQedih9/6JyVmaJm4fOQ4a3ydUsccFLr7T45ljoydzsFIVvQy6ndJU2d/xhyt32qvYYIzCoQVss5VliUuu6Gbzfu//XWl5lqnX8nc9XX/6cxCKye+tuPBvM4LjtsBAuarMKyQNUdj+kj6M1yGPPrDF5Tdyu9/8o9kFgNw+JfnlfdTRbO/t/JP0RxfTSa47JAbsmuceTtUvYrcm28u5eq2o+skovr7hUjp1NdvVtQdh0r5NqM7nw0y7hAqikQ49C+vqci7r6EoVVCRQjr7qHzI/QJ+yXly37//q5J0HCzX2dz5bJBxOjxIqzpvUVkqbnKg44nNySnaT6nWWVSPEql6hdgcICyQdS5lXtWTwWClVaM8yC1Nwao+/3bKSkxZfU2GfakC0S2rIjhU9UCZrpY/f5xVDVy59Fkg447w0Hkrs99vKjCjMlmKyUCze22/fneg7L6qQHQPoWiZp+OtvHTwAVbIkOLc+GoybbtRFsi4l4o6kBUZiW0FUP00U+V3tEzkyyfobpy/UHho3Ds2Hbd7/uzlP/5K39lUp86iumzoor2G/bbPzHggG41TGwLqV6eqZ9FlGBUZ4L5vPAU6/C17AbJIrrSco/M/1VTa+79zSjn3pOoqYOzKr4q6mf3dhS448oBYh4zbq5hr02fFDnLhUclatylEsFFqtqKLktS3gwvfL7wfppMYR/XszQVkHEHD1iHjPoDWhYx7iUJ7FLrkqBpAWxaqnZ5TXR5n2ZSffPSOGZYOoCl2USc6RtWhwhxelYuoNb6SjJiWc3d99iFjvP2cD0znfIZzs62zFLOpdJqFVh87qTSrURKd/Htr5Mm8+cab2pExqpCpvgBMy8b2rWmrkHHHKubC982jRdCPnn2hVH4R0waV18d5b853yGzHMlqFzIXrnozIJ8hU9zi2YOpXL4G2euKkslOkbB8DgMyqK98qZK72Y75A5jNg3cDY3peqnr+5Wi4CsLovswrZpdGY7QZ0t9H4AFkogJHcbC8dA4AMNm9MW4Ws6eB8TGe5WBQSVHZ5RM+VCbbtbk8lSzGds1EqbRPZfYuurQwiC1XIbOqjqP82Q6ysQcadZqDMTGZLqTrByb3Kz79WSVmKKTZR5zfoV0JtySMEyGAxnbc1yFx8CknXu2jDqMqmAjeZSJVgG/nOqcID5e0AtnFWFQJkNvMy2oOM+RZ0t8FQmNLo2b8rnARsQKbqSevunOq5VeGAegqoGnfvMtV0rhPVftjQh4bMrDk/rEHG+SGJXkG6UqqOwyXvs2r8n4ax3Fa0zNLVdJ9c6UNXZraCha1Bxpkh2BfIdGcx08a8k1GVAc1kmrZgILOUksAeZI48i2RoLpSqO4tx5xXRBc3kC8CFPnRnMSpvKyLfCmRLo3HcANTuN5SRRsEzLpSqk5mJPIh0G1vXezioqHRiJ0269F3oo5SsLHkY7UB2IJ5qRHD2pTxupeoEJJPyHV3pyC6H6qTQNvWxPm59lAJs86EXx1eS2QGe3/ZRK5C5ukOWj5BbqTpLMZPLsDLGoNNXU0tabn2UkQs9Y8uNbwWy5sF4DimeKzvYQZ/jVqrOUtGkQ6GsnFQvUVL9Jq4CceujrFwEMg3JcStVNdWB43OgLQnqzGYmlrbc+tAwlduKRsDbYytJXPb5nZ6TmWz68YFkGmISVZ09pInI+FAgI0MYX0mMM2G8Quqoy4Nobhe+anQJ9cunJKqqZ3om9mUC2UDv8e0frhNkqgbkWxJV1X6bWOJytjWoOctMpihBTqWqtmViRlAcvlIxnRl4UOeHqoxMAK00+D6FBDJFCXIqVXXZZWJvozh8pWI6ESoCmZJIdywke7IBHR8CWbEBcr70invTv4TMZIoS5FSqQFasFE59FPdGIBtURtnznEoVyIpVxqmP4t4IZIPKiB0yVQPyzfEhe7LtTU2Wi4oIqhq+CW+Walviwn+yUHsm9FHYSEEBgUxRgqqGb0KpOiFKPh1Gq8ZbmpARpz4UTWTHYsFA5iqpaS45TqXqhFVxf3y8n8GpxluaOHrg1Ed9IKtZFL7qZ5pcX3PJDVBn9jXxYggGshTN8dVkYlBQe5+3ck5Wt6suqh5GEr4PV110+mtiiRsKZEFddXH1oQkXy0Vqk77jtf/bX1d6AbqezXS8iqacNQKZkmnoFXKZPZj7nIza0/kuMpW3/YGHftqi9AOq36U2leg0FMiCSj9Qx0Q6OkswUzOE3qtP/ZA+r9fU0jYYyEJKpENKcvWxCRczGbWp40yg8te/9yNc/eZpXU5Kl9dZJlIjJpe1oUBm66MTVhwfHciuUYRTaasY4EFXStXJnUHDM5UNqkhUdMxAH1tv7P1YUdGtv5tIO+Bqj6w8yJ6C7dCSm7q8uOkKMt3ZjAO0MoCZOIDutl9X+tCFLbw03TX94ISOYyE3Alqa0dLRdLJTgp4SmurMYNQnU3uxwGay8D44UddPJ+lEgHS/aSmr8G+fftbI95vJ27n/b07h7i9O6b7MYSLCo7fREGYyW2dkJAtrezKXbnzVTb7pZZHum3s7AqhPrdMvl4KN4KLZi87tdGcv6ostr2cIkNly39uFbCQeaezCVe1XqYEHXENGQ9Bx6W83ZDL4G+cv4OYbb/YFjsDa/dBR/O7xY6Vmrrxtm9+NDgEyW55Fq5BR5XX/MLtO3vmidwstJzcuLd9WbPeDR4oeU/67iRjFnRpThczGUlVVAG3ggcmVJFEtr1PO2nKROtEcjc8AOKHTIRNlVWey7EVw8AETTW5bRxnPnrXO9KnY9lFCCJDZuOKSi9wqZK5iGH2BjITsO2i2ASMZqN5dczWT2XR6WF8uLh2KJxobWOJ+O/sEWQ7ax196XjlmkEteHIDp7E9dQQZL4VQsM1m2ZDwQX0SEcS7DoXZ0cr3bXC52j5n6dO9Lzw/knDAlQ9rfrT52ErfeeddUlX3rUXUCuYLMVqQHH2SO9mWqFylNH7wWWS2512mPUsbFXlS3yt8poc8HTz9r/OC7X9ueQ2btEJoNMlf7MlXITMboqRg5lSG3O81qJr2DRW3T7HX1r07jxs/4P4CqGtPpQhdIcW58NZkukt8gf7fq+KCOLTk6L/MZslxhtHekWc0mbARX67sv46PXfjqInQz0rM+6sHk+xjaTdfZlC4jw5YE0pfmw50uU20ZDHkhaRtJHIEwtI2lZ+D/nLziFS3d/7OIyq62g4G4FW5/JqDEXS0ZVyLjvdRW9Kwg0muEIPJ0Zjmasm69vRofQktB0sHFRv3f6u2+e3tv6ybBUpPZYIHOxZFQ9ALUVv1jWKHufI9jIMxnt3ZOBl//aH17HWsc7SGD5+lPVA4V1vf8Hf8g6DI6lIhtkLpaMOsltuNz4rBbkSWOqB9EuXnYcS0VWyLiXjDrLFJtxe57YurNucCZR1Rok01KRFbLOkvEiZ0oCVa+WyXwWWoqueGGdr3lyv+iiCA+PXUkWOFTAsifLB8IdMKzq/KD9wPKR4944CzgUz9EGnQXe88iXlJoykURVqaHNQtYPoLv7wgoZd6o4nX0ZVxyfhiEEXVQnF6Wty6I7CtByrGJvu6yQUeOcCXZ0FE0u8OXPHw/asH3qPOUW2fPEV5W6ZCqJqlJjANpDmJy8nNDWheXHDhm3A0QnsY2rAFUWTTM2opvnhDl+9Oz4SjLDKA6ec7LeAXFG5ussGamfLqIOOBXO0ZbOi43bdW874n47+bLPZNQJztmMDnIPv3VeOVyJlo2Xjz0iTpCSNOo4O6gJzr2w7cuZO4nMCWTc7nzVqINcSLQRvzL9uICmCZouYNz7YBezGInQCWTUMOc3zHRnM+qfgKZHmC5gdZnFnEKWzWbDSLhuTevOZiQcOj9bPXGyVA5EPRMNt3TZG9/cbntXs5hTyLj3ZtSezoa82+wpUp8SjvoS2e4LkmXTgHM7mFztxXI9OVsu5h3g9DTqupa7jZlmNbr4eP2VV7H+3u35D30xeo5+0MxF4VL7vvEUhu/7RKkmuY9KbOZUVBGAc8i403mX+fJKryBpqUPA0f0trmQ0Ksq0VcZUlmLqH7fLHgD7uVivHpxDRh3ijAKh9sps0vsZMBkO3e+69evN7E8EXvrh9dseoaWmT0DSjNR9Py3v7O4Hj2b/mf99F91n0/iuWT85OXAmtdprmJi8ltC38pz9vIDMRX5G06A502AgDTsADEhxcnw1mXctIi8gIyFwuvRzoQtoPObnArAIeHtsJYl5Rti/FW8go266+ECFTiCrDwoLrQ8uACMZuXZ2dOvJK8i4r8LkghjEFR2a0XP219llWOarLEUy9QoyV8tGatdFwtEi5YT6dzruoCzFLhKp+rRMzPXnHWSulo3ds9ogZ0ChgmGq364P7n1aJnoNWWfZuMiZD6TXyGgJKbCpoUczF81alKnY6UG9J97EXql5OZN1ZrOZFPiBmprtlaLohuxTsQaz+9rrLW/N5NSgCBgvkqkyZp/SlbK3kGX7M0dfhNlJiHl2X/pG812f/pSurIMv352lmKJdnM5a3dJM0WyvI3Z96LyTgr2GjCL1h3ZhMQU+56OFUm7HPLNvbwTF0Njh0rF9rsZKkSv5jwBav7ScRbJQpmKKVvE0QLrVBqZsfe/ZhC68howG2IkGoQ9m7zMxYF/qIG/m8Nhhtu74FtZlauBcqbYH6a/3kGWgjcZxA/jVIAOVZyspgRfHV5JZ30cWBGQ+OUJ8V2iN+uc8ul5V1sFAJqCpqrT65ejAeWMNU746Ono1EBRkPnocq2/Sfo0wNMBIesFBJqD5ZfScvQkRsGAhE9A4TduPtkIFLGjIBDQ/jJ+jFyEDFjxkAhqHibttI3TAKgFZBzS6Yv6MW3OQ1k1LoAqAVQYyce+bNm8P6ktxrr2OmVDc9P0kFqR3cacBdT5kQbNapUKwPDB57i4Ec9CsIphKQUYD9uEumorgpcz2EgghFlFXd5WDLAPN8+h9XSXVpHyrnWJ6cjWhy7qV+lUSslxDzdFYHCIBmGvm4BjCNOcnZjnFUmnIMofIwXg6TXFG9mmcZqXVVhCR9Foj6ilceciy5eOheCLawJkI+MIgwpJnjUqgFUWYGbuSLBit1cPKagHZ1vLxQDyLCHMyqzm2xAq551UkWSvIZFZTMQmrZWoze3VLsXaQyaxmFaJ+lZ9tr2G2CofLuhKsLWS5q7+xC+SBPKErOCmvJoHMc5hitoqueTUJBHqfTHVwquXoADsC5sUxoioxhXIpmlGEubGVhDy7tf7Veibr1Tx99XMowryvKegCsdQWIsy3b2G+jkvD7XQkkG0jlSwGMsUcIowHYtg+dFPg2kELAlkf86SZjZY8sozsI6QUTQDz7XWckZlrezkJZApzQCfomPL7iYOkI68U+HkDOCN7rmIDEsiKZbRVggKPG8OYAUCH2nVcSrYALLSBeZ/TYmuolKWoQFZSzJ3ZbQYppisPXIpzUYQFmbXKGYtAVk5utz1VQeBaSLFIYG2sYUH2WoMZiUA2mPzueDoDLsUUgClE2b+DuKVNh8YpsNhOsVDng2PD5pBVJ5DZkGpXnVvQRYhB8Pmxl2ulQBJFWGy3sYh1JDJb2TMEgcyebHesuXPoPZFGmEg3Zz1625m/hpOimUa4GAEJIlzLgBrGxapejnSgSqUmBTIlMfEVopkPKUaoxSGCMMJEYettXGsTSJ2fLPcKJcZaQCBjFbc0VkcJCGR11LqMmVUCAhmruKWxOkpAIKuj1mXMrBIQyFjFLY3VUQICWR21LmNmlYBAxipuaayOEhDI6qh1GTOrBAQyVnFLY3WUgEBWR63LmFklIJCxilsaq6MEBLI6al3GzCoBgYxV3NJYHSUgkNVR6zJmVgkIZKzilsbqKIH/AymFD5EDFcbLAAAAAElFTkSuQmCC">
          <a:hlinkClick xmlns:r="http://schemas.openxmlformats.org/officeDocument/2006/relationships" r:id="rId3" tgtFrame="_blank" tooltip="https://www.instagram.com/participacionbogota/"/>
          <a:extLst>
            <a:ext uri="{FF2B5EF4-FFF2-40B4-BE49-F238E27FC236}">
              <a16:creationId xmlns:a16="http://schemas.microsoft.com/office/drawing/2014/main" id="{05449A26-D569-498E-BE41-086533A9D15C}"/>
            </a:ext>
          </a:extLst>
        </xdr:cNvPr>
        <xdr:cNvSpPr>
          <a:spLocks noChangeAspect="1" noChangeArrowheads="1"/>
        </xdr:cNvSpPr>
      </xdr:nvSpPr>
      <xdr:spPr bwMode="auto">
        <a:xfrm>
          <a:off x="0" y="33730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80</xdr:row>
      <xdr:rowOff>0</xdr:rowOff>
    </xdr:from>
    <xdr:to>
      <xdr:col>0</xdr:col>
      <xdr:colOff>304800</xdr:colOff>
      <xdr:row>80</xdr:row>
      <xdr:rowOff>302117</xdr:rowOff>
    </xdr:to>
    <xdr:sp macro="" textlink="">
      <xdr:nvSpPr>
        <xdr:cNvPr id="6" name="AutoShape 6" descr="data:image/png;base64,iVBORw0KGgoAAAANSUhEUgAAANoAAADNCAYAAADezm74AAAAAXNSR0IArs4c6QAAFUBJREFUeF7tXU1sHdUV/sZ2koY0OClxGiLwj1SRBSAGJStQhdMVBAFmBS0ScSUKbChJ1bBpC4HSVSrFlA1QJBykFFhhqBq6atxWsIJ2kOiCtpLjgNLUzzR5MSFN4sxUZ/Imfbbfe/Pz7v89I0VGvDv35zvnm3PvueeeG4AfRoARkI5AIL0FboARYATARGMlYAQUIMBEUwAyN8EIMNFYBxgBBQgw0RSAzE0wAkw01gFGQAECTDQFIHMTjAATjXWAEVCAABNNAcjcBCPARGMdYAQUIMBEUwAyN8EIMNFYBxgBBQgw0RSAzE0wAkw01gFGQAECTDQFIItoYmZDuAF9CJfUFeD0SC2KRNTPdchFgIkmF9+OtWfk6Q0wnAQYRoLhBBimlwLgjipdC4CPY+B0WkeAafobx5gGk7IKnMLeYaIJg7JzRTMDYdgLhEnjX4DUOvUrav5KM0TEBIiQIIqBaGQ+SsnIj1wEmGiS8CVi9SQYBTCKIP2rnFRFh5YAfyTrR5aPiVcUtXLlmGjl8OpY+vjmcCxJMAYiWIAhgVWrrSrBO0GAqUu9mB45GR1T27ibrTHRupTrFXIBYyZbrarDTKeaCSbjRUyOnI7StR8/5RFgopXHDOm0ENgDR8nVFpKGpRusRZMVYPP6FSZaCfEfHwjHAexJgFtKvOZi0ToCTMQ9mOSpZTHxMtFycCIXfM9q7EGSWjBjHRrFxC2l1KEYmOD9vM7YMtHa4DOzJRzuuYT93k0PK3KRPJdJgv3stWwNIBNtGS6pBVuVEuzJijrn9WtMOCZaRwLwFFHw9yHBO3Ef9vAa7jKubNEAkJODpj1W730J5omw6gI8G1/AhO9bA14Tjdz0ATBRNa5QmDK6X1E9CDA+OBdNuT9UnjouQWB2c7gfCZ7xVfA6xp2u33ox7uN00juL1gjuneS9MB1US9usI8H+ofloQlsPNDTsFdHYimnQsDZNptbtIsZ8Wbt5QTTaEwsuYZLXYuYQrdETb9ZuzhNtZlM42hOAFuEc1WEcz6506IWhWkSRN84+ThONp4r26K3rU0kniZZuPvdhEgHus0fVuKdIMBsHGHMxbtI5ohHJeldhmr2K1hLXyXWbU0RrnBOjHBi8HrOWZ1dClr7v0rk3Z4jGJLOcWa26H+DZobmIArytf5wgWiOdAJ36ZUtmvUquGMChoVpEB26tfqwnWhoQDLxmtRS483kIWE82q4nGJMvTT6d+t5ps1hKtsRF91ClV4sHkIWAt2awkGjs+8vTR6d+tjCKxjmhMMqdJVGhwAWCd698qojXyeVDmXPYuFlJJdwvZRjZriMYRH+6SpuLI6jEwaku4ljVEmx0IaZ9sd0Wh8GtuIlCPL2LYhjNtVhCNo/DdZImIUdHdAIO1aOkFjSIqFlyH8URjN75gibtZnfFuf6OJxs4PN1khY1SmO0eMJtqxgXCa0w/IUEsn66zHvQhNzbBlLNF4XeYkGaQOyuT1mpFEa2xK/1WqVLhyNxEw9GiNkUQ7PhBGfELaTR6oGFUM3Gra/ppxROMpowpVdLsNE6eQRhGtcSfZjNtqwKNTgkCCvSZlQzaKaOxlVKKCvjRilBfSGKI10hG87YsW8DiVIGDMRrYxRJvdFB7j+8mUKJ9XjcQJdppw3a8RRGMHiFe6r3SwlAF5uBaNKm20RWPaicZhVvpUoO/6rVi7aydW37QN9N9rbtu+ojPxmS9x8ZNPcaHx7/z7H2LxsxP6Ol2hZRPCs7QTja1ZBc3p4hUi1LoH78W6796LvuuurVTThb/9HQsvH8a5944iri9UqqPdS9S/+MyC2HoTzA7NR8NCO1qyMq1EY2tWUlpdFCcF7n/qcax74J4ualn6Klk7ItzCK4e7JkZP/3qsf/QhrH/sIZzYvqvr+pYPUrdV00o0tmbCdL5jRf37Hk8VuOfqr0tpcPHzf+HUTw6kFq7s00ww6t/Zt36LL554umw1+eU1WzVtRDPFml3z4nM49dMDwr+g+ZKXX4Ks2KbXD2L1jTfIbwxISVIUy8zCrr1r55IPwMnvPJiuB2U8Oq2aNqKZYM1orXLNr57Fud9Po/bwXhmy1VYnOTg2T70qzYq1Gxit3+bGHmn54cqcL4R7K/Kf/+Aj/HvsEWmY6fRA6iOaAftmW/9y5IpDQNqURZratK9YF8myHtFUcv7hvall+trtO7Dmth2XvZs5lvXE9rulezR17atpIZoJqbxJATa//esl2rrwym/SqY/Nj26SVcWufuBl1A+8VPX1Mu9piRbRQjQTYhppbdbKA/fFD5/B2TffLSM4Y8rS1GzL0beUTxe7BYCmmyd3PtBtNYXfj3sxovoktnKimRKhf90//9xWIW0lG5Esb3pWWBsVFaQtAiKZ0k1wDYdDlRNtdiCcAPCkIjm2bIamV1v+8GbHLiicygiBglz4/fseE1KXqkqIZOQ4aedlJNc/PaI3xemubNUb2OqJZoATJPM25imULQ4SmjJu/eh3ecMx6vdOJCOX/1W7dmLN7TtSayecaERexaewlRLNlKMwZb7+5PqnDVQZwhal+e3Wm6LqF11Ps1cyq5vIRQ4q8k5moWEy99QAKHWKKCWaKWm9B14/iLV3Fg/opsU6uauVriMKardt1ow+XBRF0jdIQcw7Gu7/lcHMp372yzS8S+JTH6pFGyTWv6Rq1UQ7bcJNMN+cerVlpHon0GmqM797L/77/oeqZFOonY3P78P6R79XqKzuQoQhPXmhYKqm7EGA+wfnoikVuCgjmkmpvasQLROGaU6S5k13FQoju41OkSUS2lZ2qaEyopngbcwE1Q3RqA4KFaJ1m+6pZBHvqQTllFalYpJBpfdRHdEM8DaKIlrqcj7zZRrJIHkd0VGpyzh1pLFDUMXkIJHlYey4JFDkfVRCNFM2qTPARa5ryLpR2JasiPNOStKtZRbEka6r0epsUpSWTgnRTIhtbNYGGZaA4iTJwqncBnBhfaZ8urj8s5DgnaH5aKzrr0VOBUqIZopbP8OiVUCxCKBFnjgu0p/BObuvJ6DZQG33XqUfpxa4KnHzqyGaQeuz1L3cvx7X/eNPRXS5UhlVhLOZaCadlFARJSKdaI2T1KcqaazEl1QE4MomnK1Eq+3+UaW0B9LUQcE6TTrRTAm7Wi4kyqGx8ec/lia75RXTJiwdvxG54W0r0Y5vvlUZ7gUbkh6OJZ1oJqQsaAW2rtAlcmOfO3I0JV23nkomWkEa5TsqpF84L59om8IpBLhPDCRia9EdjJuRjrJHVbF0TDRx+jBUi6RyQWrlBIPJOfV1WbV26kFeOCLc+Q8+TK1d3laBre59A6eOkJ1LRD7RBsJE3HdHfE26rVqnEZHFu3T8REo+yt5LqbnpyUhY9hSCePSq1Wgi0WSnopNKNBvuoiZX/9aPjuRGlFdTKX5rOQLkif38W982DxjJ6Q3kEm1TONoToHz6WsVikLWBrXgYVjQnO3djZRAkR4hIJZqpHsdWwpARllVZ6A6/aCrRZCdX9ZJo5ARpdcTF5PWaK9wzlWgApIZiSSWaCfkbWykopZqjfSw64rKccEw2uZQ27eBs82hluvi9JFrz/hPlsPjqyNEld33xNFIe2ZhoErA11aK1O8dFRzbIhb54/ARW37ytVAIfCfA5WaVxcY5NKMvcS5Nq0WYN3UNz5cCkjUyUnEKuK0iYaF3Bt/JlkSesBXfN+epM3KzOQGeiCVa/opmKBTfrfXWqL7MoCzgTrSxiOeVNi3EUPDxjq1OVr7EqADLDsLxco5EgVBz8rCpwV99TkH24O+gkhmF5SzTVBz+70wA33jbZEZIizEQTr2gcTCwe0041GhtM3NxpJpocpeAoEDm4tqqVAgNqD+9V12CVlphoVVDLf4etWj5GokrYcIsqO0NESbtFPRxuJRHcpqpPbL9b+10FeSNl934eQl3+zh7ILgHMed30/bOs+0w0uXoA2lcjsuXd2yW5G85Wb7xbv4G8tUQzNai4lUbTFUibp15lskmguw3TRho2E02C8FtVyaFZ4oE2+KDnisHGF7Fx5HREt9IKf6RuWNtk0TJkKX/IpkMH2bIJUjUbvI3ZUK09+GlTzpBmvaJp5DdefA6rb7xBkLr5WQ1tUp/Yvis3P6Uh6NibysBWopHgaY+NXP+2XMRuiLIu6YZJN8bk4WN1ch5TL7jIA325daPza2tu217mNS4LwBYnSCosm9PNzViS17EIK2g6SYHIa+/ayeu3AoCZfiRmxRAkhl9RW1KdIdSAqekMCuhKyyI0pVxz2w70P/U4r+E6gDh3/w8qXdxRVS7dvicz/EoN0Qy77bOIQNLN6/71ad775U/v4Fb0XXdtkWq8LWOTSz8Tksw9NCVEs9HFz2fVuvtG2GbNaLQyXftKiGaj55Gj+qsTzbq12WVHyOzQfDRcfdT5b0pfo9nqeeSo/nzlaVXCKk9jNgDJHkclFm1mSzjccwkz1cSm7y22auWxNzkLccfRSPY4KiFaw/NI8WP95UWn9w1eqxXHny5NPLnzAVuiQJYMTLYjRB3RDL7HOk+VOKtxHkKXf7fRAZKNTLYjRCXR9iDAwWIiM6sUTyHz5WFFPpA2w5AdepU1K90ZQg3ZcMVuJ3Xis2rt0bEscHjlQBSsz5RZtHSdZuHGdbNUmGytyWbzlJFGFAO3jtSiKN9ud1dCiUVrOEQmAezurrt632ayLcXfWi/j/4ch9WhMM1rKiGbrftpyatOabeDQQe+j+W0Ms2rxmT40VIvGVXy+lRGtYdWsdPO3EgS5/mlT28eEPja78pdYmQD3D85FUy4SzfrpY7NQyLrRWbV1D9yjQlZGtEHOj7mxR3Dhk0+N6E8XnVA2bVTqDKHGXJk+tppOrn/0Iaz77r3OR/abfDVuSdIpmzYqJ5pr08dWgiWHyZrbd4D+Ur5Il05m25RoJ490gcJpoy6iOTV9zBMo/e5CgLJLJAOgdNqohWi2b14XIVZWhiwa3Vhju1VzjGQknheGatGeMrLstqxSr2PW2eMDYZQAt3TbeZPfd8Ur6SDJEPdiZORkdEyl/ugi2ngCvKZyoKraogSsG57f50Q+ERdJpiq2cbm+aSHazIZwQ88q0BfFuqMz7QhL08SNv9iHtXeOquK0tHbIhf/FE0/j3HtHpbWhq2LVTpBsnFqIlnofN4f7keAZXYCLapcsWJqGzgGCESYO7ZOtFLGClAXt9Eob0Ww9eU1A0kY1XYhB/1xKG05hVbXde608vFnkwyk7pVynPmgjWmrVBkJrXP3pntjtO3DVrp3OWK9mxbApfXcRUrUoo9yl39wHrUQz2arRhvOqm7alG8/pBrSjF15Q3OJ/nnjaqmSnlYim6NyZcVPHrEOyrVqWynuxRTLUZlBoOkhlA/rrKKmWKwFZsfqBl5ydKjaNtx5fxLCsu8+KEF+rRaMOqrBqrmwcFxFokTLeWLEGGDrXZtq9js0KocoDSR5CuvfM15Te5FFcePlwasW8eTR6Go1Zo2UdUb2vRt5CuqTCJ8LRaeiFVw77ME1c8g3RtW+2/EOmfep4Za22KVSeKct1wpEFO/vmu6kVW/xs5YUdrls1XVEgrXA1hmjUOV0xkHTn2dWPPWR98G8mYFqDnX3jXS8tWLOSq0q8U+SDZRTRdF9cSE4TivIgS2djigLKr/jlG+86GTpVRJmXlVEeod+pj0YRjTo6OxBOAHiyArBCXyErl25OG37DJ5HrqyNHU3LF9QWhGFhbWYLZeBGhTne+sWu0JY6RPkQIMGSKoGl/jQhHXkvdZ8toWnjuyNF0g/n8Bx8yuVooiYpc+mV10ziLlu6tGX739WXC7cDqm7eh9/qt0ja4iVR06yiRipLhMLEKqbdRU0aj9tFawWfKFLKQaIE0qoSiSyhsq+fq9el/0/8r8hCR6InPLODiJ5+mVsqBLFNFhi62jIFTRuOJRntrvasw7fpJbLGa5ndtJnkZjV+jNXewkV9k2qUDon5TQeLoNQcN543MyDVac6ePD4TOpj3IEw7/XhABBVfjFuxJ22LGE416LjvCv1sQ+X2NCBi8LmtGxQqiUYd1RY1oVCFuOh+BegyMqrh2Kb8rnUtYQzTVgcfdAsvvy0fAhOMvRUdpDdFoQOwcKSpWD8ol2Ds0H1EUkRWPVURLyWb4ZrYVUre/k0ovqBABl3VEa6zX2BMpQvp21mEdyQhmK4nGZLOTId322qTzZWXHYi3RmGxlRW13+QD4+NJFjJoUkV8GUauJxmQrI2p7y9pOMqunjs1qw9Ej9pIot+cJ3okXMW6rJcvGZ71FywbCZMtVWRsLWOn4aAW0M0RLp5Gbw7EkAaUZd+aWGhvZIajPzpDMmaljs2B5U1uQmuusxrLN6CJQOWXRsgFT9uPeS5jis2xFVMCoMvUgwPjgXDRlVK8EdMZJohEujdhICtHZLQAnrkI2AhSFH2DMhgDhKlA4S7QMjFkNiVmrCMLrdxzxLHaSofNES63bQBj2JJgyKbOW18RqHryD6zHnvY6dlDedSvZhEgHuYyU3AAHHp4rLEfbCojUPmrcADCAZ8EJ8Eftt34Qug6R3RLviKGHrVkZPxJQlKwaMj8xHlHDJq8dLomUSTq1bjAleuynQ+QDPxhcw4ZMVa0bVa6JdsW6rsQcJnlGgbt41QUdbkl6Mj5yMjnk3+KYBe0+0DIvGFb/7ed9NEB08niZ67XUsqj6UKiEIsD8A7ij6DpdrQiDBLOE3WIso5pSfBgJs0dqoAhOuJEeYYB0BY6Ll6FMjGdA4TynbAMUEK/RFYqIVgglorOH2ACDS8TEcCpsCJnx01RdUmSXFmGgVUKNDprQf5N06LsEsejAZ92DSdy9iWbVhopVFrKl8auUWMUZHOxw+klMHMBUnmGTrVV1ZmGjVsVvyplOkI8sVYCoIMO3i2TBBIi9VDROtFFzFCjcuURxLgFEkGLUg8qSOBBQWNR0HmHb1TFgx6ckpxUSTg+sKa9cbI0yAMEkwGgChTocKRWsEwLEAmL4EREws+UrARJOPccsWyOqhD2EPka4HG4iAVFAUCSkXYgycDoAIAU7HMabpL5NKj8CZaHpwL9QqHVhFgg2FClOhRUS+Bu0WxkhTQSaaJuC5Wb8QYKL5JW8erSYEmGiagOdm/UKAieaXvHm0mhBgomkCnpv1CwEmml/y5tFqQoCJpgl4btYvBJhofsmbR6sJASaaJuC5Wb8QYKL5JW8erSYEmGiagOdm/UKAieaXvHm0mhBgomkCnpv1CwEmml/y5tFqQoCJpgl4btYvBJhofsmbR6sJgf8B6aOhRodxxnMAAAAASUVORK5CYII=">
          <a:hlinkClick xmlns:r="http://schemas.openxmlformats.org/officeDocument/2006/relationships" r:id="rId4" tgtFrame="_blank" tooltip="https://twitter.com/BogotaParticipa"/>
          <a:extLst>
            <a:ext uri="{FF2B5EF4-FFF2-40B4-BE49-F238E27FC236}">
              <a16:creationId xmlns:a16="http://schemas.microsoft.com/office/drawing/2014/main" id="{891E478D-15EA-4DB6-8E2D-0A2351049DDC}"/>
            </a:ext>
          </a:extLst>
        </xdr:cNvPr>
        <xdr:cNvSpPr>
          <a:spLocks noChangeAspect="1" noChangeArrowheads="1"/>
        </xdr:cNvSpPr>
      </xdr:nvSpPr>
      <xdr:spPr bwMode="auto">
        <a:xfrm>
          <a:off x="0" y="33730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80</xdr:row>
      <xdr:rowOff>0</xdr:rowOff>
    </xdr:from>
    <xdr:to>
      <xdr:col>0</xdr:col>
      <xdr:colOff>619125</xdr:colOff>
      <xdr:row>80</xdr:row>
      <xdr:rowOff>302117</xdr:rowOff>
    </xdr:to>
    <xdr:sp macro="" textlink="">
      <xdr:nvSpPr>
        <xdr:cNvPr id="7" name="AutoShape 7" descr="data:image/png;base64,iVBORw0KGgoAAAANSUhEUgAAANoAAADNCAYAAADezm74AAAAAXNSR0IArs4c6QAAFLtJREFUeF7tnU1sHVcVx//z7CT0IziFPFOi4g8JwQIQU5JVK4TDCopo3VULSI0rlbab0gRRNkDjgNg0FXFh00AlHKQCXeEWUdjFgGBFYSraRQuSY7cywc8leQ0hkNgz6EzepC/O+5h5cz/OnXtGQinynfvxv+f3zr3nfkwAeUQBUUC7AoH2EqQAUUAUgIAmRiAKGFBAQDMgshQhCghoYgOigAEFBDQDIksRooCAJjYgChhQQEAzILIUIQoIaGIDooABBQQ0AyJLEaKAgCY2IAoYUEBAMyCyFCEKCGhiA6KAAQUENAMiSxGigIAmNiAKGFBAQDMgsooilnaFuzCM8Kq8ApydbESRivwlD70KCGh69e2ZewbPUICJJMAEEkwkwAS9FACfGqRqAfByDJxN8wiwSP/GMRYhUA4ip7J3BDRlUvbOaKkehkNAmLT+FyD1TiOGir9SDIGYABESRDEQTa5HKYzy6FVAQNOkL4FVSzAFYApB+q9xqPI2LQF+S96PPJ+Al1e1YukEtGJ69Uy9MhpOJwmmQYAFGFeYtdmsEjwfBFjYHMLi5OnolNnCq1magFayX6/ABUxz9lqDNjMdaiaYjzcwP3k2Sud+8hRXQEArrhnSYSFwEBWFq6skLU831ojmB5DN61cEtALdv1IPZwAcTICPF3itikmbCDAX1zAvQ8t83Sug9dGJQvC17TiIJPVgbAMa+bpbS6oTMTAn63m9tRXQuuizdHM4UdvErHfDwwFZpMhlkmBWopadBRTQtuiSerBtKWCPDmhzXr8mwAloPQGQIaLi34cEz8fDOChzuMu6ikcDQEEOGvY4vfalmBNl2QU4El/EnO9LA16DRmH6AJgbdF+hMmOsfkbNIMDM2Fq0UP2mytDxKgWWR8NZJDjsa8fbaHc6fxvCjI/DSe88Wmtz77yshdlALS2ziQSz4+vRnLUaWCjYK9DEi1mwsC5Fpt7tEqZ9mbt5ARqtiQWbmJe5GB/QWjXxZu5WedCWdodTtQA0CZddHew4u1Khp8YbEe28qexTadBkqOiO3VZ9KFlJ0NLF52HMI8Bd7pia1BQJluMA01XcN1k50AiyoW1YlKiis+BWct5WKdBa58ToDgyZjznL2ZUtS/dX6dxbZUATyBwnq1P1AxwZX4tog7fzTyVAa10nQKd+xZM5b5LXNODEeCOiA7dOP86Dlm4IBn7sdC9I5fsp4DxsToMmkPWzz0r93WnYnAWttRB9slKmJI3pp4CzsDkJmgQ++tljpf/u5C4S50ATyCoNUa7GBYBzoX+nQGvd50E350p0MZdJVjeRa7A5A5rs+LgWmuEP7MEN996phKaLr7yGC792asrbjIEpV7ZrOQPacj2kdbIDSqyqIpm86/Z9GP3Fj5S1ZmX0VmV5GcqoGV/ChAtn2pwATXbhdzZb1aCt3f1l/PcPfzLEiJpi6NsAY43o6g80qslaaS7sQZMwfvf+FtCuaMM+7M8aNAl+9P5RVQ1a8+hxNI8+rfSX3FRm3IMjrEE7VQ8X5foBcx7t/HO/xFuPPG6KDdXlNOMhhFxv2GILmszL+tuhao928dXXcXr/Pf0LZpqC83yNJWitRem/MO1PNtVSDRo1bHXv57DxxiqbNhauCNOjNSxBW6mHkZyQ7m9iOkB76yuHcf7nL/QvnHGKGLiV2/oaO9BkyJjfgnWA5vrwkdTjOIRkBVrrm2RL+U3N75Q6QCNFXVxPu8YSEhzidBsyK9Akyljsh0MXaP/740v45/QDxSrDLzWrKCQb0FrXEfyCX3/xrZEu0KjFjQNfdW3vY6eOYrOQzQa05d3hKfk+WTGodYK28eY/0lB/3DxXrFLMUscJ9nP43C8L0CQAMph16gSNanThN4to3HdosMoxeYtuQJ5oRFO2q2MdNNlmNbgJ6AaNalaFcD+H7VnWQRNvxhu0SszXEiyPr0cTgytd/k2roIk3K9eBJjwa1TB++99Ym34AdDjU1ce2V7MKmnizcmZrCrRKwGbZq1kDTbxZOcjobZOgZbV1ec5m06tZA028mZugUa1dPbdmMwJpDzRZNytNmg2PllWado80Dhxybp3N1rqaFdDkKu/SjKUZ2AQtm7fRQVHHbs+yslvECmiyp7EaoGWtoIXtM9846sw5tngIk6ZPYhsHTXboq4GMg0fb2hKau5374bP8h5MWDocaB225Hs4BeFSdufmbk+2hYyflac2NhpLNJ57m6+EshPrNgyZBEGW/DBxBa28cHSK98OJJ/O+Pl++K5HRnpOlT2EZBk6MwyhhjEQwZtDVnvvUkzh1/dtDXVb1nNChiFDS51luVjVzOh7tH69ZaJutwzfFGtEttj3TPzTRoZ+VLMOq6VkArp2UQ4O6xtWihXC753jYGmlztna9DiqQS0Iqo1TGtsY8aGgNNoo2ljeKaDAS0kpoajD6aA02ijSWt4trXBbTykpqKPhoBTRapyxtEpxxcBY3VLVuGrqUzAprsbRTQ2hVgBtrz4+vRtJ4eeidXI6BJWF9PN4pHU6KrkTC/GdBkfqbEIrZmIqCpkdXEPE07aK2T1GfUSCK5tCsgoCmyBwPzNO2gybYrRcbQIRvVoNHcacdte/VVuJUzqzna5Tpp346lHTS5skCf3aoGjT5usbGyivf+4NtageMGmomvz+gHbXe4gAB36TM3f3PWAVq2w/66z+7HTd99DMO3vF+5wNxAowaONyKtLGjNnBrg+536wx/Yg+GxPdhx2z7URnZi+0c/3NNw3z7+bO6rAXSCllXyhnvvxMjXH1YKHEfQdN8loh+0epgo/0lknCHBRN6AINhx+77CBlrECE2A1g7czoe+hO0f+VBp9Yu0sXRhOTPQfRWdVtB8+hY1wXXjF+7EdZ8p9z2FIkZoErTMXqlM8nLU3tq7b8xpxlcnK9LGgQoY5CXN1xvoBW13OFULcHKQdrvyjuqhVREjtAFae78QbNffsb+w5y7SRmN2kEDrDhGtoFU54qgasMygihihbdDaIaC56LaPfjidg1K96L+7ebwibTQFmu7LVQW0gj1JhvSeH3xbyVylU9FFjJATaN1kJL1o3tr+0McNGX4wQ+tWLK2gVe3+xpHHHsbIYw8VRLNY8qqBVqz1dlPrDPELaDn6ln6R6yeOaV3EdX3omENG9kkENItdREOf0YVnBo6wFa26eLSiiqlLr3MtTatHW3Z8Dc00ZGQyApo6cIrmJKAVVUxBegpd056/QdeKBq2CgDaocuXfE9DKa1goBxueTOZohbpIS2IBTYusnTO1CZkMHQ12dIeidG7Dkjlam+AUXaTAh4r9fIOajAwdB1VOwXsat2EJaG39U//JsdJ7Fct2t4BWVsES7wtoJcTL+SrtTL/pO1/LmVpfMgFNn7Z9cxbQ+kpUKgENGfe89KLxCGOnStP3xd784CdztceFLVi5GsIlkYCmtycojH/DPZ/XW0iB3FdGb82VWkDLJVPuRBIMyS1V8YSqjbV4Da59Q0BToWLxPCS8X1yz3G+8b+EZI3sYswptvPkPbK6sXvX1y+0foyMlO9N60N9XP3FHrvqr/pGgy3k4fZUzlwgKEwloCsVsz0q1oXarJsFz/mcv4PzPX1D6XWfV9RfQsH9yPVrUYW5aw/vcj8nonpsRYPTRdAJMxyOgqVXVWY/GGTSKNN7yt9+p7am23M798KdoHn0adMhR1yOgqVU2voSbJs9G9FVa5Y+3Hk3nutlbXzmszYvpHPr6PnR09jwa5ztDbj75nJatVqc/fa+xY/ri0ZQ6HnevMuAKmq5hoylPlpmXgKYONKcv5+H6gQu6weq93z+irpcAXPjNIhr3HVKaZ7/MBLR+ChX4u8vXzS0xvddRdbSRtk2t7r1Da+Cjk8kIaAVA6pdU4/YrKlprMIQK4Hidger5WfPo8TTCaPoR0NQprnP7lRnQGH7tc2ztL+p6CMDq3s8pXYjOWzkBLa9S/dPpXEMzAhq3tTS6UXfPS7/qr3zOFBdffR2n99+TM7XaZAKaOj11hvaNgMYt8qjaOG0NG6nzVLfF23W0BMvj69GEOmyvzUn7HI1b5FG1cTYOfDX398xUd6TqtngMmtYPXBjxaEs3hxO1TSypNrJB81N9rbfJBeqtbRbQBrWCLe9pjjgaAa0VeaT9YyOKZCmVjWrQ8p4dK1XpLi8LaGpU1R0IMQcao+9YVwk0uuS1fuJ7aqwNgK9DR92BEJOgHUSAY8osokRGVQJNdVt8BE331qvMVLUHQ6ggTp/YVb39yuYcTUAr8Yv7DgFHxteiWQU59czCCGjpPI3JwrXqeY3NqKPqeyhtLbzrNvJe+cfArZONKNJdB3Og1cN5AAd0N6hf/qpBowOeZ755tF+xWv5+y99/r/SKPJuBHS0C9c9U69GY9uKNgcZpPU3lFqwil+n07/f8KVT/YBS5TzJ/LdmnPDHeiGZM1NIYaOnwsR6yCPOr9gQ2ggiqTyAUuSHZhGGaKCMIcPfYWrRgpCwThWRlLDMZPqq+Ys60karer0n9Y3MIbNIG28oyNmykMo16NC7DR9XROhLSZFBEdRCE6m/6dLgluNqLNTZsNA4al+Gj6vkNtYvmOLSLf+ONVa02pHqROqusbxFHk8NGW6CxiD6qnqeRmHRkZm36AW0nrXV9JNHmUR+tv0rdMzc6bLQCGpfFa9XBhKxPdcGmCzJP52dPjTeigyYhNzpHyxq2Ug+jBPi4yYZuLUvXEIzKoZD/+n2HlF07R0Pd3SeOKV0za9fDt2FjPITJydPRKZP2Zwu0mQT4scmGdiprz59fxPAt79dSDZqz0T0i544/O3D+dC3ezge/hJHHHho4j34v+jZsNLW3cavuVkBb2hXuqm0D/aJYPTqjI/q4VWC6hu7MN44WDpLQnsyRrz+s7Ycgq6dv0UbTQZBMZyugpdHH0XAWCQ73+8XV+XeTX/okz0Efu7j0ymsdP41Eddlx2770egKCrPbuG3U2Pc3b1q4W7Q3rVoCBKwu6FW0NNC4nr014tW7i00J3MLJTy9XkeYzZO28G3D/WiCjqbfyxBlrq1RjsFDHp1Yz3bo8CvfNmgPGQfrv8VkHj4tV0flmGE1ztdbGxP9OqFgbuBenVPqugcfFqVA/VtxdbNao+hdv4ToBlPZrxJUzo+vZZnrZZB42LV9O5IJynI0ylsfWdAFPt61SO7uu+87TNOmipV2MQgaR6qL7mIE8HmE7j3ZDRYqSRzRwtqwiXdTWqj66tWaaB6lTemW89WWoBnUMbitbB1rrZ1nqy8GipV9sdsrkpS/V5taLGoSP9+ed+ibceeVxH1mzztLULpMvwlY9OHPZAkhoU8h9deMba+pbqHvERMtLQ1MU7efqLjUejynL6cGFVYPMVMgDGd+j3Ao4VaOkQsh7OAXg0z6+E7jQEW/3EMey4ba/uorTk7y1kCZbjDYQ2w/ls52hXBUaGESHAuBbrGyBTFwMkHt4BcqVnTdylX9SM2Hk0bkPITFA6v0bAmdjsW7QT29PTOhndM0kbmD19WA0Zsz5gCRq3IWQmFt0+tfsnx9gGSeiEwL8eeVzZgVPnQGU4ZGQPGq2tDW3Dou2T2FuNjeZttON/54NfZGOHKg6ZsmlMiYpwijKyn6O1V7B1v8ii7QOinfqezo0RcLYDJRTwoKFi3DxXwkQr8KrlTcP9FGQ7dMwqvlIPWVx70E1IAo52/1/3mal+Wiv7O3mwC78+ieYTTxc+ua2sEpwySqD907hlm8setNZ8jcUVdb3Epvkb7ZW84Qt3art+gHbd/+fFkylk3nuwrDMYz8va7cUJ0KjCXHaN5Pllo5MAO27fh+s/u7/U0JKCG9nVBwJXR+WbMTBl4rNLefq9VxpnQOO08bio6ARedicIvTs8tgfkAbMnfvscLv71tfT/0k3Hm2+sdrxXpGi5VU/P4fhLXo2dAY0axDk4kldwSadIgQSHxtcj2kXkxOMUaClsu8OpWoCTTqgrldSlgNEPVKhohHOgteZrrCORKjpG8uiqgHOQUUucBE1g8xNDTufLivaAs6AJbEW72u30AfDy5iVMcdqRX0RRp0ET2Ip0tbtpXYfM6aFju9lw3z3irokzqHmC5+MNzLjqyTIFnfdoWUMENgZQqK+Ck4GPTjJUBrR0GDkaTicJaLuW1a/UqLc3L3OsDGSVGTq2m6EsalcASscWo/MoXimPljWYbj8e2sQCt7NseTrE8zTNIMDM2Fq0UDUdKgkadVJrbyRt0TlQtU6rZHtoF36AaRc2CA+if2VBy8TgdDHrIB3kxTsViSz26qvKg5Z6t3oY1hIscLpZywuA8jSygvOxykcde/VrOpQcxjwC3JWn/yWNZgUqPlTcqp4XHq290bIEoBmgfNk/FV/CrOuL0PmaejmVd6BdCZSIdytiJ2rSkhcDZibXI7pwyavHS9CyHk69W4w5mbsZsPkAR+KLmPPJi7Wr6jVoV7zbdhxEgsMGzM27IuhoSzKEmcnT0SnvGt/WYO9By7RofeJ3VtbdFOHg8TDR66hjXvOhqxKCALMB8Km870i6NgUSLJN+Y42I9pzK01JAPFoXUxDgCjIigPUUTEDrY0+ty4BmZEjZRSgBLNcvkoCWSyagNYc7CICgk2M4tG0KmPMxVJ/TZK5KJqANoBodMqX1IO/mcQmWUcN8XMO871HEomYjoBVVrC196uU2ME1HOyp8JKcJYCFOMC/ea3BjEdAG1+6qNysFHXmuAAtBgMUqng1T1OWFshHQCsmVL3HrI4rTCTCFBFMO7DxpIgFti1qMAyxW9UxYvt7Tk0pA06PrNd5uKEaYAGGSYCoAQpsBFdqtEQCnAmBxE4gELP1GIKDp17hjCeT1MIywRtDVsIsApISqIKS7EGPgbABECHA2jrFI/wpUdjpcQLOje65S6cAqEuzKlZgSbSDyddNubo0sJRTQLAkvxfqlgIDmV39Lay0pIKBZEl6K9UsBAc2v/pbWWlJAQLMkvBTrlwICml/9La21pICAZkl4KdYvBQQ0v/pbWmtJAQHNkvBSrF8KCGh+9be01pICApol4aVYvxQQ0Pzqb2mtJQUENEvCS7F+KSCg+dXf0lpLCgholoSXYv1SQEDzq7+ltZYU+D/Q2CVVzppoHAAAAABJRU5ErkJggg==">
          <a:hlinkClick xmlns:r="http://schemas.openxmlformats.org/officeDocument/2006/relationships" r:id="rId5" tgtFrame="_blank" tooltip="https://www.tiktok.com/@participacionbogota?lang=es"/>
          <a:extLst>
            <a:ext uri="{FF2B5EF4-FFF2-40B4-BE49-F238E27FC236}">
              <a16:creationId xmlns:a16="http://schemas.microsoft.com/office/drawing/2014/main" id="{6A2FE128-832D-4C3D-953A-B89FCC0281D5}"/>
            </a:ext>
          </a:extLst>
        </xdr:cNvPr>
        <xdr:cNvSpPr>
          <a:spLocks noChangeAspect="1" noChangeArrowheads="1"/>
        </xdr:cNvSpPr>
      </xdr:nvSpPr>
      <xdr:spPr bwMode="auto">
        <a:xfrm>
          <a:off x="314325" y="33730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47</xdr:row>
      <xdr:rowOff>304800</xdr:rowOff>
    </xdr:to>
    <xdr:sp macro="" textlink="">
      <xdr:nvSpPr>
        <xdr:cNvPr id="8"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id="{01B072B5-B0CD-4CAA-B25D-0CCDB7FA07BE}"/>
            </a:ext>
          </a:extLst>
        </xdr:cNvPr>
        <xdr:cNvSpPr>
          <a:spLocks noChangeAspect="1" noChangeArrowheads="1"/>
        </xdr:cNvSpPr>
      </xdr:nvSpPr>
      <xdr:spPr bwMode="auto">
        <a:xfrm>
          <a:off x="0" y="29025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47</xdr:row>
      <xdr:rowOff>0</xdr:rowOff>
    </xdr:from>
    <xdr:to>
      <xdr:col>0</xdr:col>
      <xdr:colOff>619125</xdr:colOff>
      <xdr:row>47</xdr:row>
      <xdr:rowOff>304800</xdr:rowOff>
    </xdr:to>
    <xdr:sp macro="" textlink="">
      <xdr:nvSpPr>
        <xdr:cNvPr id="9"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id="{16FF2D37-6490-454A-809A-E5ACFAF248BD}"/>
            </a:ext>
          </a:extLst>
        </xdr:cNvPr>
        <xdr:cNvSpPr>
          <a:spLocks noChangeAspect="1" noChangeArrowheads="1"/>
        </xdr:cNvSpPr>
      </xdr:nvSpPr>
      <xdr:spPr bwMode="auto">
        <a:xfrm>
          <a:off x="314325" y="29025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49</xdr:row>
      <xdr:rowOff>304800</xdr:rowOff>
    </xdr:to>
    <xdr:sp macro="" textlink="">
      <xdr:nvSpPr>
        <xdr:cNvPr id="10"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id="{A126B31E-F172-4A59-9A9B-C8A9784D4C17}"/>
            </a:ext>
          </a:extLst>
        </xdr:cNvPr>
        <xdr:cNvSpPr>
          <a:spLocks noChangeAspect="1" noChangeArrowheads="1"/>
        </xdr:cNvSpPr>
      </xdr:nvSpPr>
      <xdr:spPr bwMode="auto">
        <a:xfrm>
          <a:off x="0"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49</xdr:row>
      <xdr:rowOff>0</xdr:rowOff>
    </xdr:from>
    <xdr:to>
      <xdr:col>0</xdr:col>
      <xdr:colOff>619125</xdr:colOff>
      <xdr:row>49</xdr:row>
      <xdr:rowOff>304800</xdr:rowOff>
    </xdr:to>
    <xdr:sp macro="" textlink="">
      <xdr:nvSpPr>
        <xdr:cNvPr id="11"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id="{1AA0A97C-4B91-492F-BCC1-EA9BC7EAF7AB}"/>
            </a:ext>
          </a:extLst>
        </xdr:cNvPr>
        <xdr:cNvSpPr>
          <a:spLocks noChangeAspect="1" noChangeArrowheads="1"/>
        </xdr:cNvSpPr>
      </xdr:nvSpPr>
      <xdr:spPr bwMode="auto">
        <a:xfrm>
          <a:off x="314325"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49</xdr:row>
      <xdr:rowOff>304800</xdr:rowOff>
    </xdr:to>
    <xdr:sp macro="" textlink="">
      <xdr:nvSpPr>
        <xdr:cNvPr id="12"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id="{9C2EA233-37A9-4834-A02D-F96EBDC113AE}"/>
            </a:ext>
          </a:extLst>
        </xdr:cNvPr>
        <xdr:cNvSpPr>
          <a:spLocks noChangeAspect="1" noChangeArrowheads="1"/>
        </xdr:cNvSpPr>
      </xdr:nvSpPr>
      <xdr:spPr bwMode="auto">
        <a:xfrm>
          <a:off x="0"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49</xdr:row>
      <xdr:rowOff>0</xdr:rowOff>
    </xdr:from>
    <xdr:to>
      <xdr:col>0</xdr:col>
      <xdr:colOff>619125</xdr:colOff>
      <xdr:row>49</xdr:row>
      <xdr:rowOff>304800</xdr:rowOff>
    </xdr:to>
    <xdr:sp macro="" textlink="">
      <xdr:nvSpPr>
        <xdr:cNvPr id="13"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id="{425CF9A7-FE6E-4430-8261-08359B53EDD7}"/>
            </a:ext>
          </a:extLst>
        </xdr:cNvPr>
        <xdr:cNvSpPr>
          <a:spLocks noChangeAspect="1" noChangeArrowheads="1"/>
        </xdr:cNvSpPr>
      </xdr:nvSpPr>
      <xdr:spPr bwMode="auto">
        <a:xfrm>
          <a:off x="314325"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50</xdr:row>
      <xdr:rowOff>407671</xdr:rowOff>
    </xdr:to>
    <xdr:sp macro="" textlink="">
      <xdr:nvSpPr>
        <xdr:cNvPr id="14"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0" y="15973425"/>
          <a:ext cx="304800" cy="299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47</xdr:row>
      <xdr:rowOff>0</xdr:rowOff>
    </xdr:from>
    <xdr:to>
      <xdr:col>0</xdr:col>
      <xdr:colOff>619125</xdr:colOff>
      <xdr:row>50</xdr:row>
      <xdr:rowOff>407671</xdr:rowOff>
    </xdr:to>
    <xdr:sp macro="" textlink="">
      <xdr:nvSpPr>
        <xdr:cNvPr id="15"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314325" y="15973425"/>
          <a:ext cx="304800" cy="299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51</xdr:row>
      <xdr:rowOff>1510024</xdr:rowOff>
    </xdr:to>
    <xdr:sp macro="" textlink="">
      <xdr:nvSpPr>
        <xdr:cNvPr id="16"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0" y="15973425"/>
          <a:ext cx="304800" cy="299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49</xdr:row>
      <xdr:rowOff>0</xdr:rowOff>
    </xdr:from>
    <xdr:to>
      <xdr:col>0</xdr:col>
      <xdr:colOff>619125</xdr:colOff>
      <xdr:row>51</xdr:row>
      <xdr:rowOff>1510024</xdr:rowOff>
    </xdr:to>
    <xdr:sp macro="" textlink="">
      <xdr:nvSpPr>
        <xdr:cNvPr id="17"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314325" y="15973425"/>
          <a:ext cx="304800" cy="299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51</xdr:row>
      <xdr:rowOff>1510024</xdr:rowOff>
    </xdr:to>
    <xdr:sp macro="" textlink="">
      <xdr:nvSpPr>
        <xdr:cNvPr id="18"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0" y="15973425"/>
          <a:ext cx="304800" cy="299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49</xdr:row>
      <xdr:rowOff>0</xdr:rowOff>
    </xdr:from>
    <xdr:to>
      <xdr:col>0</xdr:col>
      <xdr:colOff>619125</xdr:colOff>
      <xdr:row>51</xdr:row>
      <xdr:rowOff>1510024</xdr:rowOff>
    </xdr:to>
    <xdr:sp macro="" textlink="">
      <xdr:nvSpPr>
        <xdr:cNvPr id="19"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314325" y="15973425"/>
          <a:ext cx="304800" cy="299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7" dT="2021-12-15T00:47:19.38" personId="{00000000-0000-0000-0000-000000000000}" id="{3A307B91-B785-4D69-B07E-FBFDAE09DB20}">
    <text>Una categoría - producto puede tener varias actividades - tarea, en las cuales se le debe dar un peso porcentual a cada una y la sumatoria corresponde al 100% de la categoría -producto.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C86"/>
  <sheetViews>
    <sheetView tabSelected="1" view="pageBreakPreview" topLeftCell="A2" zoomScale="71" zoomScaleNormal="60" zoomScaleSheetLayoutView="70" workbookViewId="0">
      <selection activeCell="E10" sqref="E10"/>
    </sheetView>
  </sheetViews>
  <sheetFormatPr baseColWidth="10" defaultColWidth="11.42578125" defaultRowHeight="15"/>
  <cols>
    <col min="1" max="1" width="31.140625" style="3" customWidth="1"/>
    <col min="2" max="2" width="27" style="3" customWidth="1"/>
    <col min="3" max="4" width="19.85546875" style="3" customWidth="1"/>
    <col min="5" max="5" width="24.7109375" style="3" customWidth="1"/>
    <col min="6" max="6" width="40.140625" style="2" customWidth="1"/>
    <col min="7" max="7" width="54.140625" style="2" bestFit="1" customWidth="1"/>
    <col min="8" max="8" width="24.5703125" style="2" customWidth="1"/>
    <col min="9" max="9" width="23.85546875" style="3" customWidth="1"/>
    <col min="10" max="10" width="9.85546875" style="3" customWidth="1"/>
    <col min="11" max="11" width="8.140625" style="3" customWidth="1"/>
    <col min="12" max="12" width="8.42578125" style="3" customWidth="1"/>
    <col min="13" max="14" width="8.5703125" style="3" customWidth="1"/>
    <col min="15" max="15" width="7.7109375" style="3" customWidth="1"/>
    <col min="16" max="16" width="9.5703125" style="3" customWidth="1"/>
    <col min="17" max="21" width="7.42578125" style="3" customWidth="1"/>
    <col min="22" max="22" width="9.85546875" style="3" customWidth="1"/>
    <col min="23" max="23" width="7.42578125" style="3" customWidth="1"/>
    <col min="24" max="25" width="7.42578125" style="9" customWidth="1"/>
    <col min="26" max="26" width="7.42578125" style="3" customWidth="1"/>
    <col min="27" max="27" width="8.140625" style="9" customWidth="1"/>
    <col min="28" max="28" width="9" style="3" customWidth="1"/>
    <col min="29" max="33" width="7.42578125" style="3" customWidth="1"/>
    <col min="34" max="35" width="17.42578125" style="3" customWidth="1"/>
    <col min="36" max="36" width="14.5703125" style="3" customWidth="1"/>
    <col min="37" max="37" width="32.42578125" style="24" customWidth="1"/>
    <col min="38" max="38" width="26.42578125" style="5" customWidth="1"/>
    <col min="39" max="39" width="23.85546875" style="3" customWidth="1"/>
    <col min="40" max="40" width="21" style="3" customWidth="1"/>
    <col min="41" max="41" width="17.42578125" style="3" customWidth="1"/>
    <col min="42" max="42" width="11.28515625" style="1" customWidth="1"/>
    <col min="43" max="43" width="38" style="1" customWidth="1"/>
    <col min="44" max="44" width="152.28515625" style="1" customWidth="1"/>
    <col min="45" max="45" width="29.140625" style="1" customWidth="1"/>
    <col min="46" max="46" width="11.42578125" style="1" customWidth="1"/>
    <col min="47" max="47" width="38" style="82" customWidth="1"/>
    <col min="48" max="48" width="152.140625" style="82" customWidth="1"/>
    <col min="49" max="49" width="29.140625" style="24" customWidth="1"/>
    <col min="50" max="107" width="11.42578125" style="1"/>
    <col min="108" max="16384" width="11.42578125" style="2"/>
  </cols>
  <sheetData>
    <row r="1" spans="1:53" ht="56.25" customHeight="1">
      <c r="A1" s="124"/>
      <c r="B1" s="124"/>
      <c r="C1" s="124"/>
      <c r="D1" s="115" t="s">
        <v>0</v>
      </c>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7"/>
      <c r="AN1" s="114" t="s">
        <v>1</v>
      </c>
      <c r="AO1" s="114"/>
    </row>
    <row r="2" spans="1:53" ht="55.5" customHeight="1">
      <c r="A2" s="124"/>
      <c r="B2" s="124"/>
      <c r="C2" s="124"/>
      <c r="D2" s="115" t="s">
        <v>2</v>
      </c>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7"/>
      <c r="AN2" s="114"/>
      <c r="AO2" s="114"/>
    </row>
    <row r="3" spans="1:53" ht="14.25" customHeight="1">
      <c r="F3" s="4"/>
      <c r="G3" s="4"/>
      <c r="H3" s="4"/>
      <c r="I3" s="5"/>
      <c r="J3" s="5"/>
      <c r="K3" s="5"/>
      <c r="L3" s="5"/>
      <c r="M3" s="5"/>
      <c r="N3" s="5"/>
      <c r="O3" s="5"/>
      <c r="P3" s="5"/>
      <c r="Q3" s="5"/>
      <c r="R3" s="5"/>
      <c r="S3" s="5"/>
      <c r="T3" s="5"/>
      <c r="U3" s="5"/>
      <c r="V3" s="5"/>
      <c r="W3" s="5"/>
      <c r="X3" s="6"/>
      <c r="Y3" s="6"/>
      <c r="Z3" s="5"/>
      <c r="AA3" s="6"/>
      <c r="AB3" s="5"/>
      <c r="AC3" s="5"/>
      <c r="AD3" s="5"/>
      <c r="AE3" s="5"/>
      <c r="AF3" s="5"/>
      <c r="AG3" s="5"/>
      <c r="AH3" s="5"/>
      <c r="AI3" s="5"/>
      <c r="AJ3" s="5"/>
      <c r="AK3" s="7"/>
      <c r="AM3" s="5"/>
      <c r="AN3" s="5"/>
      <c r="AO3" s="5"/>
    </row>
    <row r="4" spans="1:53" ht="14.25" customHeight="1">
      <c r="G4" s="8"/>
      <c r="H4" s="8"/>
      <c r="AK4" s="7"/>
    </row>
    <row r="5" spans="1:53" ht="36.75" customHeight="1">
      <c r="A5" s="10" t="s">
        <v>3</v>
      </c>
      <c r="B5" s="11">
        <v>44914</v>
      </c>
      <c r="C5" s="12" t="s">
        <v>4</v>
      </c>
      <c r="D5" s="27">
        <v>45168</v>
      </c>
      <c r="E5" s="13"/>
      <c r="F5" s="13"/>
      <c r="G5" s="13"/>
      <c r="H5" s="13"/>
      <c r="I5" s="14" t="s">
        <v>5</v>
      </c>
      <c r="J5" s="118" t="s">
        <v>264</v>
      </c>
      <c r="K5" s="119"/>
      <c r="L5" s="119"/>
      <c r="M5" s="119"/>
      <c r="N5" s="119"/>
      <c r="O5" s="119"/>
      <c r="P5" s="120"/>
      <c r="Q5" s="15"/>
      <c r="R5" s="15"/>
      <c r="S5" s="15"/>
      <c r="T5" s="15"/>
      <c r="U5" s="15"/>
      <c r="V5" s="15"/>
      <c r="W5" s="15"/>
      <c r="X5" s="15"/>
      <c r="Y5" s="15"/>
      <c r="Z5" s="15"/>
      <c r="AA5" s="15"/>
      <c r="AB5" s="15"/>
      <c r="AC5" s="15"/>
      <c r="AD5" s="15"/>
      <c r="AE5" s="15"/>
      <c r="AF5" s="15"/>
      <c r="AG5" s="15"/>
      <c r="AH5" s="15"/>
      <c r="AI5" s="15"/>
      <c r="AJ5" s="15"/>
      <c r="AK5" s="15"/>
      <c r="AL5" s="15"/>
      <c r="AM5" s="15"/>
      <c r="AN5" s="16" t="s">
        <v>6</v>
      </c>
      <c r="AO5" s="17">
        <v>6</v>
      </c>
    </row>
    <row r="6" spans="1:53" s="23" customFormat="1" ht="18.75" customHeight="1">
      <c r="A6" s="7"/>
      <c r="B6" s="7"/>
      <c r="C6" s="7"/>
      <c r="D6" s="7"/>
      <c r="E6" s="7"/>
      <c r="F6" s="18"/>
      <c r="G6" s="19"/>
      <c r="H6" s="19"/>
      <c r="I6" s="20"/>
      <c r="J6" s="21"/>
      <c r="K6" s="21"/>
      <c r="L6" s="21"/>
      <c r="M6" s="21"/>
      <c r="N6" s="21"/>
      <c r="O6" s="21"/>
      <c r="P6" s="21"/>
      <c r="Q6" s="21"/>
      <c r="R6" s="21"/>
      <c r="S6" s="21"/>
      <c r="T6" s="21"/>
      <c r="U6" s="21"/>
      <c r="V6" s="21"/>
      <c r="W6" s="21"/>
      <c r="X6" s="21"/>
      <c r="Y6" s="21"/>
      <c r="Z6" s="21"/>
      <c r="AA6" s="21"/>
      <c r="AB6" s="21"/>
      <c r="AC6" s="21"/>
      <c r="AD6" s="21"/>
      <c r="AE6" s="21"/>
      <c r="AF6" s="21"/>
      <c r="AG6" s="21"/>
      <c r="AH6" s="20"/>
      <c r="AI6" s="20"/>
      <c r="AJ6" s="21"/>
      <c r="AK6" s="22"/>
      <c r="AL6" s="22"/>
      <c r="AM6" s="20"/>
      <c r="AN6" s="20"/>
      <c r="AO6" s="20"/>
      <c r="AU6" s="81"/>
      <c r="AV6" s="81"/>
      <c r="AW6" s="7"/>
    </row>
    <row r="7" spans="1:53" s="23" customFormat="1" ht="48" customHeight="1">
      <c r="A7" s="113" t="s">
        <v>7</v>
      </c>
      <c r="B7" s="113" t="s">
        <v>8</v>
      </c>
      <c r="C7" s="113" t="s">
        <v>9</v>
      </c>
      <c r="D7" s="113" t="s">
        <v>10</v>
      </c>
      <c r="E7" s="121" t="s">
        <v>11</v>
      </c>
      <c r="F7" s="113" t="s">
        <v>12</v>
      </c>
      <c r="G7" s="113" t="s">
        <v>13</v>
      </c>
      <c r="H7" s="113" t="s">
        <v>14</v>
      </c>
      <c r="I7" s="113" t="s">
        <v>15</v>
      </c>
      <c r="J7" s="113" t="s">
        <v>16</v>
      </c>
      <c r="K7" s="113"/>
      <c r="L7" s="113"/>
      <c r="M7" s="113"/>
      <c r="N7" s="113"/>
      <c r="O7" s="113"/>
      <c r="P7" s="113"/>
      <c r="Q7" s="113"/>
      <c r="R7" s="113"/>
      <c r="S7" s="113"/>
      <c r="T7" s="113"/>
      <c r="U7" s="113"/>
      <c r="V7" s="113"/>
      <c r="W7" s="113"/>
      <c r="X7" s="113"/>
      <c r="Y7" s="113"/>
      <c r="Z7" s="113"/>
      <c r="AA7" s="113"/>
      <c r="AB7" s="113"/>
      <c r="AC7" s="113"/>
      <c r="AD7" s="113"/>
      <c r="AE7" s="113"/>
      <c r="AF7" s="113"/>
      <c r="AG7" s="113"/>
      <c r="AH7" s="113" t="s">
        <v>17</v>
      </c>
      <c r="AI7" s="113" t="s">
        <v>18</v>
      </c>
      <c r="AJ7" s="113" t="s">
        <v>19</v>
      </c>
      <c r="AK7" s="113" t="s">
        <v>20</v>
      </c>
      <c r="AL7" s="113" t="s">
        <v>21</v>
      </c>
      <c r="AM7" s="113" t="s">
        <v>22</v>
      </c>
      <c r="AN7" s="113" t="s">
        <v>23</v>
      </c>
      <c r="AO7" s="113" t="s">
        <v>24</v>
      </c>
      <c r="AQ7" s="109" t="s">
        <v>271</v>
      </c>
      <c r="AR7" s="109" t="s">
        <v>272</v>
      </c>
      <c r="AS7" s="109" t="s">
        <v>273</v>
      </c>
      <c r="AU7" s="109" t="s">
        <v>271</v>
      </c>
      <c r="AV7" s="109" t="s">
        <v>447</v>
      </c>
      <c r="AW7" s="109" t="s">
        <v>273</v>
      </c>
    </row>
    <row r="8" spans="1:53" ht="27" customHeight="1">
      <c r="A8" s="113"/>
      <c r="B8" s="113"/>
      <c r="C8" s="113"/>
      <c r="D8" s="113"/>
      <c r="E8" s="122"/>
      <c r="F8" s="113"/>
      <c r="G8" s="113"/>
      <c r="H8" s="113"/>
      <c r="I8" s="113"/>
      <c r="J8" s="113" t="s">
        <v>25</v>
      </c>
      <c r="K8" s="113"/>
      <c r="L8" s="113" t="s">
        <v>26</v>
      </c>
      <c r="M8" s="113"/>
      <c r="N8" s="113" t="s">
        <v>27</v>
      </c>
      <c r="O8" s="113"/>
      <c r="P8" s="113" t="s">
        <v>28</v>
      </c>
      <c r="Q8" s="113"/>
      <c r="R8" s="113" t="s">
        <v>29</v>
      </c>
      <c r="S8" s="113"/>
      <c r="T8" s="113" t="s">
        <v>30</v>
      </c>
      <c r="U8" s="113"/>
      <c r="V8" s="113" t="s">
        <v>31</v>
      </c>
      <c r="W8" s="113"/>
      <c r="X8" s="113" t="s">
        <v>32</v>
      </c>
      <c r="Y8" s="113"/>
      <c r="Z8" s="113" t="s">
        <v>33</v>
      </c>
      <c r="AA8" s="113"/>
      <c r="AB8" s="113" t="s">
        <v>34</v>
      </c>
      <c r="AC8" s="113"/>
      <c r="AD8" s="113" t="s">
        <v>35</v>
      </c>
      <c r="AE8" s="113"/>
      <c r="AF8" s="113" t="s">
        <v>36</v>
      </c>
      <c r="AG8" s="113" t="s">
        <v>36</v>
      </c>
      <c r="AH8" s="113"/>
      <c r="AI8" s="113"/>
      <c r="AJ8" s="113"/>
      <c r="AK8" s="113"/>
      <c r="AL8" s="113"/>
      <c r="AM8" s="113"/>
      <c r="AN8" s="113"/>
      <c r="AO8" s="113"/>
      <c r="AQ8" s="109"/>
      <c r="AR8" s="109"/>
      <c r="AS8" s="109"/>
      <c r="AU8" s="109"/>
      <c r="AV8" s="109"/>
      <c r="AW8" s="109"/>
    </row>
    <row r="9" spans="1:53" ht="63" customHeight="1">
      <c r="A9" s="113"/>
      <c r="B9" s="113"/>
      <c r="C9" s="113"/>
      <c r="D9" s="113"/>
      <c r="E9" s="123"/>
      <c r="F9" s="113"/>
      <c r="G9" s="113"/>
      <c r="H9" s="113"/>
      <c r="I9" s="113"/>
      <c r="J9" s="30" t="s">
        <v>37</v>
      </c>
      <c r="K9" s="30" t="s">
        <v>38</v>
      </c>
      <c r="L9" s="30" t="s">
        <v>37</v>
      </c>
      <c r="M9" s="30" t="s">
        <v>38</v>
      </c>
      <c r="N9" s="30" t="s">
        <v>37</v>
      </c>
      <c r="O9" s="30" t="s">
        <v>38</v>
      </c>
      <c r="P9" s="30" t="s">
        <v>37</v>
      </c>
      <c r="Q9" s="30" t="s">
        <v>38</v>
      </c>
      <c r="R9" s="30" t="s">
        <v>37</v>
      </c>
      <c r="S9" s="30" t="s">
        <v>38</v>
      </c>
      <c r="T9" s="30" t="s">
        <v>37</v>
      </c>
      <c r="U9" s="30" t="s">
        <v>38</v>
      </c>
      <c r="V9" s="30" t="s">
        <v>37</v>
      </c>
      <c r="W9" s="30" t="s">
        <v>38</v>
      </c>
      <c r="X9" s="30" t="s">
        <v>37</v>
      </c>
      <c r="Y9" s="30" t="s">
        <v>38</v>
      </c>
      <c r="Z9" s="30" t="s">
        <v>37</v>
      </c>
      <c r="AA9" s="30" t="s">
        <v>38</v>
      </c>
      <c r="AB9" s="30" t="s">
        <v>37</v>
      </c>
      <c r="AC9" s="30" t="s">
        <v>38</v>
      </c>
      <c r="AD9" s="30" t="s">
        <v>37</v>
      </c>
      <c r="AE9" s="30" t="s">
        <v>38</v>
      </c>
      <c r="AF9" s="30" t="s">
        <v>37</v>
      </c>
      <c r="AG9" s="30" t="s">
        <v>38</v>
      </c>
      <c r="AH9" s="113"/>
      <c r="AI9" s="113"/>
      <c r="AJ9" s="113"/>
      <c r="AK9" s="113"/>
      <c r="AL9" s="113"/>
      <c r="AM9" s="113"/>
      <c r="AN9" s="113"/>
      <c r="AO9" s="113"/>
      <c r="AQ9" s="112"/>
      <c r="AR9" s="112"/>
      <c r="AS9" s="112"/>
      <c r="AU9" s="109"/>
      <c r="AV9" s="109"/>
      <c r="AW9" s="109"/>
    </row>
    <row r="10" spans="1:53" s="32" customFormat="1" ht="153.75" customHeight="1">
      <c r="A10" s="36" t="s">
        <v>39</v>
      </c>
      <c r="B10" s="47" t="s">
        <v>40</v>
      </c>
      <c r="C10" s="51" t="s">
        <v>47</v>
      </c>
      <c r="D10" s="51" t="s">
        <v>47</v>
      </c>
      <c r="E10" s="51" t="s">
        <v>47</v>
      </c>
      <c r="F10" s="38" t="s">
        <v>200</v>
      </c>
      <c r="G10" s="36" t="s">
        <v>240</v>
      </c>
      <c r="H10" s="31">
        <v>0.15</v>
      </c>
      <c r="I10" s="133">
        <f>+H10+H11+H12+H13+H14+H15+H16+H17+H18</f>
        <v>1</v>
      </c>
      <c r="J10" s="51"/>
      <c r="K10" s="51"/>
      <c r="L10" s="51"/>
      <c r="M10" s="51"/>
      <c r="N10" s="29">
        <v>0.25</v>
      </c>
      <c r="O10" s="51"/>
      <c r="P10" s="52"/>
      <c r="Q10" s="51"/>
      <c r="R10" s="51"/>
      <c r="S10" s="51"/>
      <c r="T10" s="29">
        <v>0.25</v>
      </c>
      <c r="U10" s="52"/>
      <c r="V10" s="52"/>
      <c r="W10" s="51"/>
      <c r="X10" s="51"/>
      <c r="Y10" s="51"/>
      <c r="Z10" s="29">
        <v>0.25</v>
      </c>
      <c r="AA10" s="51"/>
      <c r="AB10" s="52"/>
      <c r="AC10" s="51"/>
      <c r="AD10" s="51"/>
      <c r="AE10" s="51"/>
      <c r="AF10" s="29">
        <v>0.25</v>
      </c>
      <c r="AG10" s="51"/>
      <c r="AH10" s="29">
        <f t="shared" ref="AH10:AH37" si="0">+J10+L10+N10+P10+R10+T10+V10+X10+Z10+AB10+AD10+AF10</f>
        <v>1</v>
      </c>
      <c r="AI10" s="53">
        <v>44986</v>
      </c>
      <c r="AJ10" s="53">
        <v>45275</v>
      </c>
      <c r="AK10" s="42" t="s">
        <v>241</v>
      </c>
      <c r="AL10" s="37" t="s">
        <v>44</v>
      </c>
      <c r="AM10" s="37" t="s">
        <v>259</v>
      </c>
      <c r="AN10" s="42" t="s">
        <v>45</v>
      </c>
      <c r="AO10" s="42" t="s">
        <v>46</v>
      </c>
      <c r="AP10" s="1"/>
      <c r="AQ10" s="62" t="s">
        <v>274</v>
      </c>
      <c r="AR10" s="62" t="s">
        <v>461</v>
      </c>
      <c r="AS10" s="63" t="s">
        <v>275</v>
      </c>
      <c r="AT10" s="1"/>
      <c r="AU10" s="62" t="s">
        <v>361</v>
      </c>
      <c r="AV10" s="62" t="s">
        <v>430</v>
      </c>
      <c r="AW10" s="63" t="s">
        <v>275</v>
      </c>
      <c r="AX10" s="1"/>
      <c r="AY10" s="1"/>
      <c r="AZ10" s="1"/>
      <c r="BA10" s="1"/>
    </row>
    <row r="11" spans="1:53" s="1" customFormat="1" ht="409.6" customHeight="1">
      <c r="A11" s="36" t="s">
        <v>39</v>
      </c>
      <c r="B11" s="47" t="s">
        <v>40</v>
      </c>
      <c r="C11" s="51" t="s">
        <v>47</v>
      </c>
      <c r="D11" s="51" t="s">
        <v>47</v>
      </c>
      <c r="E11" s="51" t="s">
        <v>47</v>
      </c>
      <c r="F11" s="38" t="s">
        <v>200</v>
      </c>
      <c r="G11" s="36" t="s">
        <v>152</v>
      </c>
      <c r="H11" s="31">
        <v>0.1</v>
      </c>
      <c r="I11" s="133"/>
      <c r="J11" s="29"/>
      <c r="K11" s="29"/>
      <c r="L11" s="29"/>
      <c r="M11" s="29"/>
      <c r="N11" s="29">
        <v>0.25</v>
      </c>
      <c r="O11" s="29"/>
      <c r="P11" s="29"/>
      <c r="Q11" s="29"/>
      <c r="R11" s="29"/>
      <c r="S11" s="29"/>
      <c r="T11" s="29">
        <v>0.25</v>
      </c>
      <c r="U11" s="29"/>
      <c r="V11" s="29"/>
      <c r="W11" s="29"/>
      <c r="X11" s="29"/>
      <c r="Y11" s="29"/>
      <c r="Z11" s="29">
        <v>0.25</v>
      </c>
      <c r="AA11" s="29"/>
      <c r="AB11" s="29"/>
      <c r="AC11" s="29"/>
      <c r="AD11" s="29"/>
      <c r="AE11" s="29"/>
      <c r="AF11" s="29">
        <v>0.25</v>
      </c>
      <c r="AG11" s="29"/>
      <c r="AH11" s="29">
        <f t="shared" si="0"/>
        <v>1</v>
      </c>
      <c r="AI11" s="50">
        <v>44928</v>
      </c>
      <c r="AJ11" s="48">
        <v>45275</v>
      </c>
      <c r="AK11" s="37" t="s">
        <v>153</v>
      </c>
      <c r="AL11" s="37" t="s">
        <v>85</v>
      </c>
      <c r="AM11" s="37" t="s">
        <v>86</v>
      </c>
      <c r="AN11" s="25" t="s">
        <v>228</v>
      </c>
      <c r="AO11" s="25" t="s">
        <v>46</v>
      </c>
      <c r="AQ11" s="64" t="s">
        <v>47</v>
      </c>
      <c r="AR11" s="65" t="s">
        <v>276</v>
      </c>
      <c r="AS11" s="63" t="s">
        <v>275</v>
      </c>
      <c r="AU11" s="64" t="s">
        <v>47</v>
      </c>
      <c r="AV11" s="65" t="s">
        <v>459</v>
      </c>
      <c r="AW11" s="63" t="s">
        <v>275</v>
      </c>
    </row>
    <row r="12" spans="1:53" s="1" customFormat="1" ht="229.5" customHeight="1">
      <c r="A12" s="36" t="s">
        <v>39</v>
      </c>
      <c r="B12" s="47" t="s">
        <v>40</v>
      </c>
      <c r="C12" s="51" t="s">
        <v>47</v>
      </c>
      <c r="D12" s="51" t="s">
        <v>47</v>
      </c>
      <c r="E12" s="51" t="s">
        <v>47</v>
      </c>
      <c r="F12" s="38" t="s">
        <v>200</v>
      </c>
      <c r="G12" s="36" t="s">
        <v>144</v>
      </c>
      <c r="H12" s="31">
        <v>0.1</v>
      </c>
      <c r="I12" s="133"/>
      <c r="J12" s="29"/>
      <c r="K12" s="29"/>
      <c r="L12" s="29"/>
      <c r="M12" s="29"/>
      <c r="N12" s="29"/>
      <c r="O12" s="29"/>
      <c r="P12" s="29">
        <v>0.25</v>
      </c>
      <c r="Q12" s="29"/>
      <c r="R12" s="29"/>
      <c r="S12" s="29"/>
      <c r="T12" s="29"/>
      <c r="U12" s="29"/>
      <c r="V12" s="29">
        <v>0.25</v>
      </c>
      <c r="W12" s="29"/>
      <c r="X12" s="29"/>
      <c r="Y12" s="29"/>
      <c r="Z12" s="29"/>
      <c r="AA12" s="29"/>
      <c r="AB12" s="29">
        <v>0.25</v>
      </c>
      <c r="AC12" s="29"/>
      <c r="AD12" s="29"/>
      <c r="AE12" s="29"/>
      <c r="AF12" s="29">
        <v>0.25</v>
      </c>
      <c r="AG12" s="29"/>
      <c r="AH12" s="29">
        <f t="shared" si="0"/>
        <v>1</v>
      </c>
      <c r="AI12" s="50">
        <v>45017</v>
      </c>
      <c r="AJ12" s="48">
        <v>45291</v>
      </c>
      <c r="AK12" s="37" t="s">
        <v>145</v>
      </c>
      <c r="AL12" s="37" t="s">
        <v>44</v>
      </c>
      <c r="AM12" s="37" t="s">
        <v>259</v>
      </c>
      <c r="AN12" s="25" t="s">
        <v>45</v>
      </c>
      <c r="AO12" s="25" t="s">
        <v>46</v>
      </c>
      <c r="AQ12" s="62" t="s">
        <v>277</v>
      </c>
      <c r="AR12" s="62" t="s">
        <v>278</v>
      </c>
      <c r="AS12" s="63" t="s">
        <v>275</v>
      </c>
      <c r="AU12" s="62" t="s">
        <v>362</v>
      </c>
      <c r="AV12" s="62" t="s">
        <v>363</v>
      </c>
      <c r="AW12" s="63" t="s">
        <v>275</v>
      </c>
    </row>
    <row r="13" spans="1:53" s="1" customFormat="1" ht="126" customHeight="1">
      <c r="A13" s="36" t="s">
        <v>39</v>
      </c>
      <c r="B13" s="47" t="s">
        <v>40</v>
      </c>
      <c r="C13" s="51" t="s">
        <v>47</v>
      </c>
      <c r="D13" s="51" t="s">
        <v>47</v>
      </c>
      <c r="E13" s="51" t="s">
        <v>47</v>
      </c>
      <c r="F13" s="38" t="s">
        <v>200</v>
      </c>
      <c r="G13" s="36" t="s">
        <v>150</v>
      </c>
      <c r="H13" s="31">
        <v>0.05</v>
      </c>
      <c r="I13" s="133"/>
      <c r="J13" s="29">
        <v>0.08</v>
      </c>
      <c r="K13" s="29"/>
      <c r="L13" s="29">
        <v>0.08</v>
      </c>
      <c r="M13" s="29"/>
      <c r="N13" s="29">
        <v>0.08</v>
      </c>
      <c r="O13" s="29"/>
      <c r="P13" s="29">
        <v>0.1</v>
      </c>
      <c r="Q13" s="29"/>
      <c r="R13" s="29">
        <v>0.08</v>
      </c>
      <c r="S13" s="29"/>
      <c r="T13" s="29">
        <v>0.08</v>
      </c>
      <c r="U13" s="29"/>
      <c r="V13" s="29">
        <v>0.08</v>
      </c>
      <c r="W13" s="29"/>
      <c r="X13" s="29">
        <v>0.1</v>
      </c>
      <c r="Y13" s="29"/>
      <c r="Z13" s="29">
        <v>0.08</v>
      </c>
      <c r="AA13" s="29"/>
      <c r="AB13" s="29">
        <v>0.08</v>
      </c>
      <c r="AC13" s="29"/>
      <c r="AD13" s="29">
        <v>0.08</v>
      </c>
      <c r="AE13" s="29"/>
      <c r="AF13" s="29">
        <v>0.08</v>
      </c>
      <c r="AG13" s="29"/>
      <c r="AH13" s="29">
        <f t="shared" si="0"/>
        <v>0.99999999999999978</v>
      </c>
      <c r="AI13" s="50">
        <v>44928</v>
      </c>
      <c r="AJ13" s="48">
        <v>45291</v>
      </c>
      <c r="AK13" s="37" t="s">
        <v>151</v>
      </c>
      <c r="AL13" s="37" t="s">
        <v>53</v>
      </c>
      <c r="AM13" s="37" t="s">
        <v>54</v>
      </c>
      <c r="AN13" s="25" t="s">
        <v>55</v>
      </c>
      <c r="AO13" s="25" t="s">
        <v>46</v>
      </c>
      <c r="AQ13" s="64" t="s">
        <v>47</v>
      </c>
      <c r="AR13" s="66" t="s">
        <v>279</v>
      </c>
      <c r="AS13" s="63" t="s">
        <v>275</v>
      </c>
      <c r="AU13" s="62" t="s">
        <v>47</v>
      </c>
      <c r="AV13" s="66" t="s">
        <v>364</v>
      </c>
      <c r="AW13" s="63" t="s">
        <v>275</v>
      </c>
    </row>
    <row r="14" spans="1:53" s="32" customFormat="1" ht="137.25" customHeight="1">
      <c r="A14" s="36" t="s">
        <v>39</v>
      </c>
      <c r="B14" s="47" t="s">
        <v>40</v>
      </c>
      <c r="C14" s="51" t="s">
        <v>47</v>
      </c>
      <c r="D14" s="51" t="s">
        <v>47</v>
      </c>
      <c r="E14" s="51" t="s">
        <v>47</v>
      </c>
      <c r="F14" s="38" t="s">
        <v>201</v>
      </c>
      <c r="G14" s="42" t="s">
        <v>202</v>
      </c>
      <c r="H14" s="52">
        <v>0.1</v>
      </c>
      <c r="I14" s="133"/>
      <c r="J14" s="56"/>
      <c r="K14" s="56"/>
      <c r="L14" s="56"/>
      <c r="M14" s="56"/>
      <c r="N14" s="56"/>
      <c r="O14" s="56"/>
      <c r="P14" s="57"/>
      <c r="Q14" s="56"/>
      <c r="R14" s="55">
        <v>0.05</v>
      </c>
      <c r="S14" s="56"/>
      <c r="T14" s="55">
        <v>0.05</v>
      </c>
      <c r="U14" s="57"/>
      <c r="V14" s="57">
        <v>0.05</v>
      </c>
      <c r="W14" s="56"/>
      <c r="X14" s="57">
        <v>0.05</v>
      </c>
      <c r="Y14" s="56"/>
      <c r="Z14" s="57">
        <v>0.05</v>
      </c>
      <c r="AA14" s="56"/>
      <c r="AB14" s="57">
        <v>0.05</v>
      </c>
      <c r="AC14" s="56"/>
      <c r="AD14" s="57">
        <v>0.7</v>
      </c>
      <c r="AE14" s="56"/>
      <c r="AF14" s="57"/>
      <c r="AG14" s="56"/>
      <c r="AH14" s="29">
        <f t="shared" si="0"/>
        <v>1</v>
      </c>
      <c r="AI14" s="53">
        <v>45047</v>
      </c>
      <c r="AJ14" s="53">
        <v>45260</v>
      </c>
      <c r="AK14" s="42" t="s">
        <v>242</v>
      </c>
      <c r="AL14" s="37" t="s">
        <v>44</v>
      </c>
      <c r="AM14" s="37" t="s">
        <v>259</v>
      </c>
      <c r="AN14" s="25" t="s">
        <v>45</v>
      </c>
      <c r="AO14" s="25" t="s">
        <v>46</v>
      </c>
      <c r="AQ14" s="64" t="s">
        <v>47</v>
      </c>
      <c r="AR14" s="62" t="s">
        <v>280</v>
      </c>
      <c r="AS14" s="64" t="s">
        <v>47</v>
      </c>
      <c r="AT14" s="1"/>
      <c r="AU14" s="62" t="s">
        <v>366</v>
      </c>
      <c r="AV14" s="62" t="s">
        <v>365</v>
      </c>
      <c r="AW14" s="63" t="s">
        <v>275</v>
      </c>
      <c r="AX14" s="1"/>
    </row>
    <row r="15" spans="1:53" s="32" customFormat="1" ht="190.5" customHeight="1">
      <c r="A15" s="36" t="s">
        <v>39</v>
      </c>
      <c r="B15" s="47" t="s">
        <v>40</v>
      </c>
      <c r="C15" s="51" t="s">
        <v>47</v>
      </c>
      <c r="D15" s="51" t="s">
        <v>47</v>
      </c>
      <c r="E15" s="51" t="s">
        <v>47</v>
      </c>
      <c r="F15" s="38" t="s">
        <v>203</v>
      </c>
      <c r="G15" s="42" t="s">
        <v>261</v>
      </c>
      <c r="H15" s="52">
        <v>0.1</v>
      </c>
      <c r="I15" s="133"/>
      <c r="J15" s="51"/>
      <c r="K15" s="51"/>
      <c r="L15" s="51"/>
      <c r="M15" s="51"/>
      <c r="N15" s="51"/>
      <c r="O15" s="51"/>
      <c r="P15" s="52"/>
      <c r="Q15" s="51"/>
      <c r="R15" s="29">
        <v>0.2</v>
      </c>
      <c r="S15" s="51"/>
      <c r="T15" s="29">
        <v>0.3</v>
      </c>
      <c r="U15" s="52"/>
      <c r="V15" s="52">
        <v>0.5</v>
      </c>
      <c r="W15" s="51"/>
      <c r="X15" s="51"/>
      <c r="Y15" s="51"/>
      <c r="Z15" s="51"/>
      <c r="AA15" s="51"/>
      <c r="AB15" s="52"/>
      <c r="AC15" s="51"/>
      <c r="AD15" s="51"/>
      <c r="AE15" s="51"/>
      <c r="AF15" s="52"/>
      <c r="AG15" s="51"/>
      <c r="AH15" s="29">
        <f t="shared" si="0"/>
        <v>1</v>
      </c>
      <c r="AI15" s="53">
        <v>45047</v>
      </c>
      <c r="AJ15" s="53">
        <v>45138</v>
      </c>
      <c r="AK15" s="42" t="s">
        <v>244</v>
      </c>
      <c r="AL15" s="36" t="s">
        <v>243</v>
      </c>
      <c r="AM15" s="42" t="s">
        <v>48</v>
      </c>
      <c r="AN15" s="25" t="s">
        <v>43</v>
      </c>
      <c r="AO15" s="42" t="s">
        <v>46</v>
      </c>
      <c r="AQ15" s="64" t="s">
        <v>47</v>
      </c>
      <c r="AR15" s="62" t="s">
        <v>280</v>
      </c>
      <c r="AS15" s="64" t="s">
        <v>47</v>
      </c>
      <c r="AT15" s="1"/>
      <c r="AU15" s="62" t="s">
        <v>367</v>
      </c>
      <c r="AV15" s="62" t="s">
        <v>449</v>
      </c>
      <c r="AW15" s="77" t="s">
        <v>431</v>
      </c>
      <c r="AX15" s="1"/>
    </row>
    <row r="16" spans="1:53" s="1" customFormat="1" ht="309.75" customHeight="1">
      <c r="A16" s="36" t="s">
        <v>39</v>
      </c>
      <c r="B16" s="47" t="s">
        <v>40</v>
      </c>
      <c r="C16" s="51" t="s">
        <v>47</v>
      </c>
      <c r="D16" s="51" t="s">
        <v>47</v>
      </c>
      <c r="E16" s="51" t="s">
        <v>47</v>
      </c>
      <c r="F16" s="38" t="s">
        <v>189</v>
      </c>
      <c r="G16" s="36" t="s">
        <v>148</v>
      </c>
      <c r="H16" s="52">
        <v>0.2</v>
      </c>
      <c r="I16" s="133"/>
      <c r="J16" s="29"/>
      <c r="K16" s="29"/>
      <c r="L16" s="29"/>
      <c r="M16" s="29"/>
      <c r="N16" s="29">
        <v>0.25</v>
      </c>
      <c r="O16" s="29"/>
      <c r="P16" s="29"/>
      <c r="Q16" s="29"/>
      <c r="R16" s="29"/>
      <c r="S16" s="29"/>
      <c r="T16" s="29">
        <v>0.25</v>
      </c>
      <c r="U16" s="29"/>
      <c r="V16" s="29"/>
      <c r="W16" s="29"/>
      <c r="X16" s="29"/>
      <c r="Y16" s="29"/>
      <c r="Z16" s="29">
        <v>0.25</v>
      </c>
      <c r="AA16" s="29"/>
      <c r="AB16" s="29"/>
      <c r="AC16" s="29"/>
      <c r="AD16" s="29"/>
      <c r="AE16" s="29"/>
      <c r="AF16" s="29">
        <v>0.25</v>
      </c>
      <c r="AG16" s="29"/>
      <c r="AH16" s="29">
        <f t="shared" si="0"/>
        <v>1</v>
      </c>
      <c r="AI16" s="50">
        <v>44986</v>
      </c>
      <c r="AJ16" s="48">
        <v>45291</v>
      </c>
      <c r="AK16" s="37" t="s">
        <v>149</v>
      </c>
      <c r="AL16" s="37" t="s">
        <v>53</v>
      </c>
      <c r="AM16" s="37" t="s">
        <v>54</v>
      </c>
      <c r="AN16" s="25" t="s">
        <v>55</v>
      </c>
      <c r="AO16" s="25" t="s">
        <v>46</v>
      </c>
      <c r="AQ16" s="62" t="s">
        <v>281</v>
      </c>
      <c r="AR16" s="66" t="s">
        <v>462</v>
      </c>
      <c r="AS16" s="63" t="s">
        <v>275</v>
      </c>
      <c r="AU16" s="62" t="s">
        <v>368</v>
      </c>
      <c r="AV16" s="66" t="s">
        <v>432</v>
      </c>
      <c r="AW16" s="89" t="s">
        <v>433</v>
      </c>
    </row>
    <row r="17" spans="1:49" s="1" customFormat="1" ht="103.5" customHeight="1">
      <c r="A17" s="36" t="s">
        <v>39</v>
      </c>
      <c r="B17" s="47" t="s">
        <v>40</v>
      </c>
      <c r="C17" s="51" t="s">
        <v>47</v>
      </c>
      <c r="D17" s="51" t="s">
        <v>47</v>
      </c>
      <c r="E17" s="51" t="s">
        <v>47</v>
      </c>
      <c r="F17" s="38" t="s">
        <v>191</v>
      </c>
      <c r="G17" s="36" t="s">
        <v>195</v>
      </c>
      <c r="H17" s="52">
        <v>0.1</v>
      </c>
      <c r="I17" s="133"/>
      <c r="J17" s="29"/>
      <c r="K17" s="29"/>
      <c r="L17" s="29"/>
      <c r="M17" s="29"/>
      <c r="N17" s="29"/>
      <c r="O17" s="29"/>
      <c r="P17" s="29"/>
      <c r="Q17" s="29"/>
      <c r="R17" s="29">
        <v>0.5</v>
      </c>
      <c r="S17" s="29"/>
      <c r="T17" s="29"/>
      <c r="U17" s="29"/>
      <c r="V17" s="29"/>
      <c r="W17" s="29"/>
      <c r="X17" s="29"/>
      <c r="Y17" s="29"/>
      <c r="Z17" s="29">
        <v>0.5</v>
      </c>
      <c r="AA17" s="29"/>
      <c r="AB17" s="29"/>
      <c r="AC17" s="29"/>
      <c r="AD17" s="29"/>
      <c r="AE17" s="29"/>
      <c r="AF17" s="29"/>
      <c r="AG17" s="29"/>
      <c r="AH17" s="29">
        <f t="shared" si="0"/>
        <v>1</v>
      </c>
      <c r="AI17" s="50">
        <v>45047</v>
      </c>
      <c r="AJ17" s="48">
        <v>45199</v>
      </c>
      <c r="AK17" s="36" t="s">
        <v>154</v>
      </c>
      <c r="AL17" s="37" t="s">
        <v>44</v>
      </c>
      <c r="AM17" s="37" t="s">
        <v>259</v>
      </c>
      <c r="AN17" s="25" t="s">
        <v>45</v>
      </c>
      <c r="AO17" s="25" t="s">
        <v>46</v>
      </c>
      <c r="AQ17" s="64" t="s">
        <v>47</v>
      </c>
      <c r="AR17" s="62" t="s">
        <v>280</v>
      </c>
      <c r="AS17" s="64" t="s">
        <v>47</v>
      </c>
      <c r="AU17" s="62" t="s">
        <v>369</v>
      </c>
      <c r="AV17" s="62" t="s">
        <v>370</v>
      </c>
      <c r="AW17" s="63" t="s">
        <v>275</v>
      </c>
    </row>
    <row r="18" spans="1:49" s="1" customFormat="1" ht="234.75" customHeight="1">
      <c r="A18" s="36" t="s">
        <v>39</v>
      </c>
      <c r="B18" s="47" t="s">
        <v>40</v>
      </c>
      <c r="C18" s="51" t="s">
        <v>47</v>
      </c>
      <c r="D18" s="51" t="s">
        <v>47</v>
      </c>
      <c r="E18" s="51" t="s">
        <v>47</v>
      </c>
      <c r="F18" s="38" t="s">
        <v>191</v>
      </c>
      <c r="G18" s="36" t="s">
        <v>141</v>
      </c>
      <c r="H18" s="31">
        <v>0.1</v>
      </c>
      <c r="I18" s="133"/>
      <c r="J18" s="29"/>
      <c r="K18" s="29"/>
      <c r="L18" s="29"/>
      <c r="M18" s="29"/>
      <c r="N18" s="29"/>
      <c r="O18" s="29"/>
      <c r="P18" s="29">
        <v>1</v>
      </c>
      <c r="Q18" s="29"/>
      <c r="R18" s="29"/>
      <c r="S18" s="29"/>
      <c r="T18" s="29"/>
      <c r="U18" s="29"/>
      <c r="V18" s="29"/>
      <c r="W18" s="29"/>
      <c r="X18" s="29"/>
      <c r="Y18" s="29"/>
      <c r="Z18" s="29"/>
      <c r="AA18" s="29"/>
      <c r="AB18" s="29"/>
      <c r="AC18" s="29"/>
      <c r="AD18" s="29"/>
      <c r="AE18" s="29"/>
      <c r="AF18" s="29"/>
      <c r="AG18" s="29"/>
      <c r="AH18" s="29">
        <f t="shared" si="0"/>
        <v>1</v>
      </c>
      <c r="AI18" s="50">
        <v>45017</v>
      </c>
      <c r="AJ18" s="48">
        <v>45046</v>
      </c>
      <c r="AK18" s="37" t="s">
        <v>142</v>
      </c>
      <c r="AL18" s="36" t="s">
        <v>71</v>
      </c>
      <c r="AM18" s="37" t="s">
        <v>72</v>
      </c>
      <c r="AN18" s="25" t="s">
        <v>73</v>
      </c>
      <c r="AO18" s="25" t="s">
        <v>61</v>
      </c>
      <c r="AQ18" s="62" t="s">
        <v>343</v>
      </c>
      <c r="AR18" s="62" t="s">
        <v>463</v>
      </c>
      <c r="AS18" s="77" t="s">
        <v>431</v>
      </c>
      <c r="AU18" s="62" t="s">
        <v>371</v>
      </c>
      <c r="AV18" s="62" t="s">
        <v>464</v>
      </c>
      <c r="AW18" s="88" t="s">
        <v>448</v>
      </c>
    </row>
    <row r="19" spans="1:49" s="1" customFormat="1" ht="267.75" customHeight="1">
      <c r="A19" s="36" t="s">
        <v>39</v>
      </c>
      <c r="B19" s="47" t="s">
        <v>40</v>
      </c>
      <c r="C19" s="51" t="s">
        <v>47</v>
      </c>
      <c r="D19" s="51" t="s">
        <v>47</v>
      </c>
      <c r="E19" s="51" t="s">
        <v>47</v>
      </c>
      <c r="F19" s="37" t="s">
        <v>182</v>
      </c>
      <c r="G19" s="36" t="s">
        <v>194</v>
      </c>
      <c r="H19" s="29">
        <v>0.05</v>
      </c>
      <c r="I19" s="134">
        <f>+H19+H20+H21+H22+H23+H24+H26+H27+H28+H29+H30</f>
        <v>1</v>
      </c>
      <c r="J19" s="31"/>
      <c r="K19" s="31"/>
      <c r="L19" s="31"/>
      <c r="M19" s="31"/>
      <c r="N19" s="31">
        <v>0.2</v>
      </c>
      <c r="O19" s="31"/>
      <c r="P19" s="31">
        <v>0.8</v>
      </c>
      <c r="Q19" s="31"/>
      <c r="R19" s="31"/>
      <c r="S19" s="31"/>
      <c r="T19" s="31"/>
      <c r="U19" s="31"/>
      <c r="V19" s="31"/>
      <c r="W19" s="31"/>
      <c r="X19" s="31"/>
      <c r="Y19" s="31"/>
      <c r="Z19" s="31"/>
      <c r="AA19" s="31"/>
      <c r="AB19" s="31"/>
      <c r="AC19" s="31"/>
      <c r="AD19" s="31"/>
      <c r="AE19" s="31"/>
      <c r="AF19" s="31"/>
      <c r="AG19" s="31"/>
      <c r="AH19" s="29">
        <f t="shared" si="0"/>
        <v>1</v>
      </c>
      <c r="AI19" s="50">
        <v>44986</v>
      </c>
      <c r="AJ19" s="48">
        <v>45046</v>
      </c>
      <c r="AK19" s="36" t="s">
        <v>112</v>
      </c>
      <c r="AL19" s="36" t="s">
        <v>53</v>
      </c>
      <c r="AM19" s="36" t="s">
        <v>54</v>
      </c>
      <c r="AN19" s="36" t="s">
        <v>55</v>
      </c>
      <c r="AO19" s="36" t="s">
        <v>46</v>
      </c>
      <c r="AQ19" s="62" t="s">
        <v>344</v>
      </c>
      <c r="AR19" s="76" t="s">
        <v>465</v>
      </c>
      <c r="AS19" s="78" t="s">
        <v>345</v>
      </c>
      <c r="AU19" s="85" t="s">
        <v>47</v>
      </c>
      <c r="AV19" s="66" t="s">
        <v>360</v>
      </c>
      <c r="AW19" s="78" t="s">
        <v>345</v>
      </c>
    </row>
    <row r="20" spans="1:49" s="1" customFormat="1" ht="270">
      <c r="A20" s="36" t="s">
        <v>39</v>
      </c>
      <c r="B20" s="47" t="s">
        <v>40</v>
      </c>
      <c r="C20" s="51" t="s">
        <v>47</v>
      </c>
      <c r="D20" s="51" t="s">
        <v>47</v>
      </c>
      <c r="E20" s="51" t="s">
        <v>47</v>
      </c>
      <c r="F20" s="37" t="s">
        <v>182</v>
      </c>
      <c r="G20" s="36" t="s">
        <v>115</v>
      </c>
      <c r="H20" s="29">
        <v>0.2</v>
      </c>
      <c r="I20" s="134"/>
      <c r="J20" s="29">
        <v>1</v>
      </c>
      <c r="K20" s="29"/>
      <c r="L20" s="29"/>
      <c r="M20" s="29"/>
      <c r="N20" s="29"/>
      <c r="O20" s="29"/>
      <c r="P20" s="29"/>
      <c r="Q20" s="29"/>
      <c r="R20" s="29"/>
      <c r="S20" s="29"/>
      <c r="T20" s="29"/>
      <c r="U20" s="29"/>
      <c r="V20" s="29"/>
      <c r="W20" s="29"/>
      <c r="X20" s="29"/>
      <c r="Y20" s="29"/>
      <c r="Z20" s="29"/>
      <c r="AA20" s="29"/>
      <c r="AB20" s="29"/>
      <c r="AC20" s="29"/>
      <c r="AD20" s="29"/>
      <c r="AE20" s="29"/>
      <c r="AF20" s="29"/>
      <c r="AG20" s="29"/>
      <c r="AH20" s="29">
        <f t="shared" si="0"/>
        <v>1</v>
      </c>
      <c r="AI20" s="50">
        <v>44928</v>
      </c>
      <c r="AJ20" s="48">
        <v>44957</v>
      </c>
      <c r="AK20" s="36" t="s">
        <v>116</v>
      </c>
      <c r="AL20" s="37" t="s">
        <v>44</v>
      </c>
      <c r="AM20" s="25" t="s">
        <v>231</v>
      </c>
      <c r="AN20" s="25" t="s">
        <v>45</v>
      </c>
      <c r="AO20" s="25" t="s">
        <v>46</v>
      </c>
      <c r="AQ20" s="62" t="s">
        <v>346</v>
      </c>
      <c r="AR20" s="62" t="s">
        <v>347</v>
      </c>
      <c r="AS20" s="78" t="s">
        <v>345</v>
      </c>
      <c r="AU20" s="85" t="s">
        <v>47</v>
      </c>
      <c r="AV20" s="66" t="s">
        <v>360</v>
      </c>
      <c r="AW20" s="78" t="s">
        <v>345</v>
      </c>
    </row>
    <row r="21" spans="1:49" s="1" customFormat="1" ht="183.75" customHeight="1">
      <c r="A21" s="36" t="s">
        <v>39</v>
      </c>
      <c r="B21" s="47" t="s">
        <v>40</v>
      </c>
      <c r="C21" s="51" t="s">
        <v>47</v>
      </c>
      <c r="D21" s="51" t="s">
        <v>47</v>
      </c>
      <c r="E21" s="51" t="s">
        <v>47</v>
      </c>
      <c r="F21" s="37" t="s">
        <v>183</v>
      </c>
      <c r="G21" s="36" t="s">
        <v>113</v>
      </c>
      <c r="H21" s="29">
        <v>0.05</v>
      </c>
      <c r="I21" s="134"/>
      <c r="J21" s="31"/>
      <c r="K21" s="31"/>
      <c r="L21" s="31"/>
      <c r="M21" s="31"/>
      <c r="N21" s="31">
        <v>0.25</v>
      </c>
      <c r="O21" s="31"/>
      <c r="P21" s="31"/>
      <c r="Q21" s="31"/>
      <c r="R21" s="31"/>
      <c r="S21" s="31"/>
      <c r="T21" s="31">
        <v>0.25</v>
      </c>
      <c r="U21" s="31"/>
      <c r="V21" s="31"/>
      <c r="W21" s="31"/>
      <c r="X21" s="31"/>
      <c r="Y21" s="31"/>
      <c r="Z21" s="31">
        <v>0.25</v>
      </c>
      <c r="AA21" s="31"/>
      <c r="AB21" s="31"/>
      <c r="AC21" s="31"/>
      <c r="AD21" s="31"/>
      <c r="AE21" s="31"/>
      <c r="AF21" s="31">
        <v>0.25</v>
      </c>
      <c r="AG21" s="31"/>
      <c r="AH21" s="29">
        <f t="shared" si="0"/>
        <v>1</v>
      </c>
      <c r="AI21" s="50">
        <v>44986</v>
      </c>
      <c r="AJ21" s="50">
        <v>45291</v>
      </c>
      <c r="AK21" s="36" t="s">
        <v>114</v>
      </c>
      <c r="AL21" s="36" t="s">
        <v>53</v>
      </c>
      <c r="AM21" s="36" t="s">
        <v>54</v>
      </c>
      <c r="AN21" s="36" t="s">
        <v>55</v>
      </c>
      <c r="AO21" s="36" t="s">
        <v>46</v>
      </c>
      <c r="AQ21" s="62" t="s">
        <v>282</v>
      </c>
      <c r="AR21" s="66" t="s">
        <v>283</v>
      </c>
      <c r="AS21" s="63" t="s">
        <v>275</v>
      </c>
      <c r="AU21" s="62" t="s">
        <v>372</v>
      </c>
      <c r="AV21" s="66" t="s">
        <v>373</v>
      </c>
      <c r="AW21" s="63" t="s">
        <v>275</v>
      </c>
    </row>
    <row r="22" spans="1:49" ht="237" customHeight="1">
      <c r="A22" s="36" t="s">
        <v>39</v>
      </c>
      <c r="B22" s="47" t="s">
        <v>40</v>
      </c>
      <c r="C22" s="51" t="s">
        <v>47</v>
      </c>
      <c r="D22" s="51" t="s">
        <v>47</v>
      </c>
      <c r="E22" s="51" t="s">
        <v>47</v>
      </c>
      <c r="F22" s="37" t="s">
        <v>186</v>
      </c>
      <c r="G22" s="54" t="s">
        <v>123</v>
      </c>
      <c r="H22" s="29">
        <v>0.2</v>
      </c>
      <c r="I22" s="134"/>
      <c r="J22" s="29"/>
      <c r="K22" s="29"/>
      <c r="L22" s="29"/>
      <c r="M22" s="29"/>
      <c r="N22" s="29"/>
      <c r="O22" s="29"/>
      <c r="P22" s="29"/>
      <c r="Q22" s="29"/>
      <c r="R22" s="29"/>
      <c r="S22" s="29"/>
      <c r="T22" s="29"/>
      <c r="U22" s="29"/>
      <c r="V22" s="29"/>
      <c r="W22" s="29"/>
      <c r="X22" s="29"/>
      <c r="Y22" s="29"/>
      <c r="Z22" s="29"/>
      <c r="AA22" s="29"/>
      <c r="AB22" s="29">
        <v>0.1</v>
      </c>
      <c r="AC22" s="29"/>
      <c r="AD22" s="29">
        <v>0.1</v>
      </c>
      <c r="AE22" s="29"/>
      <c r="AF22" s="29">
        <v>0.8</v>
      </c>
      <c r="AG22" s="29"/>
      <c r="AH22" s="29">
        <f t="shared" si="0"/>
        <v>1</v>
      </c>
      <c r="AI22" s="50">
        <v>44958</v>
      </c>
      <c r="AJ22" s="48">
        <v>45046</v>
      </c>
      <c r="AK22" s="37" t="s">
        <v>95</v>
      </c>
      <c r="AL22" s="37" t="s">
        <v>53</v>
      </c>
      <c r="AM22" s="37" t="s">
        <v>54</v>
      </c>
      <c r="AN22" s="25" t="s">
        <v>55</v>
      </c>
      <c r="AO22" s="25" t="s">
        <v>46</v>
      </c>
      <c r="AQ22" s="64" t="s">
        <v>47</v>
      </c>
      <c r="AR22" s="62" t="s">
        <v>348</v>
      </c>
      <c r="AS22" s="63" t="s">
        <v>275</v>
      </c>
      <c r="AU22" s="64" t="s">
        <v>47</v>
      </c>
      <c r="AV22" s="62" t="s">
        <v>374</v>
      </c>
      <c r="AW22" s="63" t="s">
        <v>275</v>
      </c>
    </row>
    <row r="23" spans="1:49" s="1" customFormat="1" ht="195">
      <c r="A23" s="36" t="s">
        <v>39</v>
      </c>
      <c r="B23" s="47" t="s">
        <v>40</v>
      </c>
      <c r="C23" s="51" t="s">
        <v>47</v>
      </c>
      <c r="D23" s="51" t="s">
        <v>47</v>
      </c>
      <c r="E23" s="51" t="s">
        <v>47</v>
      </c>
      <c r="F23" s="37" t="s">
        <v>186</v>
      </c>
      <c r="G23" s="36" t="s">
        <v>124</v>
      </c>
      <c r="H23" s="29">
        <v>0.05</v>
      </c>
      <c r="I23" s="134"/>
      <c r="J23" s="29"/>
      <c r="K23" s="29"/>
      <c r="L23" s="29"/>
      <c r="M23" s="29"/>
      <c r="N23" s="29">
        <v>0.5</v>
      </c>
      <c r="O23" s="29"/>
      <c r="P23" s="29"/>
      <c r="Q23" s="29"/>
      <c r="R23" s="29"/>
      <c r="S23" s="29"/>
      <c r="T23" s="29"/>
      <c r="U23" s="29"/>
      <c r="V23" s="29"/>
      <c r="W23" s="29"/>
      <c r="X23" s="29">
        <v>0.5</v>
      </c>
      <c r="Y23" s="29"/>
      <c r="Z23" s="29"/>
      <c r="AA23" s="29"/>
      <c r="AB23" s="29"/>
      <c r="AC23" s="29"/>
      <c r="AD23" s="29"/>
      <c r="AE23" s="29"/>
      <c r="AF23" s="29"/>
      <c r="AG23" s="29"/>
      <c r="AH23" s="29">
        <f t="shared" si="0"/>
        <v>1</v>
      </c>
      <c r="AI23" s="50">
        <v>44986</v>
      </c>
      <c r="AJ23" s="48">
        <v>45169</v>
      </c>
      <c r="AK23" s="37" t="s">
        <v>125</v>
      </c>
      <c r="AL23" s="37" t="s">
        <v>44</v>
      </c>
      <c r="AM23" s="25" t="s">
        <v>259</v>
      </c>
      <c r="AN23" s="25" t="s">
        <v>45</v>
      </c>
      <c r="AO23" s="25" t="s">
        <v>46</v>
      </c>
      <c r="AQ23" s="62" t="s">
        <v>284</v>
      </c>
      <c r="AR23" s="67" t="s">
        <v>285</v>
      </c>
      <c r="AS23" s="63" t="s">
        <v>275</v>
      </c>
      <c r="AU23" s="62" t="s">
        <v>375</v>
      </c>
      <c r="AV23" s="67" t="s">
        <v>434</v>
      </c>
      <c r="AW23" s="78" t="s">
        <v>345</v>
      </c>
    </row>
    <row r="24" spans="1:49" s="1" customFormat="1" ht="209.25" customHeight="1">
      <c r="A24" s="99" t="s">
        <v>39</v>
      </c>
      <c r="B24" s="101" t="s">
        <v>40</v>
      </c>
      <c r="C24" s="110" t="s">
        <v>47</v>
      </c>
      <c r="D24" s="110" t="s">
        <v>47</v>
      </c>
      <c r="E24" s="110" t="s">
        <v>47</v>
      </c>
      <c r="F24" s="94" t="s">
        <v>181</v>
      </c>
      <c r="G24" s="99" t="s">
        <v>126</v>
      </c>
      <c r="H24" s="105">
        <v>0.05</v>
      </c>
      <c r="I24" s="134"/>
      <c r="J24" s="105">
        <v>0.08</v>
      </c>
      <c r="K24" s="105"/>
      <c r="L24" s="105">
        <v>0.08</v>
      </c>
      <c r="M24" s="105"/>
      <c r="N24" s="105">
        <v>0.08</v>
      </c>
      <c r="O24" s="105"/>
      <c r="P24" s="105">
        <v>0.1</v>
      </c>
      <c r="Q24" s="105"/>
      <c r="R24" s="105">
        <v>0.08</v>
      </c>
      <c r="S24" s="105"/>
      <c r="T24" s="105">
        <v>0.08</v>
      </c>
      <c r="U24" s="105"/>
      <c r="V24" s="105">
        <v>0.08</v>
      </c>
      <c r="W24" s="105"/>
      <c r="X24" s="105">
        <v>0.1</v>
      </c>
      <c r="Y24" s="105"/>
      <c r="Z24" s="105">
        <v>0.08</v>
      </c>
      <c r="AA24" s="105"/>
      <c r="AB24" s="105">
        <v>0.08</v>
      </c>
      <c r="AC24" s="105"/>
      <c r="AD24" s="105">
        <v>0.08</v>
      </c>
      <c r="AE24" s="105"/>
      <c r="AF24" s="105">
        <v>0.08</v>
      </c>
      <c r="AG24" s="105"/>
      <c r="AH24" s="105">
        <f t="shared" si="0"/>
        <v>0.99999999999999978</v>
      </c>
      <c r="AI24" s="107">
        <v>44928</v>
      </c>
      <c r="AJ24" s="107">
        <v>45291</v>
      </c>
      <c r="AK24" s="94" t="s">
        <v>127</v>
      </c>
      <c r="AL24" s="94" t="s">
        <v>226</v>
      </c>
      <c r="AM24" s="94" t="s">
        <v>239</v>
      </c>
      <c r="AN24" s="94" t="s">
        <v>238</v>
      </c>
      <c r="AO24" s="94" t="s">
        <v>46</v>
      </c>
      <c r="AQ24" s="96" t="s">
        <v>47</v>
      </c>
      <c r="AR24" s="68" t="s">
        <v>466</v>
      </c>
      <c r="AS24" s="91" t="s">
        <v>275</v>
      </c>
      <c r="AU24" s="92" t="s">
        <v>47</v>
      </c>
      <c r="AV24" s="68" t="s">
        <v>435</v>
      </c>
      <c r="AW24" s="91" t="s">
        <v>275</v>
      </c>
    </row>
    <row r="25" spans="1:49" s="1" customFormat="1" ht="267" customHeight="1">
      <c r="A25" s="100"/>
      <c r="B25" s="102"/>
      <c r="C25" s="111"/>
      <c r="D25" s="111"/>
      <c r="E25" s="111"/>
      <c r="F25" s="95"/>
      <c r="G25" s="100"/>
      <c r="H25" s="106"/>
      <c r="I25" s="134"/>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8"/>
      <c r="AJ25" s="108"/>
      <c r="AK25" s="95"/>
      <c r="AL25" s="95"/>
      <c r="AM25" s="95"/>
      <c r="AN25" s="95"/>
      <c r="AO25" s="95"/>
      <c r="AQ25" s="96"/>
      <c r="AR25" s="69" t="s">
        <v>286</v>
      </c>
      <c r="AS25" s="91"/>
      <c r="AU25" s="93"/>
      <c r="AV25" s="86" t="s">
        <v>428</v>
      </c>
      <c r="AW25" s="91"/>
    </row>
    <row r="26" spans="1:49" s="1" customFormat="1" ht="195">
      <c r="A26" s="36" t="s">
        <v>39</v>
      </c>
      <c r="B26" s="47" t="s">
        <v>40</v>
      </c>
      <c r="C26" s="51" t="s">
        <v>47</v>
      </c>
      <c r="D26" s="51" t="s">
        <v>47</v>
      </c>
      <c r="E26" s="51" t="s">
        <v>47</v>
      </c>
      <c r="F26" s="37" t="s">
        <v>181</v>
      </c>
      <c r="G26" s="36" t="s">
        <v>128</v>
      </c>
      <c r="H26" s="29">
        <v>0.1</v>
      </c>
      <c r="I26" s="134"/>
      <c r="J26" s="29"/>
      <c r="K26" s="29"/>
      <c r="L26" s="29"/>
      <c r="M26" s="29"/>
      <c r="N26" s="29"/>
      <c r="O26" s="29"/>
      <c r="P26" s="29"/>
      <c r="Q26" s="29"/>
      <c r="R26" s="29">
        <v>1</v>
      </c>
      <c r="S26" s="29"/>
      <c r="T26" s="29"/>
      <c r="U26" s="29"/>
      <c r="V26" s="29"/>
      <c r="W26" s="29"/>
      <c r="X26" s="29"/>
      <c r="Y26" s="29"/>
      <c r="Z26" s="29"/>
      <c r="AA26" s="29"/>
      <c r="AB26" s="29"/>
      <c r="AC26" s="29"/>
      <c r="AD26" s="29"/>
      <c r="AE26" s="29"/>
      <c r="AF26" s="29"/>
      <c r="AG26" s="29"/>
      <c r="AH26" s="29">
        <f t="shared" si="0"/>
        <v>1</v>
      </c>
      <c r="AI26" s="50">
        <v>45047</v>
      </c>
      <c r="AJ26" s="48">
        <v>45077</v>
      </c>
      <c r="AK26" s="37" t="s">
        <v>129</v>
      </c>
      <c r="AL26" s="37" t="s">
        <v>44</v>
      </c>
      <c r="AM26" s="25" t="s">
        <v>259</v>
      </c>
      <c r="AN26" s="25" t="s">
        <v>45</v>
      </c>
      <c r="AO26" s="25" t="s">
        <v>46</v>
      </c>
      <c r="AQ26" s="64" t="s">
        <v>47</v>
      </c>
      <c r="AR26" s="75" t="s">
        <v>280</v>
      </c>
      <c r="AS26" s="64" t="s">
        <v>47</v>
      </c>
      <c r="AU26" s="62" t="s">
        <v>376</v>
      </c>
      <c r="AV26" s="67" t="s">
        <v>377</v>
      </c>
      <c r="AW26" s="78" t="s">
        <v>345</v>
      </c>
    </row>
    <row r="27" spans="1:49" s="1" customFormat="1" ht="159" customHeight="1">
      <c r="A27" s="36" t="s">
        <v>39</v>
      </c>
      <c r="B27" s="47" t="s">
        <v>40</v>
      </c>
      <c r="C27" s="51" t="s">
        <v>47</v>
      </c>
      <c r="D27" s="51" t="s">
        <v>47</v>
      </c>
      <c r="E27" s="51" t="s">
        <v>47</v>
      </c>
      <c r="F27" s="37" t="s">
        <v>181</v>
      </c>
      <c r="G27" s="36" t="s">
        <v>110</v>
      </c>
      <c r="H27" s="29">
        <v>0.1</v>
      </c>
      <c r="I27" s="134"/>
      <c r="J27" s="47"/>
      <c r="K27" s="47"/>
      <c r="L27" s="49">
        <v>0.2</v>
      </c>
      <c r="M27" s="47"/>
      <c r="N27" s="31">
        <v>0.8</v>
      </c>
      <c r="O27" s="47"/>
      <c r="P27" s="31"/>
      <c r="Q27" s="47"/>
      <c r="R27" s="31"/>
      <c r="S27" s="47"/>
      <c r="T27" s="31"/>
      <c r="U27" s="47"/>
      <c r="V27" s="47"/>
      <c r="W27" s="47"/>
      <c r="X27" s="47"/>
      <c r="Y27" s="47"/>
      <c r="Z27" s="47"/>
      <c r="AA27" s="47"/>
      <c r="AB27" s="47"/>
      <c r="AC27" s="47"/>
      <c r="AD27" s="31"/>
      <c r="AE27" s="47"/>
      <c r="AF27" s="31"/>
      <c r="AG27" s="47"/>
      <c r="AH27" s="29">
        <f t="shared" si="0"/>
        <v>1</v>
      </c>
      <c r="AI27" s="50">
        <v>44958</v>
      </c>
      <c r="AJ27" s="50">
        <v>45015</v>
      </c>
      <c r="AK27" s="36" t="s">
        <v>111</v>
      </c>
      <c r="AL27" s="36" t="s">
        <v>53</v>
      </c>
      <c r="AM27" s="36" t="s">
        <v>54</v>
      </c>
      <c r="AN27" s="36" t="s">
        <v>55</v>
      </c>
      <c r="AO27" s="36" t="s">
        <v>46</v>
      </c>
      <c r="AQ27" s="62" t="s">
        <v>349</v>
      </c>
      <c r="AR27" s="62" t="s">
        <v>467</v>
      </c>
      <c r="AS27" s="78" t="s">
        <v>345</v>
      </c>
      <c r="AU27" s="85" t="s">
        <v>47</v>
      </c>
      <c r="AV27" s="66" t="s">
        <v>360</v>
      </c>
      <c r="AW27" s="78" t="s">
        <v>345</v>
      </c>
    </row>
    <row r="28" spans="1:49" s="28" customFormat="1" ht="138.75" customHeight="1">
      <c r="A28" s="36" t="s">
        <v>39</v>
      </c>
      <c r="B28" s="47" t="s">
        <v>40</v>
      </c>
      <c r="C28" s="51" t="s">
        <v>47</v>
      </c>
      <c r="D28" s="51" t="s">
        <v>47</v>
      </c>
      <c r="E28" s="51" t="s">
        <v>47</v>
      </c>
      <c r="F28" s="37" t="s">
        <v>181</v>
      </c>
      <c r="G28" s="54" t="s">
        <v>266</v>
      </c>
      <c r="H28" s="29">
        <v>0.1</v>
      </c>
      <c r="I28" s="134"/>
      <c r="J28" s="36"/>
      <c r="K28" s="36"/>
      <c r="L28" s="36"/>
      <c r="M28" s="36"/>
      <c r="N28" s="44"/>
      <c r="O28" s="36"/>
      <c r="P28" s="44">
        <v>0.25</v>
      </c>
      <c r="Q28" s="36"/>
      <c r="R28" s="36"/>
      <c r="S28" s="36"/>
      <c r="T28" s="44"/>
      <c r="U28" s="36"/>
      <c r="V28" s="44">
        <v>0.25</v>
      </c>
      <c r="W28" s="36"/>
      <c r="X28" s="36"/>
      <c r="Y28" s="36"/>
      <c r="Z28" s="44"/>
      <c r="AA28" s="36"/>
      <c r="AB28" s="44">
        <v>0.25</v>
      </c>
      <c r="AC28" s="36"/>
      <c r="AD28" s="36"/>
      <c r="AE28" s="36"/>
      <c r="AF28" s="44">
        <v>0.25</v>
      </c>
      <c r="AG28" s="36"/>
      <c r="AH28" s="29">
        <f t="shared" si="0"/>
        <v>1</v>
      </c>
      <c r="AI28" s="50">
        <v>44986</v>
      </c>
      <c r="AJ28" s="50">
        <v>45291</v>
      </c>
      <c r="AK28" s="36" t="s">
        <v>51</v>
      </c>
      <c r="AL28" s="36" t="s">
        <v>229</v>
      </c>
      <c r="AM28" s="36" t="s">
        <v>100</v>
      </c>
      <c r="AN28" s="25" t="s">
        <v>43</v>
      </c>
      <c r="AO28" s="25" t="s">
        <v>46</v>
      </c>
      <c r="AQ28" s="70" t="s">
        <v>287</v>
      </c>
      <c r="AR28" s="70" t="s">
        <v>359</v>
      </c>
      <c r="AS28" s="63" t="s">
        <v>275</v>
      </c>
      <c r="AU28" s="70" t="s">
        <v>287</v>
      </c>
      <c r="AV28" s="70" t="s">
        <v>454</v>
      </c>
      <c r="AW28" s="63" t="s">
        <v>275</v>
      </c>
    </row>
    <row r="29" spans="1:49" s="28" customFormat="1" ht="235.5" customHeight="1">
      <c r="A29" s="36" t="s">
        <v>39</v>
      </c>
      <c r="B29" s="47" t="s">
        <v>40</v>
      </c>
      <c r="C29" s="51" t="s">
        <v>47</v>
      </c>
      <c r="D29" s="51" t="s">
        <v>47</v>
      </c>
      <c r="E29" s="51" t="s">
        <v>47</v>
      </c>
      <c r="F29" s="37" t="s">
        <v>206</v>
      </c>
      <c r="G29" s="36" t="s">
        <v>207</v>
      </c>
      <c r="H29" s="29">
        <v>0.05</v>
      </c>
      <c r="I29" s="134"/>
      <c r="J29" s="36"/>
      <c r="K29" s="36"/>
      <c r="L29" s="36"/>
      <c r="M29" s="36"/>
      <c r="N29" s="44">
        <v>0.25</v>
      </c>
      <c r="O29" s="36"/>
      <c r="P29" s="36"/>
      <c r="Q29" s="36"/>
      <c r="R29" s="36"/>
      <c r="S29" s="36"/>
      <c r="T29" s="44">
        <v>0.25</v>
      </c>
      <c r="U29" s="36"/>
      <c r="V29" s="36"/>
      <c r="W29" s="36"/>
      <c r="X29" s="36"/>
      <c r="Y29" s="36"/>
      <c r="Z29" s="44">
        <v>0.25</v>
      </c>
      <c r="AA29" s="36"/>
      <c r="AB29" s="36"/>
      <c r="AC29" s="36"/>
      <c r="AD29" s="36"/>
      <c r="AE29" s="36"/>
      <c r="AF29" s="44">
        <v>0.25</v>
      </c>
      <c r="AG29" s="36"/>
      <c r="AH29" s="29">
        <f t="shared" si="0"/>
        <v>1</v>
      </c>
      <c r="AI29" s="50">
        <v>44986</v>
      </c>
      <c r="AJ29" s="50">
        <v>45291</v>
      </c>
      <c r="AK29" s="36" t="s">
        <v>245</v>
      </c>
      <c r="AL29" s="36" t="s">
        <v>53</v>
      </c>
      <c r="AM29" s="36" t="s">
        <v>54</v>
      </c>
      <c r="AN29" s="36" t="s">
        <v>55</v>
      </c>
      <c r="AO29" s="36" t="s">
        <v>46</v>
      </c>
      <c r="AQ29" s="70" t="s">
        <v>468</v>
      </c>
      <c r="AR29" s="66" t="s">
        <v>288</v>
      </c>
      <c r="AS29" s="63" t="s">
        <v>275</v>
      </c>
      <c r="AU29" s="70" t="s">
        <v>436</v>
      </c>
      <c r="AV29" s="66" t="s">
        <v>378</v>
      </c>
      <c r="AW29" s="63" t="s">
        <v>275</v>
      </c>
    </row>
    <row r="30" spans="1:49" s="1" customFormat="1" ht="165">
      <c r="A30" s="36" t="s">
        <v>39</v>
      </c>
      <c r="B30" s="47" t="s">
        <v>40</v>
      </c>
      <c r="C30" s="51" t="s">
        <v>47</v>
      </c>
      <c r="D30" s="51" t="s">
        <v>47</v>
      </c>
      <c r="E30" s="51" t="s">
        <v>47</v>
      </c>
      <c r="F30" s="37" t="s">
        <v>185</v>
      </c>
      <c r="G30" s="36" t="s">
        <v>121</v>
      </c>
      <c r="H30" s="29">
        <v>0.05</v>
      </c>
      <c r="I30" s="134"/>
      <c r="J30" s="29"/>
      <c r="K30" s="29"/>
      <c r="L30" s="29"/>
      <c r="M30" s="29"/>
      <c r="N30" s="44">
        <v>0.25</v>
      </c>
      <c r="O30" s="36"/>
      <c r="P30" s="36"/>
      <c r="Q30" s="36"/>
      <c r="R30" s="36"/>
      <c r="S30" s="36"/>
      <c r="T30" s="44">
        <v>0.25</v>
      </c>
      <c r="U30" s="36"/>
      <c r="V30" s="36"/>
      <c r="W30" s="36"/>
      <c r="X30" s="36"/>
      <c r="Y30" s="36"/>
      <c r="Z30" s="44">
        <v>0.25</v>
      </c>
      <c r="AA30" s="36"/>
      <c r="AB30" s="36"/>
      <c r="AC30" s="36"/>
      <c r="AD30" s="36"/>
      <c r="AE30" s="36"/>
      <c r="AF30" s="44">
        <v>0.25</v>
      </c>
      <c r="AG30" s="36"/>
      <c r="AH30" s="29">
        <f t="shared" si="0"/>
        <v>1</v>
      </c>
      <c r="AI30" s="50">
        <v>44986</v>
      </c>
      <c r="AJ30" s="50">
        <v>45291</v>
      </c>
      <c r="AK30" s="37" t="s">
        <v>122</v>
      </c>
      <c r="AL30" s="37" t="s">
        <v>44</v>
      </c>
      <c r="AM30" s="25" t="s">
        <v>76</v>
      </c>
      <c r="AN30" s="25" t="s">
        <v>46</v>
      </c>
      <c r="AO30" s="25" t="s">
        <v>46</v>
      </c>
      <c r="AQ30" s="62" t="s">
        <v>289</v>
      </c>
      <c r="AR30" s="62" t="s">
        <v>290</v>
      </c>
      <c r="AS30" s="63" t="s">
        <v>275</v>
      </c>
      <c r="AU30" s="62" t="s">
        <v>379</v>
      </c>
      <c r="AV30" s="62" t="s">
        <v>380</v>
      </c>
      <c r="AW30" s="63" t="s">
        <v>275</v>
      </c>
    </row>
    <row r="31" spans="1:49" s="1" customFormat="1" ht="255">
      <c r="A31" s="36" t="s">
        <v>39</v>
      </c>
      <c r="B31" s="47" t="s">
        <v>40</v>
      </c>
      <c r="C31" s="51" t="s">
        <v>47</v>
      </c>
      <c r="D31" s="51" t="s">
        <v>47</v>
      </c>
      <c r="E31" s="51" t="s">
        <v>47</v>
      </c>
      <c r="F31" s="37" t="s">
        <v>184</v>
      </c>
      <c r="G31" s="36" t="s">
        <v>119</v>
      </c>
      <c r="H31" s="29">
        <v>0.05</v>
      </c>
      <c r="I31" s="130">
        <f>+H31+H32+H33+H34+H35+H36+H37+H38+H39+H40+H41+H42+H43+H44+H45+H46+H47+H48</f>
        <v>1.0000000000000004</v>
      </c>
      <c r="J31" s="29"/>
      <c r="K31" s="29"/>
      <c r="L31" s="29">
        <v>0.2</v>
      </c>
      <c r="M31" s="29"/>
      <c r="N31" s="29">
        <v>0.3</v>
      </c>
      <c r="O31" s="29"/>
      <c r="P31" s="29">
        <v>0.3</v>
      </c>
      <c r="Q31" s="29"/>
      <c r="R31" s="29">
        <v>0.2</v>
      </c>
      <c r="S31" s="29"/>
      <c r="T31" s="29"/>
      <c r="U31" s="29"/>
      <c r="V31" s="29"/>
      <c r="W31" s="29"/>
      <c r="X31" s="29"/>
      <c r="Y31" s="29"/>
      <c r="Z31" s="29"/>
      <c r="AA31" s="29"/>
      <c r="AB31" s="29"/>
      <c r="AC31" s="29"/>
      <c r="AD31" s="29"/>
      <c r="AE31" s="29"/>
      <c r="AF31" s="29"/>
      <c r="AG31" s="29"/>
      <c r="AH31" s="29">
        <f t="shared" si="0"/>
        <v>1</v>
      </c>
      <c r="AI31" s="50">
        <v>44958</v>
      </c>
      <c r="AJ31" s="48">
        <v>45077</v>
      </c>
      <c r="AK31" s="37" t="s">
        <v>120</v>
      </c>
      <c r="AL31" s="37" t="s">
        <v>41</v>
      </c>
      <c r="AM31" s="36" t="s">
        <v>100</v>
      </c>
      <c r="AN31" s="25" t="s">
        <v>43</v>
      </c>
      <c r="AO31" s="25" t="s">
        <v>46</v>
      </c>
      <c r="AQ31" s="62" t="s">
        <v>291</v>
      </c>
      <c r="AR31" s="66" t="s">
        <v>292</v>
      </c>
      <c r="AS31" s="63" t="s">
        <v>275</v>
      </c>
      <c r="AU31" s="62" t="s">
        <v>381</v>
      </c>
      <c r="AV31" s="66" t="s">
        <v>437</v>
      </c>
      <c r="AW31" s="78" t="s">
        <v>345</v>
      </c>
    </row>
    <row r="32" spans="1:49" s="28" customFormat="1" ht="244.5" customHeight="1">
      <c r="A32" s="36" t="s">
        <v>39</v>
      </c>
      <c r="B32" s="47" t="s">
        <v>40</v>
      </c>
      <c r="C32" s="51" t="s">
        <v>47</v>
      </c>
      <c r="D32" s="51" t="s">
        <v>47</v>
      </c>
      <c r="E32" s="51" t="s">
        <v>47</v>
      </c>
      <c r="F32" s="37" t="s">
        <v>184</v>
      </c>
      <c r="G32" s="36" t="s">
        <v>135</v>
      </c>
      <c r="H32" s="29">
        <v>0.05</v>
      </c>
      <c r="I32" s="131"/>
      <c r="J32" s="47"/>
      <c r="K32" s="47"/>
      <c r="L32" s="47"/>
      <c r="M32" s="47"/>
      <c r="N32" s="49">
        <v>0.33</v>
      </c>
      <c r="O32" s="47"/>
      <c r="P32" s="49">
        <v>0.33</v>
      </c>
      <c r="Q32" s="47"/>
      <c r="R32" s="49">
        <v>0.34</v>
      </c>
      <c r="S32" s="47"/>
      <c r="T32" s="47"/>
      <c r="U32" s="47"/>
      <c r="V32" s="47"/>
      <c r="W32" s="47"/>
      <c r="X32" s="47"/>
      <c r="Y32" s="47"/>
      <c r="Z32" s="47"/>
      <c r="AA32" s="47"/>
      <c r="AB32" s="47"/>
      <c r="AC32" s="47"/>
      <c r="AD32" s="47"/>
      <c r="AE32" s="47"/>
      <c r="AF32" s="47"/>
      <c r="AG32" s="47"/>
      <c r="AH32" s="29">
        <f t="shared" si="0"/>
        <v>1</v>
      </c>
      <c r="AI32" s="50">
        <v>44986</v>
      </c>
      <c r="AJ32" s="50">
        <v>45077</v>
      </c>
      <c r="AK32" s="36" t="s">
        <v>136</v>
      </c>
      <c r="AL32" s="36" t="s">
        <v>229</v>
      </c>
      <c r="AM32" s="36" t="s">
        <v>100</v>
      </c>
      <c r="AN32" s="25" t="s">
        <v>43</v>
      </c>
      <c r="AO32" s="25" t="s">
        <v>46</v>
      </c>
      <c r="AQ32" s="70" t="s">
        <v>293</v>
      </c>
      <c r="AR32" s="70" t="s">
        <v>294</v>
      </c>
      <c r="AS32" s="63" t="s">
        <v>275</v>
      </c>
      <c r="AU32" s="70" t="s">
        <v>382</v>
      </c>
      <c r="AV32" s="70" t="s">
        <v>452</v>
      </c>
      <c r="AW32" s="78" t="s">
        <v>345</v>
      </c>
    </row>
    <row r="33" spans="1:107" s="28" customFormat="1" ht="150.75" customHeight="1">
      <c r="A33" s="36" t="s">
        <v>39</v>
      </c>
      <c r="B33" s="47" t="s">
        <v>40</v>
      </c>
      <c r="C33" s="51" t="s">
        <v>47</v>
      </c>
      <c r="D33" s="51" t="s">
        <v>47</v>
      </c>
      <c r="E33" s="51" t="s">
        <v>47</v>
      </c>
      <c r="F33" s="37" t="s">
        <v>179</v>
      </c>
      <c r="G33" s="36" t="s">
        <v>137</v>
      </c>
      <c r="H33" s="29">
        <v>0.05</v>
      </c>
      <c r="I33" s="131"/>
      <c r="J33" s="49">
        <v>0.1</v>
      </c>
      <c r="K33" s="47"/>
      <c r="L33" s="49">
        <v>0.1</v>
      </c>
      <c r="M33" s="47"/>
      <c r="N33" s="49">
        <v>0.1</v>
      </c>
      <c r="O33" s="47"/>
      <c r="P33" s="49">
        <v>0.1</v>
      </c>
      <c r="Q33" s="47"/>
      <c r="R33" s="49">
        <v>0.1</v>
      </c>
      <c r="S33" s="47"/>
      <c r="T33" s="49">
        <v>0.1</v>
      </c>
      <c r="U33" s="47"/>
      <c r="V33" s="49">
        <v>0.1</v>
      </c>
      <c r="W33" s="47"/>
      <c r="X33" s="49">
        <v>0.1</v>
      </c>
      <c r="Y33" s="47"/>
      <c r="Z33" s="49">
        <v>0.2</v>
      </c>
      <c r="AA33" s="47"/>
      <c r="AB33" s="47"/>
      <c r="AC33" s="47"/>
      <c r="AD33" s="47"/>
      <c r="AE33" s="47"/>
      <c r="AF33" s="47"/>
      <c r="AG33" s="47"/>
      <c r="AH33" s="29">
        <f t="shared" si="0"/>
        <v>1</v>
      </c>
      <c r="AI33" s="50">
        <v>44927</v>
      </c>
      <c r="AJ33" s="50">
        <v>45199</v>
      </c>
      <c r="AK33" s="36" t="s">
        <v>138</v>
      </c>
      <c r="AL33" s="36" t="s">
        <v>229</v>
      </c>
      <c r="AM33" s="36" t="s">
        <v>100</v>
      </c>
      <c r="AN33" s="25" t="s">
        <v>43</v>
      </c>
      <c r="AO33" s="25" t="s">
        <v>46</v>
      </c>
      <c r="AQ33" s="70" t="s">
        <v>295</v>
      </c>
      <c r="AR33" s="70" t="s">
        <v>296</v>
      </c>
      <c r="AS33" s="63" t="s">
        <v>275</v>
      </c>
      <c r="AU33" s="70" t="s">
        <v>438</v>
      </c>
      <c r="AV33" s="70" t="s">
        <v>383</v>
      </c>
      <c r="AW33" s="63" t="s">
        <v>275</v>
      </c>
    </row>
    <row r="34" spans="1:107" s="28" customFormat="1" ht="109.9" customHeight="1">
      <c r="A34" s="36" t="s">
        <v>39</v>
      </c>
      <c r="B34" s="47" t="s">
        <v>40</v>
      </c>
      <c r="C34" s="51" t="s">
        <v>47</v>
      </c>
      <c r="D34" s="51" t="s">
        <v>47</v>
      </c>
      <c r="E34" s="51" t="s">
        <v>47</v>
      </c>
      <c r="F34" s="37" t="s">
        <v>179</v>
      </c>
      <c r="G34" s="36" t="s">
        <v>99</v>
      </c>
      <c r="H34" s="29">
        <v>0.05</v>
      </c>
      <c r="I34" s="131"/>
      <c r="J34" s="47"/>
      <c r="K34" s="47"/>
      <c r="L34" s="47"/>
      <c r="M34" s="47"/>
      <c r="N34" s="47"/>
      <c r="O34" s="47"/>
      <c r="P34" s="49"/>
      <c r="Q34" s="47"/>
      <c r="R34" s="49"/>
      <c r="S34" s="47"/>
      <c r="T34" s="49">
        <v>1</v>
      </c>
      <c r="U34" s="47"/>
      <c r="V34" s="47"/>
      <c r="W34" s="47"/>
      <c r="X34" s="47"/>
      <c r="Y34" s="47"/>
      <c r="Z34" s="47"/>
      <c r="AA34" s="47"/>
      <c r="AB34" s="47"/>
      <c r="AC34" s="47"/>
      <c r="AD34" s="47"/>
      <c r="AE34" s="47"/>
      <c r="AF34" s="47"/>
      <c r="AG34" s="47"/>
      <c r="AH34" s="29">
        <f t="shared" si="0"/>
        <v>1</v>
      </c>
      <c r="AI34" s="50">
        <v>45078</v>
      </c>
      <c r="AJ34" s="50">
        <v>45107</v>
      </c>
      <c r="AK34" s="36" t="s">
        <v>51</v>
      </c>
      <c r="AL34" s="36" t="s">
        <v>229</v>
      </c>
      <c r="AM34" s="36" t="s">
        <v>100</v>
      </c>
      <c r="AN34" s="25" t="s">
        <v>43</v>
      </c>
      <c r="AO34" s="25" t="s">
        <v>46</v>
      </c>
      <c r="AQ34" s="64" t="s">
        <v>47</v>
      </c>
      <c r="AR34" s="62" t="s">
        <v>297</v>
      </c>
      <c r="AS34" s="64" t="s">
        <v>47</v>
      </c>
      <c r="AU34" s="83" t="s">
        <v>439</v>
      </c>
      <c r="AV34" s="54" t="s">
        <v>455</v>
      </c>
      <c r="AW34" s="78" t="s">
        <v>345</v>
      </c>
    </row>
    <row r="35" spans="1:107" s="28" customFormat="1" ht="282.75" customHeight="1">
      <c r="A35" s="36" t="s">
        <v>39</v>
      </c>
      <c r="B35" s="47" t="s">
        <v>40</v>
      </c>
      <c r="C35" s="51" t="s">
        <v>47</v>
      </c>
      <c r="D35" s="51" t="s">
        <v>47</v>
      </c>
      <c r="E35" s="51" t="s">
        <v>47</v>
      </c>
      <c r="F35" s="37" t="s">
        <v>179</v>
      </c>
      <c r="G35" s="36" t="s">
        <v>101</v>
      </c>
      <c r="H35" s="29">
        <v>0.05</v>
      </c>
      <c r="I35" s="131"/>
      <c r="J35" s="47"/>
      <c r="K35" s="47"/>
      <c r="L35" s="47"/>
      <c r="M35" s="47"/>
      <c r="N35" s="47"/>
      <c r="O35" s="47"/>
      <c r="P35" s="49">
        <v>0.5</v>
      </c>
      <c r="Q35" s="47"/>
      <c r="R35" s="47"/>
      <c r="S35" s="47"/>
      <c r="T35" s="47"/>
      <c r="U35" s="47"/>
      <c r="V35" s="47"/>
      <c r="W35" s="47"/>
      <c r="X35" s="47"/>
      <c r="Y35" s="47"/>
      <c r="Z35" s="49">
        <v>0.5</v>
      </c>
      <c r="AA35" s="47"/>
      <c r="AB35" s="49"/>
      <c r="AC35" s="47"/>
      <c r="AD35" s="47"/>
      <c r="AE35" s="47"/>
      <c r="AF35" s="47"/>
      <c r="AG35" s="47"/>
      <c r="AH35" s="29">
        <f t="shared" si="0"/>
        <v>1</v>
      </c>
      <c r="AI35" s="50">
        <v>45017</v>
      </c>
      <c r="AJ35" s="50">
        <v>45199</v>
      </c>
      <c r="AK35" s="36" t="s">
        <v>102</v>
      </c>
      <c r="AL35" s="36" t="s">
        <v>229</v>
      </c>
      <c r="AM35" s="36" t="s">
        <v>100</v>
      </c>
      <c r="AN35" s="25" t="s">
        <v>43</v>
      </c>
      <c r="AO35" s="25" t="s">
        <v>46</v>
      </c>
      <c r="AQ35" s="70" t="s">
        <v>298</v>
      </c>
      <c r="AR35" s="70" t="s">
        <v>299</v>
      </c>
      <c r="AS35" s="63" t="s">
        <v>275</v>
      </c>
      <c r="AU35" s="70" t="s">
        <v>384</v>
      </c>
      <c r="AV35" s="70" t="s">
        <v>440</v>
      </c>
      <c r="AW35" s="63" t="s">
        <v>275</v>
      </c>
    </row>
    <row r="36" spans="1:107" s="28" customFormat="1" ht="138.75" customHeight="1">
      <c r="A36" s="36" t="s">
        <v>39</v>
      </c>
      <c r="B36" s="47" t="s">
        <v>40</v>
      </c>
      <c r="C36" s="51" t="s">
        <v>47</v>
      </c>
      <c r="D36" s="51" t="s">
        <v>47</v>
      </c>
      <c r="E36" s="51" t="s">
        <v>47</v>
      </c>
      <c r="F36" s="37" t="s">
        <v>179</v>
      </c>
      <c r="G36" s="36" t="s">
        <v>103</v>
      </c>
      <c r="H36" s="29">
        <v>0.05</v>
      </c>
      <c r="I36" s="131"/>
      <c r="J36" s="47"/>
      <c r="K36" s="47"/>
      <c r="L36" s="47"/>
      <c r="M36" s="47"/>
      <c r="N36" s="49">
        <v>0.25</v>
      </c>
      <c r="O36" s="47"/>
      <c r="P36" s="47"/>
      <c r="Q36" s="47"/>
      <c r="R36" s="47"/>
      <c r="S36" s="47"/>
      <c r="T36" s="49">
        <v>0.25</v>
      </c>
      <c r="U36" s="47"/>
      <c r="V36" s="47"/>
      <c r="W36" s="47"/>
      <c r="X36" s="47"/>
      <c r="Y36" s="47"/>
      <c r="Z36" s="49">
        <v>0.25</v>
      </c>
      <c r="AA36" s="47"/>
      <c r="AB36" s="47"/>
      <c r="AC36" s="47"/>
      <c r="AD36" s="47"/>
      <c r="AE36" s="47"/>
      <c r="AF36" s="49">
        <v>0.25</v>
      </c>
      <c r="AG36" s="47"/>
      <c r="AH36" s="29">
        <f t="shared" si="0"/>
        <v>1</v>
      </c>
      <c r="AI36" s="50">
        <v>44986</v>
      </c>
      <c r="AJ36" s="50">
        <v>45291</v>
      </c>
      <c r="AK36" s="36" t="s">
        <v>104</v>
      </c>
      <c r="AL36" s="36" t="s">
        <v>229</v>
      </c>
      <c r="AM36" s="36" t="s">
        <v>100</v>
      </c>
      <c r="AN36" s="25" t="s">
        <v>43</v>
      </c>
      <c r="AO36" s="25" t="s">
        <v>46</v>
      </c>
      <c r="AQ36" s="70" t="s">
        <v>300</v>
      </c>
      <c r="AR36" s="66" t="s">
        <v>301</v>
      </c>
      <c r="AS36" s="63" t="s">
        <v>275</v>
      </c>
      <c r="AU36" s="70" t="s">
        <v>385</v>
      </c>
      <c r="AV36" s="66" t="s">
        <v>386</v>
      </c>
      <c r="AW36" s="63" t="s">
        <v>275</v>
      </c>
    </row>
    <row r="37" spans="1:107" s="28" customFormat="1" ht="138.75" customHeight="1">
      <c r="A37" s="36" t="s">
        <v>39</v>
      </c>
      <c r="B37" s="47" t="s">
        <v>40</v>
      </c>
      <c r="C37" s="42" t="s">
        <v>47</v>
      </c>
      <c r="D37" s="42" t="s">
        <v>47</v>
      </c>
      <c r="E37" s="42" t="s">
        <v>47</v>
      </c>
      <c r="F37" s="37" t="s">
        <v>179</v>
      </c>
      <c r="G37" s="36" t="s">
        <v>168</v>
      </c>
      <c r="H37" s="29">
        <v>0.1</v>
      </c>
      <c r="I37" s="131"/>
      <c r="J37" s="36"/>
      <c r="K37" s="36"/>
      <c r="L37" s="36"/>
      <c r="M37" s="36"/>
      <c r="N37" s="36"/>
      <c r="O37" s="36"/>
      <c r="P37" s="36"/>
      <c r="Q37" s="36"/>
      <c r="R37" s="44">
        <v>0.2</v>
      </c>
      <c r="S37" s="36"/>
      <c r="T37" s="44">
        <v>0.2</v>
      </c>
      <c r="U37" s="36"/>
      <c r="V37" s="44">
        <v>0.2</v>
      </c>
      <c r="W37" s="36"/>
      <c r="X37" s="44">
        <v>0.2</v>
      </c>
      <c r="Y37" s="36"/>
      <c r="Z37" s="44">
        <v>0.2</v>
      </c>
      <c r="AA37" s="36"/>
      <c r="AB37" s="36"/>
      <c r="AC37" s="36"/>
      <c r="AD37" s="36"/>
      <c r="AE37" s="36"/>
      <c r="AF37" s="36"/>
      <c r="AG37" s="36"/>
      <c r="AH37" s="29">
        <f t="shared" si="0"/>
        <v>1</v>
      </c>
      <c r="AI37" s="50">
        <v>45047</v>
      </c>
      <c r="AJ37" s="41">
        <v>45199</v>
      </c>
      <c r="AK37" s="36" t="s">
        <v>169</v>
      </c>
      <c r="AL37" s="36" t="s">
        <v>229</v>
      </c>
      <c r="AM37" s="36" t="s">
        <v>100</v>
      </c>
      <c r="AN37" s="25" t="s">
        <v>43</v>
      </c>
      <c r="AO37" s="25" t="s">
        <v>46</v>
      </c>
      <c r="AQ37" s="64" t="s">
        <v>47</v>
      </c>
      <c r="AR37" s="62" t="s">
        <v>280</v>
      </c>
      <c r="AS37" s="64" t="s">
        <v>47</v>
      </c>
      <c r="AU37" s="83" t="s">
        <v>387</v>
      </c>
      <c r="AV37" s="70" t="s">
        <v>388</v>
      </c>
      <c r="AW37" s="63" t="s">
        <v>275</v>
      </c>
    </row>
    <row r="38" spans="1:107" ht="174" customHeight="1">
      <c r="A38" s="36" t="s">
        <v>39</v>
      </c>
      <c r="B38" s="61" t="s">
        <v>40</v>
      </c>
      <c r="C38" s="39" t="s">
        <v>47</v>
      </c>
      <c r="D38" s="39" t="s">
        <v>47</v>
      </c>
      <c r="E38" s="39" t="s">
        <v>47</v>
      </c>
      <c r="F38" s="37" t="s">
        <v>179</v>
      </c>
      <c r="G38" s="39" t="s">
        <v>172</v>
      </c>
      <c r="H38" s="29">
        <v>0.1</v>
      </c>
      <c r="I38" s="131"/>
      <c r="J38" s="39" t="s">
        <v>52</v>
      </c>
      <c r="K38" s="39" t="s">
        <v>52</v>
      </c>
      <c r="L38" s="45">
        <v>0.2</v>
      </c>
      <c r="M38" s="39" t="s">
        <v>52</v>
      </c>
      <c r="N38" s="45">
        <v>0.2</v>
      </c>
      <c r="O38" s="39" t="s">
        <v>52</v>
      </c>
      <c r="P38" s="45">
        <v>0.2</v>
      </c>
      <c r="Q38" s="39" t="s">
        <v>52</v>
      </c>
      <c r="R38" s="45">
        <v>0.2</v>
      </c>
      <c r="S38" s="39" t="s">
        <v>52</v>
      </c>
      <c r="T38" s="45">
        <v>0.1</v>
      </c>
      <c r="U38" s="39" t="s">
        <v>52</v>
      </c>
      <c r="V38" s="45">
        <v>0.02</v>
      </c>
      <c r="W38" s="39" t="s">
        <v>52</v>
      </c>
      <c r="X38" s="45">
        <v>0.02</v>
      </c>
      <c r="Y38" s="45" t="s">
        <v>52</v>
      </c>
      <c r="Z38" s="45">
        <v>0.02</v>
      </c>
      <c r="AA38" s="45" t="s">
        <v>52</v>
      </c>
      <c r="AB38" s="45">
        <v>0.02</v>
      </c>
      <c r="AC38" s="45" t="s">
        <v>52</v>
      </c>
      <c r="AD38" s="45">
        <v>0.02</v>
      </c>
      <c r="AE38" s="45" t="s">
        <v>52</v>
      </c>
      <c r="AF38" s="45" t="s">
        <v>52</v>
      </c>
      <c r="AG38" s="45" t="s">
        <v>52</v>
      </c>
      <c r="AH38" s="59">
        <f>+L38+N38+P38+R38+T38+V38+X38+Z38+AB38+AD38</f>
        <v>1</v>
      </c>
      <c r="AI38" s="60">
        <v>44958</v>
      </c>
      <c r="AJ38" s="46">
        <v>45260</v>
      </c>
      <c r="AK38" s="39" t="s">
        <v>173</v>
      </c>
      <c r="AL38" s="36" t="s">
        <v>229</v>
      </c>
      <c r="AM38" s="36" t="s">
        <v>100</v>
      </c>
      <c r="AN38" s="39" t="s">
        <v>43</v>
      </c>
      <c r="AO38" s="39" t="s">
        <v>46</v>
      </c>
      <c r="AQ38" s="62" t="s">
        <v>302</v>
      </c>
      <c r="AR38" s="66" t="s">
        <v>469</v>
      </c>
      <c r="AS38" s="63" t="s">
        <v>275</v>
      </c>
      <c r="AU38" s="62" t="s">
        <v>389</v>
      </c>
      <c r="AV38" s="66" t="s">
        <v>390</v>
      </c>
      <c r="AW38" s="63" t="s">
        <v>275</v>
      </c>
      <c r="DC38" s="2"/>
    </row>
    <row r="39" spans="1:107" s="28" customFormat="1" ht="257.25" customHeight="1">
      <c r="A39" s="36" t="s">
        <v>39</v>
      </c>
      <c r="B39" s="47" t="s">
        <v>40</v>
      </c>
      <c r="C39" s="51" t="s">
        <v>47</v>
      </c>
      <c r="D39" s="51" t="s">
        <v>47</v>
      </c>
      <c r="E39" s="51" t="s">
        <v>47</v>
      </c>
      <c r="F39" s="37" t="s">
        <v>190</v>
      </c>
      <c r="G39" s="36" t="s">
        <v>139</v>
      </c>
      <c r="H39" s="31">
        <v>0.04</v>
      </c>
      <c r="I39" s="131"/>
      <c r="J39" s="47"/>
      <c r="K39" s="47"/>
      <c r="L39" s="47"/>
      <c r="M39" s="47"/>
      <c r="N39" s="49">
        <v>0.1</v>
      </c>
      <c r="O39" s="47"/>
      <c r="P39" s="49">
        <v>0.2</v>
      </c>
      <c r="Q39" s="47"/>
      <c r="R39" s="49">
        <v>0.2</v>
      </c>
      <c r="S39" s="47"/>
      <c r="T39" s="49">
        <v>0.2</v>
      </c>
      <c r="U39" s="47"/>
      <c r="V39" s="49">
        <v>0.1</v>
      </c>
      <c r="W39" s="47"/>
      <c r="X39" s="49">
        <v>0.2</v>
      </c>
      <c r="Y39" s="47"/>
      <c r="Z39" s="47"/>
      <c r="AA39" s="47"/>
      <c r="AB39" s="47"/>
      <c r="AC39" s="47"/>
      <c r="AD39" s="47"/>
      <c r="AE39" s="47"/>
      <c r="AF39" s="47"/>
      <c r="AG39" s="47"/>
      <c r="AH39" s="29">
        <f t="shared" ref="AH39:AH46" si="1">+J39+L39+N39+P39+R39+T39+V39+X39+Z39+AB39+AD39+AF39</f>
        <v>1</v>
      </c>
      <c r="AI39" s="50">
        <v>44986</v>
      </c>
      <c r="AJ39" s="50">
        <v>45169</v>
      </c>
      <c r="AK39" s="37" t="s">
        <v>140</v>
      </c>
      <c r="AL39" s="36" t="s">
        <v>229</v>
      </c>
      <c r="AM39" s="36" t="s">
        <v>100</v>
      </c>
      <c r="AN39" s="25" t="s">
        <v>43</v>
      </c>
      <c r="AO39" s="25" t="s">
        <v>46</v>
      </c>
      <c r="AQ39" s="70" t="s">
        <v>303</v>
      </c>
      <c r="AR39" s="70" t="s">
        <v>470</v>
      </c>
      <c r="AS39" s="63" t="s">
        <v>275</v>
      </c>
      <c r="AU39" s="70" t="s">
        <v>391</v>
      </c>
      <c r="AV39" s="70" t="s">
        <v>392</v>
      </c>
      <c r="AW39" s="78" t="s">
        <v>345</v>
      </c>
    </row>
    <row r="40" spans="1:107" s="1" customFormat="1" ht="221.25" customHeight="1">
      <c r="A40" s="36" t="s">
        <v>39</v>
      </c>
      <c r="B40" s="47" t="s">
        <v>40</v>
      </c>
      <c r="C40" s="51" t="s">
        <v>47</v>
      </c>
      <c r="D40" s="51" t="s">
        <v>47</v>
      </c>
      <c r="E40" s="51" t="s">
        <v>47</v>
      </c>
      <c r="F40" s="37" t="s">
        <v>190</v>
      </c>
      <c r="G40" s="36" t="s">
        <v>198</v>
      </c>
      <c r="H40" s="31">
        <v>0.04</v>
      </c>
      <c r="I40" s="131"/>
      <c r="J40" s="29"/>
      <c r="K40" s="29"/>
      <c r="L40" s="29">
        <v>0.25</v>
      </c>
      <c r="M40" s="29"/>
      <c r="N40" s="29"/>
      <c r="O40" s="29"/>
      <c r="P40" s="29"/>
      <c r="Q40" s="29"/>
      <c r="R40" s="29">
        <v>0.25</v>
      </c>
      <c r="S40" s="29"/>
      <c r="T40" s="29"/>
      <c r="U40" s="29"/>
      <c r="V40" s="29"/>
      <c r="W40" s="29"/>
      <c r="X40" s="29">
        <v>0.25</v>
      </c>
      <c r="Y40" s="29"/>
      <c r="Z40" s="29"/>
      <c r="AA40" s="29"/>
      <c r="AB40" s="29"/>
      <c r="AC40" s="29"/>
      <c r="AD40" s="29">
        <v>0.25</v>
      </c>
      <c r="AE40" s="29"/>
      <c r="AF40" s="29"/>
      <c r="AG40" s="29"/>
      <c r="AH40" s="29">
        <f t="shared" si="1"/>
        <v>1</v>
      </c>
      <c r="AI40" s="50">
        <v>44958</v>
      </c>
      <c r="AJ40" s="48">
        <v>45260</v>
      </c>
      <c r="AK40" s="37" t="s">
        <v>125</v>
      </c>
      <c r="AL40" s="37" t="s">
        <v>41</v>
      </c>
      <c r="AM40" s="36" t="s">
        <v>100</v>
      </c>
      <c r="AN40" s="25" t="s">
        <v>43</v>
      </c>
      <c r="AO40" s="25" t="s">
        <v>46</v>
      </c>
      <c r="AQ40" s="62" t="s">
        <v>304</v>
      </c>
      <c r="AR40" s="70" t="s">
        <v>305</v>
      </c>
      <c r="AS40" s="63" t="s">
        <v>275</v>
      </c>
      <c r="AU40" s="62" t="s">
        <v>441</v>
      </c>
      <c r="AV40" s="70" t="s">
        <v>393</v>
      </c>
      <c r="AW40" s="63" t="s">
        <v>275</v>
      </c>
    </row>
    <row r="41" spans="1:107" ht="143.25" customHeight="1">
      <c r="A41" s="36" t="s">
        <v>39</v>
      </c>
      <c r="B41" s="47" t="s">
        <v>40</v>
      </c>
      <c r="C41" s="51" t="s">
        <v>47</v>
      </c>
      <c r="D41" s="51" t="s">
        <v>47</v>
      </c>
      <c r="E41" s="51" t="s">
        <v>47</v>
      </c>
      <c r="F41" s="37" t="s">
        <v>190</v>
      </c>
      <c r="G41" s="36" t="s">
        <v>143</v>
      </c>
      <c r="H41" s="31">
        <v>0.04</v>
      </c>
      <c r="I41" s="131"/>
      <c r="J41" s="29"/>
      <c r="K41" s="29"/>
      <c r="L41" s="29"/>
      <c r="M41" s="29"/>
      <c r="N41" s="29">
        <v>0.33333000000000002</v>
      </c>
      <c r="O41" s="29"/>
      <c r="P41" s="29"/>
      <c r="Q41" s="29"/>
      <c r="R41" s="29"/>
      <c r="S41" s="29"/>
      <c r="T41" s="29"/>
      <c r="U41" s="29"/>
      <c r="V41" s="29">
        <v>0.33333000000000002</v>
      </c>
      <c r="W41" s="29"/>
      <c r="X41" s="29"/>
      <c r="Y41" s="29"/>
      <c r="Z41" s="29"/>
      <c r="AA41" s="29"/>
      <c r="AB41" s="29"/>
      <c r="AC41" s="29"/>
      <c r="AD41" s="29">
        <v>0.33333000000000002</v>
      </c>
      <c r="AE41" s="29"/>
      <c r="AF41" s="29"/>
      <c r="AG41" s="29"/>
      <c r="AH41" s="29">
        <f t="shared" si="1"/>
        <v>0.99999000000000005</v>
      </c>
      <c r="AI41" s="50">
        <v>44986</v>
      </c>
      <c r="AJ41" s="48">
        <v>45260</v>
      </c>
      <c r="AK41" s="37" t="s">
        <v>125</v>
      </c>
      <c r="AL41" s="37" t="s">
        <v>44</v>
      </c>
      <c r="AM41" s="25" t="s">
        <v>259</v>
      </c>
      <c r="AN41" s="25" t="s">
        <v>45</v>
      </c>
      <c r="AO41" s="25" t="s">
        <v>46</v>
      </c>
      <c r="AQ41" s="62" t="s">
        <v>306</v>
      </c>
      <c r="AR41" s="70" t="s">
        <v>307</v>
      </c>
      <c r="AS41" s="63" t="s">
        <v>275</v>
      </c>
      <c r="AU41" s="62" t="s">
        <v>394</v>
      </c>
      <c r="AV41" s="70" t="s">
        <v>395</v>
      </c>
      <c r="AW41" s="63" t="s">
        <v>275</v>
      </c>
    </row>
    <row r="42" spans="1:107" s="28" customFormat="1" ht="192" customHeight="1">
      <c r="A42" s="36" t="s">
        <v>39</v>
      </c>
      <c r="B42" s="47" t="s">
        <v>40</v>
      </c>
      <c r="C42" s="51" t="s">
        <v>47</v>
      </c>
      <c r="D42" s="51" t="s">
        <v>47</v>
      </c>
      <c r="E42" s="51" t="s">
        <v>47</v>
      </c>
      <c r="F42" s="37" t="s">
        <v>180</v>
      </c>
      <c r="G42" s="36" t="s">
        <v>105</v>
      </c>
      <c r="H42" s="29">
        <v>0.05</v>
      </c>
      <c r="I42" s="131"/>
      <c r="J42" s="47"/>
      <c r="K42" s="47"/>
      <c r="L42" s="47"/>
      <c r="M42" s="47"/>
      <c r="N42" s="47"/>
      <c r="O42" s="47"/>
      <c r="P42" s="49"/>
      <c r="Q42" s="47"/>
      <c r="R42" s="49">
        <v>0.5</v>
      </c>
      <c r="S42" s="47"/>
      <c r="T42" s="47"/>
      <c r="U42" s="47"/>
      <c r="V42" s="47"/>
      <c r="W42" s="47"/>
      <c r="X42" s="47"/>
      <c r="Y42" s="47"/>
      <c r="Z42" s="47"/>
      <c r="AA42" s="47"/>
      <c r="AB42" s="49">
        <v>0.5</v>
      </c>
      <c r="AC42" s="47"/>
      <c r="AD42" s="47"/>
      <c r="AE42" s="47"/>
      <c r="AF42" s="47"/>
      <c r="AG42" s="47"/>
      <c r="AH42" s="29">
        <f t="shared" si="1"/>
        <v>1</v>
      </c>
      <c r="AI42" s="50">
        <v>45047</v>
      </c>
      <c r="AJ42" s="50">
        <v>45230</v>
      </c>
      <c r="AK42" s="36" t="s">
        <v>102</v>
      </c>
      <c r="AL42" s="36" t="s">
        <v>229</v>
      </c>
      <c r="AM42" s="36" t="s">
        <v>100</v>
      </c>
      <c r="AN42" s="25" t="s">
        <v>43</v>
      </c>
      <c r="AO42" s="25" t="s">
        <v>46</v>
      </c>
      <c r="AQ42" s="64" t="s">
        <v>47</v>
      </c>
      <c r="AR42" s="62" t="s">
        <v>280</v>
      </c>
      <c r="AS42" s="64" t="s">
        <v>47</v>
      </c>
      <c r="AU42" s="83" t="s">
        <v>396</v>
      </c>
      <c r="AV42" s="66" t="s">
        <v>397</v>
      </c>
      <c r="AW42" s="63" t="s">
        <v>275</v>
      </c>
    </row>
    <row r="43" spans="1:107" s="28" customFormat="1" ht="91.5" customHeight="1">
      <c r="A43" s="36" t="s">
        <v>39</v>
      </c>
      <c r="B43" s="47" t="s">
        <v>40</v>
      </c>
      <c r="C43" s="51" t="s">
        <v>47</v>
      </c>
      <c r="D43" s="51" t="s">
        <v>47</v>
      </c>
      <c r="E43" s="51" t="s">
        <v>47</v>
      </c>
      <c r="F43" s="37" t="s">
        <v>180</v>
      </c>
      <c r="G43" s="36" t="s">
        <v>106</v>
      </c>
      <c r="H43" s="29">
        <v>0.05</v>
      </c>
      <c r="I43" s="131"/>
      <c r="J43" s="47"/>
      <c r="K43" s="47"/>
      <c r="L43" s="49">
        <v>0.5</v>
      </c>
      <c r="M43" s="47"/>
      <c r="N43" s="49">
        <v>0.5</v>
      </c>
      <c r="O43" s="47"/>
      <c r="P43" s="47"/>
      <c r="Q43" s="47"/>
      <c r="R43" s="47"/>
      <c r="S43" s="47"/>
      <c r="T43" s="47"/>
      <c r="U43" s="47"/>
      <c r="V43" s="47"/>
      <c r="W43" s="47"/>
      <c r="X43" s="47"/>
      <c r="Y43" s="47"/>
      <c r="Z43" s="47"/>
      <c r="AA43" s="47"/>
      <c r="AB43" s="47"/>
      <c r="AC43" s="47"/>
      <c r="AD43" s="47"/>
      <c r="AE43" s="47"/>
      <c r="AF43" s="47"/>
      <c r="AG43" s="47"/>
      <c r="AH43" s="29">
        <f t="shared" si="1"/>
        <v>1</v>
      </c>
      <c r="AI43" s="50">
        <v>44958</v>
      </c>
      <c r="AJ43" s="50">
        <v>45016</v>
      </c>
      <c r="AK43" s="36" t="s">
        <v>107</v>
      </c>
      <c r="AL43" s="36" t="s">
        <v>229</v>
      </c>
      <c r="AM43" s="36" t="s">
        <v>100</v>
      </c>
      <c r="AN43" s="25" t="s">
        <v>43</v>
      </c>
      <c r="AO43" s="25" t="s">
        <v>46</v>
      </c>
      <c r="AQ43" s="70" t="s">
        <v>350</v>
      </c>
      <c r="AR43" s="70" t="s">
        <v>471</v>
      </c>
      <c r="AS43" s="78" t="s">
        <v>345</v>
      </c>
      <c r="AU43" s="85" t="s">
        <v>47</v>
      </c>
      <c r="AV43" s="66" t="s">
        <v>360</v>
      </c>
      <c r="AW43" s="78" t="s">
        <v>345</v>
      </c>
    </row>
    <row r="44" spans="1:107" s="28" customFormat="1" ht="276" customHeight="1">
      <c r="A44" s="36" t="s">
        <v>39</v>
      </c>
      <c r="B44" s="47" t="s">
        <v>40</v>
      </c>
      <c r="C44" s="51" t="s">
        <v>47</v>
      </c>
      <c r="D44" s="51" t="s">
        <v>47</v>
      </c>
      <c r="E44" s="51" t="s">
        <v>47</v>
      </c>
      <c r="F44" s="37" t="s">
        <v>180</v>
      </c>
      <c r="G44" s="36" t="s">
        <v>108</v>
      </c>
      <c r="H44" s="29">
        <v>0.05</v>
      </c>
      <c r="I44" s="131"/>
      <c r="J44" s="47"/>
      <c r="K44" s="47"/>
      <c r="L44" s="47"/>
      <c r="M44" s="47"/>
      <c r="N44" s="47"/>
      <c r="O44" s="47"/>
      <c r="P44" s="49">
        <v>0.1</v>
      </c>
      <c r="Q44" s="47"/>
      <c r="R44" s="49">
        <v>0.1</v>
      </c>
      <c r="S44" s="47"/>
      <c r="T44" s="49">
        <v>0.1</v>
      </c>
      <c r="U44" s="47"/>
      <c r="V44" s="49">
        <v>0.1</v>
      </c>
      <c r="W44" s="47"/>
      <c r="X44" s="49">
        <v>0.1</v>
      </c>
      <c r="Y44" s="47"/>
      <c r="Z44" s="49">
        <v>0.1</v>
      </c>
      <c r="AA44" s="47"/>
      <c r="AB44" s="49">
        <v>0.15</v>
      </c>
      <c r="AC44" s="47"/>
      <c r="AD44" s="49">
        <v>0.1</v>
      </c>
      <c r="AE44" s="47"/>
      <c r="AF44" s="49">
        <v>0.15</v>
      </c>
      <c r="AG44" s="47"/>
      <c r="AH44" s="29">
        <f t="shared" si="1"/>
        <v>1</v>
      </c>
      <c r="AI44" s="50">
        <v>45017</v>
      </c>
      <c r="AJ44" s="50">
        <v>45291</v>
      </c>
      <c r="AK44" s="36" t="s">
        <v>109</v>
      </c>
      <c r="AL44" s="36" t="s">
        <v>229</v>
      </c>
      <c r="AM44" s="36" t="s">
        <v>86</v>
      </c>
      <c r="AN44" s="25" t="s">
        <v>87</v>
      </c>
      <c r="AO44" s="25" t="s">
        <v>46</v>
      </c>
      <c r="AQ44" s="71" t="s">
        <v>47</v>
      </c>
      <c r="AR44" s="76" t="s">
        <v>308</v>
      </c>
      <c r="AS44" s="63" t="s">
        <v>275</v>
      </c>
      <c r="AU44" s="71" t="s">
        <v>47</v>
      </c>
      <c r="AV44" s="76" t="s">
        <v>398</v>
      </c>
      <c r="AW44" s="63" t="s">
        <v>275</v>
      </c>
    </row>
    <row r="45" spans="1:107" ht="132" customHeight="1">
      <c r="A45" s="36" t="s">
        <v>39</v>
      </c>
      <c r="B45" s="47" t="s">
        <v>40</v>
      </c>
      <c r="C45" s="51" t="s">
        <v>47</v>
      </c>
      <c r="D45" s="51" t="s">
        <v>47</v>
      </c>
      <c r="E45" s="51" t="s">
        <v>47</v>
      </c>
      <c r="F45" s="37" t="s">
        <v>187</v>
      </c>
      <c r="G45" s="36" t="s">
        <v>199</v>
      </c>
      <c r="H45" s="29">
        <v>0.03</v>
      </c>
      <c r="I45" s="131"/>
      <c r="J45" s="29"/>
      <c r="K45" s="29"/>
      <c r="L45" s="29"/>
      <c r="M45" s="29"/>
      <c r="N45" s="29"/>
      <c r="O45" s="29"/>
      <c r="P45" s="29">
        <v>0.33329999999999999</v>
      </c>
      <c r="Q45" s="29"/>
      <c r="R45" s="29"/>
      <c r="S45" s="29"/>
      <c r="T45" s="29"/>
      <c r="U45" s="29"/>
      <c r="V45" s="29">
        <v>0.33329999999999999</v>
      </c>
      <c r="W45" s="29"/>
      <c r="X45" s="29"/>
      <c r="Y45" s="29"/>
      <c r="Z45" s="29"/>
      <c r="AA45" s="29"/>
      <c r="AB45" s="29"/>
      <c r="AC45" s="29"/>
      <c r="AD45" s="29">
        <v>0.33329999999999999</v>
      </c>
      <c r="AE45" s="29"/>
      <c r="AF45" s="29"/>
      <c r="AG45" s="29"/>
      <c r="AH45" s="29">
        <f t="shared" si="1"/>
        <v>0.99990000000000001</v>
      </c>
      <c r="AI45" s="50">
        <v>45017</v>
      </c>
      <c r="AJ45" s="48">
        <v>45260</v>
      </c>
      <c r="AK45" s="37" t="s">
        <v>130</v>
      </c>
      <c r="AL45" s="37" t="s">
        <v>41</v>
      </c>
      <c r="AM45" s="36" t="s">
        <v>100</v>
      </c>
      <c r="AN45" s="25" t="s">
        <v>43</v>
      </c>
      <c r="AO45" s="25" t="s">
        <v>46</v>
      </c>
      <c r="AQ45" s="62" t="s">
        <v>309</v>
      </c>
      <c r="AR45" s="72" t="s">
        <v>310</v>
      </c>
      <c r="AS45" s="63" t="s">
        <v>275</v>
      </c>
      <c r="AU45" s="62" t="s">
        <v>399</v>
      </c>
      <c r="AV45" s="90" t="s">
        <v>456</v>
      </c>
      <c r="AW45" s="63" t="s">
        <v>275</v>
      </c>
    </row>
    <row r="46" spans="1:107" ht="102.75" customHeight="1">
      <c r="A46" s="36" t="s">
        <v>39</v>
      </c>
      <c r="B46" s="47" t="s">
        <v>40</v>
      </c>
      <c r="C46" s="51" t="s">
        <v>47</v>
      </c>
      <c r="D46" s="51" t="s">
        <v>47</v>
      </c>
      <c r="E46" s="51" t="s">
        <v>47</v>
      </c>
      <c r="F46" s="37" t="s">
        <v>187</v>
      </c>
      <c r="G46" s="36" t="s">
        <v>131</v>
      </c>
      <c r="H46" s="29">
        <v>0.05</v>
      </c>
      <c r="I46" s="131"/>
      <c r="J46" s="29"/>
      <c r="K46" s="29"/>
      <c r="L46" s="29"/>
      <c r="M46" s="29"/>
      <c r="N46" s="29">
        <v>0.25</v>
      </c>
      <c r="O46" s="29"/>
      <c r="P46" s="29"/>
      <c r="Q46" s="29"/>
      <c r="R46" s="29"/>
      <c r="S46" s="29"/>
      <c r="T46" s="29">
        <v>0.25</v>
      </c>
      <c r="U46" s="29"/>
      <c r="V46" s="29"/>
      <c r="W46" s="29"/>
      <c r="X46" s="29"/>
      <c r="Y46" s="29"/>
      <c r="Z46" s="29">
        <v>0.25</v>
      </c>
      <c r="AA46" s="29"/>
      <c r="AB46" s="29"/>
      <c r="AC46" s="29"/>
      <c r="AD46" s="29"/>
      <c r="AE46" s="29"/>
      <c r="AF46" s="29">
        <v>0.25</v>
      </c>
      <c r="AG46" s="29"/>
      <c r="AH46" s="29">
        <f t="shared" si="1"/>
        <v>1</v>
      </c>
      <c r="AI46" s="50">
        <v>44986</v>
      </c>
      <c r="AJ46" s="48">
        <v>45291</v>
      </c>
      <c r="AK46" s="37" t="s">
        <v>132</v>
      </c>
      <c r="AL46" s="37" t="s">
        <v>41</v>
      </c>
      <c r="AM46" s="36" t="s">
        <v>100</v>
      </c>
      <c r="AN46" s="25" t="s">
        <v>43</v>
      </c>
      <c r="AO46" s="25" t="s">
        <v>46</v>
      </c>
      <c r="AQ46" s="62" t="s">
        <v>311</v>
      </c>
      <c r="AR46" s="66" t="s">
        <v>312</v>
      </c>
      <c r="AS46" s="63" t="s">
        <v>275</v>
      </c>
      <c r="AU46" s="62" t="s">
        <v>400</v>
      </c>
      <c r="AV46" s="66" t="s">
        <v>442</v>
      </c>
      <c r="AW46" s="63" t="s">
        <v>275</v>
      </c>
    </row>
    <row r="47" spans="1:107" s="28" customFormat="1" ht="101.25" customHeight="1">
      <c r="A47" s="36" t="s">
        <v>39</v>
      </c>
      <c r="B47" s="47" t="s">
        <v>40</v>
      </c>
      <c r="C47" s="51" t="s">
        <v>47</v>
      </c>
      <c r="D47" s="51" t="s">
        <v>47</v>
      </c>
      <c r="E47" s="51" t="s">
        <v>47</v>
      </c>
      <c r="F47" s="37" t="s">
        <v>187</v>
      </c>
      <c r="G47" s="36" t="s">
        <v>133</v>
      </c>
      <c r="H47" s="31">
        <v>0.05</v>
      </c>
      <c r="I47" s="131"/>
      <c r="J47" s="47"/>
      <c r="K47" s="47"/>
      <c r="L47" s="47"/>
      <c r="M47" s="47"/>
      <c r="N47" s="47"/>
      <c r="O47" s="47"/>
      <c r="P47" s="47"/>
      <c r="Q47" s="47"/>
      <c r="R47" s="47"/>
      <c r="S47" s="47"/>
      <c r="T47" s="49">
        <v>0.33</v>
      </c>
      <c r="U47" s="47"/>
      <c r="V47" s="49">
        <v>0.33</v>
      </c>
      <c r="W47" s="47"/>
      <c r="X47" s="49">
        <v>0.34</v>
      </c>
      <c r="Y47" s="47"/>
      <c r="Z47" s="47"/>
      <c r="AA47" s="47"/>
      <c r="AB47" s="47"/>
      <c r="AC47" s="47"/>
      <c r="AD47" s="47"/>
      <c r="AE47" s="47"/>
      <c r="AF47" s="47"/>
      <c r="AG47" s="47"/>
      <c r="AH47" s="29">
        <f>+J47+L47+N47+P47+R47+T47+V47+X47+Z47+AB47+AD47+AF47</f>
        <v>1</v>
      </c>
      <c r="AI47" s="50">
        <v>45078</v>
      </c>
      <c r="AJ47" s="50">
        <v>45169</v>
      </c>
      <c r="AK47" s="36" t="s">
        <v>134</v>
      </c>
      <c r="AL47" s="36" t="s">
        <v>229</v>
      </c>
      <c r="AM47" s="36" t="s">
        <v>100</v>
      </c>
      <c r="AN47" s="25" t="s">
        <v>43</v>
      </c>
      <c r="AO47" s="25" t="s">
        <v>46</v>
      </c>
      <c r="AQ47" s="64" t="s">
        <v>47</v>
      </c>
      <c r="AR47" s="62" t="s">
        <v>297</v>
      </c>
      <c r="AS47" s="64" t="s">
        <v>47</v>
      </c>
      <c r="AU47" s="83" t="s">
        <v>401</v>
      </c>
      <c r="AV47" s="70" t="s">
        <v>405</v>
      </c>
      <c r="AW47" s="78" t="s">
        <v>345</v>
      </c>
    </row>
    <row r="48" spans="1:107" ht="141.75" customHeight="1">
      <c r="A48" s="36" t="s">
        <v>39</v>
      </c>
      <c r="B48" s="47" t="s">
        <v>57</v>
      </c>
      <c r="C48" s="51" t="s">
        <v>47</v>
      </c>
      <c r="D48" s="47" t="s">
        <v>47</v>
      </c>
      <c r="E48" s="47" t="s">
        <v>47</v>
      </c>
      <c r="F48" s="37" t="s">
        <v>262</v>
      </c>
      <c r="G48" s="36" t="s">
        <v>90</v>
      </c>
      <c r="H48" s="31">
        <v>0.1</v>
      </c>
      <c r="I48" s="132"/>
      <c r="J48" s="31"/>
      <c r="K48" s="31"/>
      <c r="L48" s="31"/>
      <c r="M48" s="31"/>
      <c r="N48" s="31"/>
      <c r="O48" s="31"/>
      <c r="P48" s="31">
        <v>0.5</v>
      </c>
      <c r="Q48" s="31"/>
      <c r="R48" s="31"/>
      <c r="S48" s="31"/>
      <c r="T48" s="31"/>
      <c r="U48" s="31"/>
      <c r="V48" s="31"/>
      <c r="W48" s="31"/>
      <c r="X48" s="31"/>
      <c r="Y48" s="31"/>
      <c r="Z48" s="31"/>
      <c r="AA48" s="31"/>
      <c r="AB48" s="31">
        <v>0.5</v>
      </c>
      <c r="AC48" s="31"/>
      <c r="AD48" s="31"/>
      <c r="AE48" s="31"/>
      <c r="AF48" s="31"/>
      <c r="AG48" s="31"/>
      <c r="AH48" s="31">
        <f t="shared" ref="AH48" si="2">J48+L48+N48+P48+R48+T48+V48+X48+Z48+AB48+AD48+AF48</f>
        <v>1</v>
      </c>
      <c r="AI48" s="50">
        <v>45017</v>
      </c>
      <c r="AJ48" s="50">
        <v>45230</v>
      </c>
      <c r="AK48" s="36" t="s">
        <v>91</v>
      </c>
      <c r="AL48" s="36" t="s">
        <v>92</v>
      </c>
      <c r="AM48" s="36" t="s">
        <v>270</v>
      </c>
      <c r="AN48" s="36" t="s">
        <v>56</v>
      </c>
      <c r="AO48" s="36" t="s">
        <v>56</v>
      </c>
      <c r="AP48" s="2"/>
      <c r="AQ48" s="62" t="s">
        <v>313</v>
      </c>
      <c r="AR48" s="66" t="s">
        <v>314</v>
      </c>
      <c r="AS48" s="63" t="s">
        <v>275</v>
      </c>
      <c r="AT48" s="2"/>
      <c r="AU48" s="62" t="s">
        <v>47</v>
      </c>
      <c r="AV48" s="66" t="s">
        <v>402</v>
      </c>
      <c r="AW48" s="63" t="s">
        <v>275</v>
      </c>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row>
    <row r="49" spans="1:107" ht="141.75" customHeight="1">
      <c r="A49" s="36" t="s">
        <v>39</v>
      </c>
      <c r="B49" s="47" t="s">
        <v>40</v>
      </c>
      <c r="C49" s="51" t="s">
        <v>47</v>
      </c>
      <c r="D49" s="51" t="s">
        <v>47</v>
      </c>
      <c r="E49" s="51" t="s">
        <v>47</v>
      </c>
      <c r="F49" s="38" t="s">
        <v>188</v>
      </c>
      <c r="G49" s="36" t="s">
        <v>208</v>
      </c>
      <c r="H49" s="31">
        <v>0.5</v>
      </c>
      <c r="I49" s="127">
        <f>+H49+H50</f>
        <v>1</v>
      </c>
      <c r="J49" s="29">
        <v>1</v>
      </c>
      <c r="K49" s="29"/>
      <c r="L49" s="29"/>
      <c r="M49" s="29"/>
      <c r="N49" s="29"/>
      <c r="O49" s="29"/>
      <c r="P49" s="29"/>
      <c r="Q49" s="29"/>
      <c r="R49" s="29"/>
      <c r="S49" s="29"/>
      <c r="T49" s="29"/>
      <c r="U49" s="29"/>
      <c r="V49" s="29"/>
      <c r="W49" s="29"/>
      <c r="X49" s="29"/>
      <c r="Y49" s="29"/>
      <c r="Z49" s="29"/>
      <c r="AA49" s="29"/>
      <c r="AB49" s="29"/>
      <c r="AC49" s="29"/>
      <c r="AD49" s="29"/>
      <c r="AE49" s="29"/>
      <c r="AF49" s="29"/>
      <c r="AG49" s="29"/>
      <c r="AH49" s="29">
        <f t="shared" ref="AH49" si="3">+J49+L49+N49+P49+R49+T49+V49+X49+Z49+AB49+AD49+AF49</f>
        <v>1</v>
      </c>
      <c r="AI49" s="50">
        <v>44928</v>
      </c>
      <c r="AJ49" s="48">
        <v>44957</v>
      </c>
      <c r="AK49" s="37" t="s">
        <v>246</v>
      </c>
      <c r="AL49" s="37" t="s">
        <v>69</v>
      </c>
      <c r="AM49" s="37" t="s">
        <v>76</v>
      </c>
      <c r="AN49" s="25" t="s">
        <v>70</v>
      </c>
      <c r="AO49" s="25" t="s">
        <v>46</v>
      </c>
      <c r="AQ49" s="62" t="s">
        <v>351</v>
      </c>
      <c r="AR49" s="62" t="s">
        <v>352</v>
      </c>
      <c r="AS49" s="78" t="s">
        <v>353</v>
      </c>
      <c r="AU49" s="85" t="s">
        <v>47</v>
      </c>
      <c r="AV49" s="66" t="s">
        <v>360</v>
      </c>
      <c r="AW49" s="78" t="s">
        <v>345</v>
      </c>
    </row>
    <row r="50" spans="1:107" ht="90.75" customHeight="1">
      <c r="A50" s="36" t="s">
        <v>39</v>
      </c>
      <c r="B50" s="47" t="s">
        <v>40</v>
      </c>
      <c r="C50" s="51" t="s">
        <v>47</v>
      </c>
      <c r="D50" s="51" t="s">
        <v>47</v>
      </c>
      <c r="E50" s="51" t="s">
        <v>47</v>
      </c>
      <c r="F50" s="38" t="s">
        <v>204</v>
      </c>
      <c r="G50" s="36" t="s">
        <v>205</v>
      </c>
      <c r="H50" s="31">
        <v>0.5</v>
      </c>
      <c r="I50" s="129"/>
      <c r="J50" s="29"/>
      <c r="K50" s="29"/>
      <c r="L50" s="29"/>
      <c r="M50" s="29"/>
      <c r="N50" s="29"/>
      <c r="O50" s="29"/>
      <c r="P50" s="29"/>
      <c r="Q50" s="29"/>
      <c r="R50" s="29"/>
      <c r="S50" s="29"/>
      <c r="T50" s="29"/>
      <c r="U50" s="29"/>
      <c r="V50" s="29"/>
      <c r="W50" s="29"/>
      <c r="X50" s="29">
        <v>0.5</v>
      </c>
      <c r="Y50" s="29"/>
      <c r="Z50" s="29">
        <v>0.5</v>
      </c>
      <c r="AA50" s="29"/>
      <c r="AB50" s="29"/>
      <c r="AC50" s="29"/>
      <c r="AD50" s="29"/>
      <c r="AE50" s="29"/>
      <c r="AF50" s="29"/>
      <c r="AG50" s="29"/>
      <c r="AH50" s="29">
        <f>+J50+L50+N50+P50+R50+T50+V50+X50+Z50+AB50+AD50+AF50</f>
        <v>1</v>
      </c>
      <c r="AI50" s="50">
        <v>45139</v>
      </c>
      <c r="AJ50" s="48">
        <v>45199</v>
      </c>
      <c r="AK50" s="37" t="s">
        <v>247</v>
      </c>
      <c r="AL50" s="37" t="s">
        <v>44</v>
      </c>
      <c r="AM50" s="37" t="s">
        <v>100</v>
      </c>
      <c r="AN50" s="25" t="s">
        <v>43</v>
      </c>
      <c r="AO50" s="25" t="s">
        <v>46</v>
      </c>
      <c r="AQ50" s="64" t="s">
        <v>47</v>
      </c>
      <c r="AR50" s="62" t="s">
        <v>315</v>
      </c>
      <c r="AS50" s="64" t="s">
        <v>47</v>
      </c>
      <c r="AU50" s="62" t="s">
        <v>450</v>
      </c>
      <c r="AV50" s="62" t="s">
        <v>403</v>
      </c>
      <c r="AW50" s="87" t="s">
        <v>433</v>
      </c>
    </row>
    <row r="51" spans="1:107" ht="165.75" customHeight="1">
      <c r="A51" s="36" t="s">
        <v>39</v>
      </c>
      <c r="B51" s="47" t="s">
        <v>57</v>
      </c>
      <c r="C51" s="42" t="s">
        <v>47</v>
      </c>
      <c r="D51" s="36" t="s">
        <v>47</v>
      </c>
      <c r="E51" s="36" t="s">
        <v>47</v>
      </c>
      <c r="F51" s="37" t="s">
        <v>193</v>
      </c>
      <c r="G51" s="42" t="s">
        <v>170</v>
      </c>
      <c r="H51" s="31">
        <v>0.3</v>
      </c>
      <c r="I51" s="125">
        <f>+H51+H52+H53+H54+H55+H56+H57+H58+H59+H60+H61+H62+H63+H64</f>
        <v>1</v>
      </c>
      <c r="J51" s="26"/>
      <c r="K51" s="26"/>
      <c r="L51" s="26"/>
      <c r="M51" s="26"/>
      <c r="N51" s="26">
        <v>0.15</v>
      </c>
      <c r="O51" s="26"/>
      <c r="P51" s="26">
        <v>0.15</v>
      </c>
      <c r="Q51" s="40"/>
      <c r="R51" s="26">
        <v>0.12</v>
      </c>
      <c r="S51" s="40"/>
      <c r="T51" s="26">
        <v>0.1</v>
      </c>
      <c r="U51" s="40"/>
      <c r="V51" s="26">
        <v>0.12</v>
      </c>
      <c r="W51" s="40"/>
      <c r="X51" s="26">
        <v>0.12</v>
      </c>
      <c r="Y51" s="40"/>
      <c r="Z51" s="26">
        <v>0.12</v>
      </c>
      <c r="AA51" s="40"/>
      <c r="AB51" s="26">
        <v>0.12</v>
      </c>
      <c r="AC51" s="40"/>
      <c r="AD51" s="40"/>
      <c r="AE51" s="40"/>
      <c r="AF51" s="40"/>
      <c r="AG51" s="40"/>
      <c r="AH51" s="29">
        <f t="shared" ref="AH51" si="4">J51+L51+N51+P51+R51+T51+V51+X51+Z51+AB51+AD51+AF51</f>
        <v>1</v>
      </c>
      <c r="AI51" s="48">
        <v>45078</v>
      </c>
      <c r="AJ51" s="50">
        <v>45230</v>
      </c>
      <c r="AK51" s="42" t="s">
        <v>171</v>
      </c>
      <c r="AL51" s="36" t="s">
        <v>225</v>
      </c>
      <c r="AM51" s="36" t="s">
        <v>230</v>
      </c>
      <c r="AN51" s="36" t="s">
        <v>42</v>
      </c>
      <c r="AO51" s="25" t="s">
        <v>43</v>
      </c>
      <c r="AP51" s="2"/>
      <c r="AQ51" s="64" t="s">
        <v>47</v>
      </c>
      <c r="AR51" s="62" t="s">
        <v>297</v>
      </c>
      <c r="AS51" s="64" t="s">
        <v>47</v>
      </c>
      <c r="AT51" s="2"/>
      <c r="AU51" s="84" t="s">
        <v>404</v>
      </c>
      <c r="AV51" s="66" t="s">
        <v>406</v>
      </c>
      <c r="AW51" s="63" t="s">
        <v>275</v>
      </c>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row>
    <row r="52" spans="1:107" ht="135.75">
      <c r="A52" s="36" t="s">
        <v>39</v>
      </c>
      <c r="B52" s="47" t="s">
        <v>57</v>
      </c>
      <c r="C52" s="51" t="s">
        <v>47</v>
      </c>
      <c r="D52" s="47" t="s">
        <v>47</v>
      </c>
      <c r="E52" s="47" t="s">
        <v>47</v>
      </c>
      <c r="F52" s="37" t="s">
        <v>193</v>
      </c>
      <c r="G52" s="36" t="s">
        <v>155</v>
      </c>
      <c r="H52" s="31">
        <v>0.05</v>
      </c>
      <c r="I52" s="126"/>
      <c r="J52" s="29">
        <v>0.08</v>
      </c>
      <c r="K52" s="29"/>
      <c r="L52" s="29">
        <v>0.08</v>
      </c>
      <c r="M52" s="29"/>
      <c r="N52" s="29">
        <v>0.09</v>
      </c>
      <c r="O52" s="29"/>
      <c r="P52" s="29">
        <v>0.08</v>
      </c>
      <c r="Q52" s="29"/>
      <c r="R52" s="29">
        <v>0.08</v>
      </c>
      <c r="S52" s="29"/>
      <c r="T52" s="29">
        <v>0.09</v>
      </c>
      <c r="U52" s="29"/>
      <c r="V52" s="29">
        <v>0.08</v>
      </c>
      <c r="W52" s="29"/>
      <c r="X52" s="29">
        <v>0.08</v>
      </c>
      <c r="Y52" s="29"/>
      <c r="Z52" s="29">
        <v>0.09</v>
      </c>
      <c r="AA52" s="29"/>
      <c r="AB52" s="29">
        <v>0.08</v>
      </c>
      <c r="AC52" s="29"/>
      <c r="AD52" s="29">
        <v>0.08</v>
      </c>
      <c r="AE52" s="29"/>
      <c r="AF52" s="29">
        <v>0.09</v>
      </c>
      <c r="AG52" s="31"/>
      <c r="AH52" s="31">
        <f>J52+L52+N52+P52+R52+T52+V52+X52+Z52+AB52+AD52+AF52</f>
        <v>0.99999999999999978</v>
      </c>
      <c r="AI52" s="50">
        <v>44939</v>
      </c>
      <c r="AJ52" s="50">
        <v>45290</v>
      </c>
      <c r="AK52" s="36" t="s">
        <v>156</v>
      </c>
      <c r="AL52" s="36" t="s">
        <v>71</v>
      </c>
      <c r="AM52" s="36" t="s">
        <v>157</v>
      </c>
      <c r="AN52" s="25" t="s">
        <v>73</v>
      </c>
      <c r="AO52" s="25" t="s">
        <v>61</v>
      </c>
      <c r="AP52" s="2"/>
      <c r="AQ52" s="64" t="s">
        <v>47</v>
      </c>
      <c r="AR52" s="66" t="s">
        <v>316</v>
      </c>
      <c r="AS52" s="63" t="s">
        <v>275</v>
      </c>
      <c r="AT52" s="2"/>
      <c r="AU52" s="64" t="s">
        <v>47</v>
      </c>
      <c r="AV52" s="66" t="s">
        <v>407</v>
      </c>
      <c r="AW52" s="63" t="s">
        <v>275</v>
      </c>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row>
    <row r="53" spans="1:107" ht="135">
      <c r="A53" s="36" t="s">
        <v>39</v>
      </c>
      <c r="B53" s="47" t="s">
        <v>57</v>
      </c>
      <c r="C53" s="51" t="s">
        <v>47</v>
      </c>
      <c r="D53" s="47" t="s">
        <v>47</v>
      </c>
      <c r="E53" s="47" t="s">
        <v>47</v>
      </c>
      <c r="F53" s="37" t="s">
        <v>193</v>
      </c>
      <c r="G53" s="36" t="s">
        <v>158</v>
      </c>
      <c r="H53" s="31">
        <v>0.05</v>
      </c>
      <c r="I53" s="126"/>
      <c r="J53" s="29">
        <v>0.08</v>
      </c>
      <c r="K53" s="29"/>
      <c r="L53" s="29">
        <v>0.08</v>
      </c>
      <c r="M53" s="29"/>
      <c r="N53" s="29">
        <v>0.09</v>
      </c>
      <c r="O53" s="29"/>
      <c r="P53" s="29">
        <v>0.08</v>
      </c>
      <c r="Q53" s="29"/>
      <c r="R53" s="29">
        <v>0.08</v>
      </c>
      <c r="S53" s="29"/>
      <c r="T53" s="29">
        <v>0.09</v>
      </c>
      <c r="U53" s="29"/>
      <c r="V53" s="29">
        <v>0.08</v>
      </c>
      <c r="W53" s="29"/>
      <c r="X53" s="29">
        <v>0.08</v>
      </c>
      <c r="Y53" s="29"/>
      <c r="Z53" s="29">
        <v>0.09</v>
      </c>
      <c r="AA53" s="29"/>
      <c r="AB53" s="29">
        <v>0.08</v>
      </c>
      <c r="AC53" s="29"/>
      <c r="AD53" s="29">
        <v>0.08</v>
      </c>
      <c r="AE53" s="29"/>
      <c r="AF53" s="29">
        <v>0.09</v>
      </c>
      <c r="AG53" s="31"/>
      <c r="AH53" s="31">
        <f t="shared" ref="AH53:AH60" si="5">J53+L53+N53+P53+R53+T53+V53+X53+Z53+AB53+AD53+AF53</f>
        <v>0.99999999999999978</v>
      </c>
      <c r="AI53" s="50">
        <v>44939</v>
      </c>
      <c r="AJ53" s="50">
        <v>45290</v>
      </c>
      <c r="AK53" s="36" t="s">
        <v>156</v>
      </c>
      <c r="AL53" s="36" t="s">
        <v>64</v>
      </c>
      <c r="AM53" s="36" t="s">
        <v>233</v>
      </c>
      <c r="AN53" s="36" t="s">
        <v>233</v>
      </c>
      <c r="AO53" s="36" t="s">
        <v>265</v>
      </c>
      <c r="AP53" s="2"/>
      <c r="AQ53" s="64" t="s">
        <v>47</v>
      </c>
      <c r="AR53" s="66" t="s">
        <v>317</v>
      </c>
      <c r="AS53" s="63" t="s">
        <v>275</v>
      </c>
      <c r="AT53" s="2"/>
      <c r="AU53" s="64" t="s">
        <v>47</v>
      </c>
      <c r="AV53" s="66" t="s">
        <v>410</v>
      </c>
      <c r="AW53" s="63" t="s">
        <v>275</v>
      </c>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row>
    <row r="54" spans="1:107" ht="120">
      <c r="A54" s="36" t="s">
        <v>39</v>
      </c>
      <c r="B54" s="47" t="s">
        <v>57</v>
      </c>
      <c r="C54" s="51" t="s">
        <v>47</v>
      </c>
      <c r="D54" s="47" t="s">
        <v>47</v>
      </c>
      <c r="E54" s="47" t="s">
        <v>47</v>
      </c>
      <c r="F54" s="37" t="s">
        <v>193</v>
      </c>
      <c r="G54" s="36" t="s">
        <v>159</v>
      </c>
      <c r="H54" s="31">
        <v>0.05</v>
      </c>
      <c r="I54" s="126"/>
      <c r="J54" s="29">
        <v>0.08</v>
      </c>
      <c r="K54" s="29"/>
      <c r="L54" s="29">
        <v>0.08</v>
      </c>
      <c r="M54" s="29"/>
      <c r="N54" s="29">
        <v>0.09</v>
      </c>
      <c r="O54" s="29"/>
      <c r="P54" s="29">
        <v>0.08</v>
      </c>
      <c r="Q54" s="29"/>
      <c r="R54" s="29">
        <v>0.08</v>
      </c>
      <c r="S54" s="29"/>
      <c r="T54" s="29">
        <v>0.09</v>
      </c>
      <c r="U54" s="29"/>
      <c r="V54" s="29">
        <v>0.08</v>
      </c>
      <c r="W54" s="29"/>
      <c r="X54" s="29">
        <v>0.08</v>
      </c>
      <c r="Y54" s="29"/>
      <c r="Z54" s="29">
        <v>0.09</v>
      </c>
      <c r="AA54" s="29"/>
      <c r="AB54" s="29">
        <v>0.08</v>
      </c>
      <c r="AC54" s="29"/>
      <c r="AD54" s="29">
        <v>0.08</v>
      </c>
      <c r="AE54" s="29"/>
      <c r="AF54" s="29">
        <v>0.09</v>
      </c>
      <c r="AG54" s="31"/>
      <c r="AH54" s="31">
        <f t="shared" si="5"/>
        <v>0.99999999999999978</v>
      </c>
      <c r="AI54" s="50">
        <v>44939</v>
      </c>
      <c r="AJ54" s="50">
        <v>45290</v>
      </c>
      <c r="AK54" s="36" t="s">
        <v>156</v>
      </c>
      <c r="AL54" s="36" t="s">
        <v>69</v>
      </c>
      <c r="AM54" s="36" t="s">
        <v>160</v>
      </c>
      <c r="AN54" s="37" t="s">
        <v>235</v>
      </c>
      <c r="AO54" s="36" t="s">
        <v>70</v>
      </c>
      <c r="AP54" s="2"/>
      <c r="AQ54" s="64" t="s">
        <v>47</v>
      </c>
      <c r="AR54" s="66" t="s">
        <v>318</v>
      </c>
      <c r="AS54" s="63" t="s">
        <v>275</v>
      </c>
      <c r="AT54" s="2"/>
      <c r="AU54" s="64" t="s">
        <v>47</v>
      </c>
      <c r="AV54" s="66" t="s">
        <v>409</v>
      </c>
      <c r="AW54" s="63" t="s">
        <v>275</v>
      </c>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row>
    <row r="55" spans="1:107" ht="120">
      <c r="A55" s="36" t="s">
        <v>39</v>
      </c>
      <c r="B55" s="47" t="s">
        <v>57</v>
      </c>
      <c r="C55" s="51" t="s">
        <v>47</v>
      </c>
      <c r="D55" s="47" t="s">
        <v>47</v>
      </c>
      <c r="E55" s="47" t="s">
        <v>47</v>
      </c>
      <c r="F55" s="37" t="s">
        <v>193</v>
      </c>
      <c r="G55" s="36" t="s">
        <v>161</v>
      </c>
      <c r="H55" s="31">
        <v>0.02</v>
      </c>
      <c r="I55" s="126"/>
      <c r="J55" s="29">
        <v>0.08</v>
      </c>
      <c r="K55" s="29"/>
      <c r="L55" s="29">
        <v>0.08</v>
      </c>
      <c r="M55" s="29"/>
      <c r="N55" s="29">
        <v>0.09</v>
      </c>
      <c r="O55" s="29"/>
      <c r="P55" s="29">
        <v>0.08</v>
      </c>
      <c r="Q55" s="29"/>
      <c r="R55" s="29">
        <v>0.08</v>
      </c>
      <c r="S55" s="29"/>
      <c r="T55" s="29">
        <v>0.09</v>
      </c>
      <c r="U55" s="29"/>
      <c r="V55" s="29">
        <v>0.08</v>
      </c>
      <c r="W55" s="29"/>
      <c r="X55" s="29">
        <v>0.08</v>
      </c>
      <c r="Y55" s="29"/>
      <c r="Z55" s="29">
        <v>0.09</v>
      </c>
      <c r="AA55" s="29"/>
      <c r="AB55" s="29">
        <v>0.08</v>
      </c>
      <c r="AC55" s="29"/>
      <c r="AD55" s="29">
        <v>0.08</v>
      </c>
      <c r="AE55" s="29"/>
      <c r="AF55" s="29">
        <v>0.09</v>
      </c>
      <c r="AG55" s="31"/>
      <c r="AH55" s="31">
        <f t="shared" si="5"/>
        <v>0.99999999999999978</v>
      </c>
      <c r="AI55" s="50">
        <v>44939</v>
      </c>
      <c r="AJ55" s="50">
        <v>45290</v>
      </c>
      <c r="AK55" s="36" t="s">
        <v>156</v>
      </c>
      <c r="AL55" s="42" t="s">
        <v>65</v>
      </c>
      <c r="AM55" s="42" t="s">
        <v>260</v>
      </c>
      <c r="AN55" s="36" t="s">
        <v>268</v>
      </c>
      <c r="AO55" s="36" t="s">
        <v>265</v>
      </c>
      <c r="AP55" s="2"/>
      <c r="AQ55" s="64" t="s">
        <v>47</v>
      </c>
      <c r="AR55" s="66" t="s">
        <v>319</v>
      </c>
      <c r="AS55" s="63" t="s">
        <v>275</v>
      </c>
      <c r="AT55" s="2"/>
      <c r="AU55" s="64" t="s">
        <v>47</v>
      </c>
      <c r="AV55" s="66" t="s">
        <v>408</v>
      </c>
      <c r="AW55" s="63" t="s">
        <v>275</v>
      </c>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row>
    <row r="56" spans="1:107" ht="135">
      <c r="A56" s="36" t="s">
        <v>39</v>
      </c>
      <c r="B56" s="47" t="s">
        <v>57</v>
      </c>
      <c r="C56" s="51" t="s">
        <v>47</v>
      </c>
      <c r="D56" s="47" t="s">
        <v>47</v>
      </c>
      <c r="E56" s="47" t="s">
        <v>47</v>
      </c>
      <c r="F56" s="37" t="s">
        <v>193</v>
      </c>
      <c r="G56" s="36" t="s">
        <v>162</v>
      </c>
      <c r="H56" s="31">
        <v>0.02</v>
      </c>
      <c r="I56" s="126"/>
      <c r="J56" s="29">
        <v>0.08</v>
      </c>
      <c r="K56" s="29"/>
      <c r="L56" s="29">
        <v>0.08</v>
      </c>
      <c r="M56" s="29"/>
      <c r="N56" s="29">
        <v>0.09</v>
      </c>
      <c r="O56" s="29"/>
      <c r="P56" s="29">
        <v>0.08</v>
      </c>
      <c r="Q56" s="29"/>
      <c r="R56" s="29">
        <v>0.08</v>
      </c>
      <c r="S56" s="29"/>
      <c r="T56" s="29">
        <v>0.09</v>
      </c>
      <c r="U56" s="29"/>
      <c r="V56" s="29">
        <v>0.08</v>
      </c>
      <c r="W56" s="29"/>
      <c r="X56" s="29">
        <v>0.08</v>
      </c>
      <c r="Y56" s="29"/>
      <c r="Z56" s="29">
        <v>0.09</v>
      </c>
      <c r="AA56" s="29"/>
      <c r="AB56" s="29">
        <v>0.08</v>
      </c>
      <c r="AC56" s="29"/>
      <c r="AD56" s="29">
        <v>0.08</v>
      </c>
      <c r="AE56" s="29"/>
      <c r="AF56" s="29">
        <v>0.09</v>
      </c>
      <c r="AG56" s="31"/>
      <c r="AH56" s="31">
        <f t="shared" si="5"/>
        <v>0.99999999999999978</v>
      </c>
      <c r="AI56" s="50">
        <v>44939</v>
      </c>
      <c r="AJ56" s="50">
        <v>45290</v>
      </c>
      <c r="AK56" s="36" t="s">
        <v>156</v>
      </c>
      <c r="AL56" s="36" t="s">
        <v>66</v>
      </c>
      <c r="AM56" s="42" t="s">
        <v>67</v>
      </c>
      <c r="AN56" s="36" t="s">
        <v>237</v>
      </c>
      <c r="AO56" s="36" t="s">
        <v>265</v>
      </c>
      <c r="AP56" s="2"/>
      <c r="AQ56" s="64" t="s">
        <v>47</v>
      </c>
      <c r="AR56" s="66" t="s">
        <v>320</v>
      </c>
      <c r="AS56" s="63" t="s">
        <v>275</v>
      </c>
      <c r="AT56" s="2"/>
      <c r="AU56" s="64" t="s">
        <v>47</v>
      </c>
      <c r="AV56" s="66" t="s">
        <v>443</v>
      </c>
      <c r="AW56" s="63" t="s">
        <v>275</v>
      </c>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row>
    <row r="57" spans="1:107" ht="163.5" customHeight="1">
      <c r="A57" s="36" t="s">
        <v>39</v>
      </c>
      <c r="B57" s="47" t="s">
        <v>57</v>
      </c>
      <c r="C57" s="51" t="s">
        <v>47</v>
      </c>
      <c r="D57" s="47" t="s">
        <v>47</v>
      </c>
      <c r="E57" s="47" t="s">
        <v>47</v>
      </c>
      <c r="F57" s="37" t="s">
        <v>193</v>
      </c>
      <c r="G57" s="36" t="s">
        <v>163</v>
      </c>
      <c r="H57" s="31">
        <v>0.05</v>
      </c>
      <c r="I57" s="126"/>
      <c r="J57" s="29">
        <v>0.08</v>
      </c>
      <c r="K57" s="29"/>
      <c r="L57" s="29">
        <v>0.08</v>
      </c>
      <c r="M57" s="29"/>
      <c r="N57" s="29">
        <v>0.09</v>
      </c>
      <c r="O57" s="29"/>
      <c r="P57" s="29">
        <v>0.08</v>
      </c>
      <c r="Q57" s="29"/>
      <c r="R57" s="29">
        <v>0.08</v>
      </c>
      <c r="S57" s="29"/>
      <c r="T57" s="29">
        <v>0.09</v>
      </c>
      <c r="U57" s="29"/>
      <c r="V57" s="29">
        <v>0.08</v>
      </c>
      <c r="W57" s="29"/>
      <c r="X57" s="29">
        <v>0.08</v>
      </c>
      <c r="Y57" s="29"/>
      <c r="Z57" s="29">
        <v>0.09</v>
      </c>
      <c r="AA57" s="29"/>
      <c r="AB57" s="29">
        <v>0.08</v>
      </c>
      <c r="AC57" s="29"/>
      <c r="AD57" s="29">
        <v>0.08</v>
      </c>
      <c r="AE57" s="29"/>
      <c r="AF57" s="29">
        <v>0.09</v>
      </c>
      <c r="AG57" s="31"/>
      <c r="AH57" s="31">
        <f t="shared" si="5"/>
        <v>0.99999999999999978</v>
      </c>
      <c r="AI57" s="50">
        <v>44939</v>
      </c>
      <c r="AJ57" s="50">
        <v>45290</v>
      </c>
      <c r="AK57" s="36" t="s">
        <v>156</v>
      </c>
      <c r="AL57" s="36" t="s">
        <v>68</v>
      </c>
      <c r="AM57" s="36" t="s">
        <v>234</v>
      </c>
      <c r="AN57" s="25" t="s">
        <v>267</v>
      </c>
      <c r="AO57" s="36" t="s">
        <v>265</v>
      </c>
      <c r="AP57" s="2"/>
      <c r="AQ57" s="64" t="s">
        <v>47</v>
      </c>
      <c r="AR57" s="66" t="s">
        <v>321</v>
      </c>
      <c r="AS57" s="63" t="s">
        <v>275</v>
      </c>
      <c r="AT57" s="2"/>
      <c r="AU57" s="64" t="s">
        <v>47</v>
      </c>
      <c r="AV57" s="66" t="s">
        <v>411</v>
      </c>
      <c r="AW57" s="63" t="s">
        <v>275</v>
      </c>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row>
    <row r="58" spans="1:107" ht="120">
      <c r="A58" s="36" t="s">
        <v>39</v>
      </c>
      <c r="B58" s="47" t="s">
        <v>57</v>
      </c>
      <c r="C58" s="51" t="s">
        <v>47</v>
      </c>
      <c r="D58" s="47" t="s">
        <v>47</v>
      </c>
      <c r="E58" s="47" t="s">
        <v>47</v>
      </c>
      <c r="F58" s="37" t="s">
        <v>193</v>
      </c>
      <c r="G58" s="36" t="s">
        <v>164</v>
      </c>
      <c r="H58" s="31">
        <v>0.02</v>
      </c>
      <c r="I58" s="126"/>
      <c r="J58" s="29">
        <v>0.08</v>
      </c>
      <c r="K58" s="29"/>
      <c r="L58" s="29">
        <v>0.08</v>
      </c>
      <c r="M58" s="29"/>
      <c r="N58" s="29">
        <v>0.09</v>
      </c>
      <c r="O58" s="29"/>
      <c r="P58" s="29">
        <v>0.08</v>
      </c>
      <c r="Q58" s="29"/>
      <c r="R58" s="29">
        <v>0.08</v>
      </c>
      <c r="S58" s="29"/>
      <c r="T58" s="29">
        <v>0.09</v>
      </c>
      <c r="U58" s="29"/>
      <c r="V58" s="29">
        <v>0.08</v>
      </c>
      <c r="W58" s="29"/>
      <c r="X58" s="29">
        <v>0.08</v>
      </c>
      <c r="Y58" s="29"/>
      <c r="Z58" s="29">
        <v>0.09</v>
      </c>
      <c r="AA58" s="29"/>
      <c r="AB58" s="29">
        <v>0.08</v>
      </c>
      <c r="AC58" s="29"/>
      <c r="AD58" s="29">
        <v>0.08</v>
      </c>
      <c r="AE58" s="29"/>
      <c r="AF58" s="29">
        <v>0.09</v>
      </c>
      <c r="AG58" s="31"/>
      <c r="AH58" s="31">
        <f t="shared" si="5"/>
        <v>0.99999999999999978</v>
      </c>
      <c r="AI58" s="50">
        <v>44939</v>
      </c>
      <c r="AJ58" s="50">
        <v>45290</v>
      </c>
      <c r="AK58" s="36" t="s">
        <v>156</v>
      </c>
      <c r="AL58" s="36" t="s">
        <v>165</v>
      </c>
      <c r="AM58" s="36" t="s">
        <v>58</v>
      </c>
      <c r="AN58" s="25" t="s">
        <v>236</v>
      </c>
      <c r="AO58" s="25" t="s">
        <v>61</v>
      </c>
      <c r="AP58" s="2"/>
      <c r="AQ58" s="64" t="s">
        <v>47</v>
      </c>
      <c r="AR58" s="66" t="s">
        <v>322</v>
      </c>
      <c r="AS58" s="63" t="s">
        <v>275</v>
      </c>
      <c r="AT58" s="2"/>
      <c r="AU58" s="64" t="s">
        <v>47</v>
      </c>
      <c r="AV58" s="66" t="s">
        <v>444</v>
      </c>
      <c r="AW58" s="63" t="s">
        <v>275</v>
      </c>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row>
    <row r="59" spans="1:107" ht="156" customHeight="1">
      <c r="A59" s="36" t="s">
        <v>39</v>
      </c>
      <c r="B59" s="47" t="s">
        <v>57</v>
      </c>
      <c r="C59" s="51" t="s">
        <v>47</v>
      </c>
      <c r="D59" s="47" t="s">
        <v>47</v>
      </c>
      <c r="E59" s="47" t="s">
        <v>47</v>
      </c>
      <c r="F59" s="37" t="s">
        <v>193</v>
      </c>
      <c r="G59" s="36" t="s">
        <v>166</v>
      </c>
      <c r="H59" s="31">
        <v>0.02</v>
      </c>
      <c r="I59" s="126"/>
      <c r="J59" s="29">
        <v>0.08</v>
      </c>
      <c r="K59" s="29"/>
      <c r="L59" s="29">
        <v>0.08</v>
      </c>
      <c r="M59" s="29"/>
      <c r="N59" s="29">
        <v>0.09</v>
      </c>
      <c r="O59" s="29"/>
      <c r="P59" s="29">
        <v>0.08</v>
      </c>
      <c r="Q59" s="29"/>
      <c r="R59" s="29">
        <v>0.08</v>
      </c>
      <c r="S59" s="29"/>
      <c r="T59" s="29">
        <v>0.09</v>
      </c>
      <c r="U59" s="29"/>
      <c r="V59" s="29">
        <v>0.08</v>
      </c>
      <c r="W59" s="29"/>
      <c r="X59" s="29">
        <v>0.08</v>
      </c>
      <c r="Y59" s="29"/>
      <c r="Z59" s="29">
        <v>0.09</v>
      </c>
      <c r="AA59" s="29"/>
      <c r="AB59" s="29">
        <v>0.08</v>
      </c>
      <c r="AC59" s="29"/>
      <c r="AD59" s="29">
        <v>0.08</v>
      </c>
      <c r="AE59" s="29"/>
      <c r="AF59" s="29">
        <v>0.09</v>
      </c>
      <c r="AG59" s="31"/>
      <c r="AH59" s="31">
        <f t="shared" si="5"/>
        <v>0.99999999999999978</v>
      </c>
      <c r="AI59" s="50">
        <v>44939</v>
      </c>
      <c r="AJ59" s="50">
        <v>45290</v>
      </c>
      <c r="AK59" s="36" t="s">
        <v>156</v>
      </c>
      <c r="AL59" s="36" t="s">
        <v>62</v>
      </c>
      <c r="AM59" s="37" t="s">
        <v>63</v>
      </c>
      <c r="AN59" s="36" t="s">
        <v>269</v>
      </c>
      <c r="AO59" s="25" t="s">
        <v>61</v>
      </c>
      <c r="AP59" s="2"/>
      <c r="AQ59" s="64" t="s">
        <v>47</v>
      </c>
      <c r="AR59" s="66" t="s">
        <v>323</v>
      </c>
      <c r="AS59" s="63" t="s">
        <v>275</v>
      </c>
      <c r="AT59" s="2"/>
      <c r="AU59" s="64" t="s">
        <v>47</v>
      </c>
      <c r="AV59" s="66" t="s">
        <v>413</v>
      </c>
      <c r="AW59" s="63" t="s">
        <v>275</v>
      </c>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row>
    <row r="60" spans="1:107" ht="120">
      <c r="A60" s="36" t="s">
        <v>39</v>
      </c>
      <c r="B60" s="47" t="s">
        <v>57</v>
      </c>
      <c r="C60" s="51" t="s">
        <v>47</v>
      </c>
      <c r="D60" s="47" t="s">
        <v>47</v>
      </c>
      <c r="E60" s="47" t="s">
        <v>47</v>
      </c>
      <c r="F60" s="37" t="s">
        <v>193</v>
      </c>
      <c r="G60" s="36" t="s">
        <v>167</v>
      </c>
      <c r="H60" s="31">
        <v>0.02</v>
      </c>
      <c r="I60" s="126"/>
      <c r="J60" s="29">
        <v>0.08</v>
      </c>
      <c r="K60" s="29"/>
      <c r="L60" s="29">
        <v>0.08</v>
      </c>
      <c r="M60" s="29"/>
      <c r="N60" s="29">
        <v>0.09</v>
      </c>
      <c r="O60" s="29"/>
      <c r="P60" s="29">
        <v>0.08</v>
      </c>
      <c r="Q60" s="29"/>
      <c r="R60" s="29">
        <v>0.08</v>
      </c>
      <c r="S60" s="29"/>
      <c r="T60" s="29">
        <v>0.09</v>
      </c>
      <c r="U60" s="29"/>
      <c r="V60" s="29">
        <v>0.08</v>
      </c>
      <c r="W60" s="29"/>
      <c r="X60" s="29">
        <v>0.08</v>
      </c>
      <c r="Y60" s="29"/>
      <c r="Z60" s="29">
        <v>0.09</v>
      </c>
      <c r="AA60" s="29"/>
      <c r="AB60" s="29">
        <v>0.08</v>
      </c>
      <c r="AC60" s="29"/>
      <c r="AD60" s="29">
        <v>0.08</v>
      </c>
      <c r="AE60" s="29"/>
      <c r="AF60" s="29">
        <v>0.09</v>
      </c>
      <c r="AG60" s="31"/>
      <c r="AH60" s="31">
        <f t="shared" si="5"/>
        <v>0.99999999999999978</v>
      </c>
      <c r="AI60" s="50">
        <v>44939</v>
      </c>
      <c r="AJ60" s="50">
        <v>45290</v>
      </c>
      <c r="AK60" s="36" t="s">
        <v>156</v>
      </c>
      <c r="AL60" s="36" t="s">
        <v>59</v>
      </c>
      <c r="AM60" s="36" t="s">
        <v>60</v>
      </c>
      <c r="AN60" s="36" t="s">
        <v>61</v>
      </c>
      <c r="AO60" s="25" t="s">
        <v>61</v>
      </c>
      <c r="AP60" s="2"/>
      <c r="AQ60" s="64" t="s">
        <v>47</v>
      </c>
      <c r="AR60" s="66" t="s">
        <v>324</v>
      </c>
      <c r="AS60" s="63" t="s">
        <v>275</v>
      </c>
      <c r="AT60" s="2"/>
      <c r="AU60" s="64" t="s">
        <v>47</v>
      </c>
      <c r="AV60" s="66" t="s">
        <v>412</v>
      </c>
      <c r="AW60" s="63" t="s">
        <v>275</v>
      </c>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row>
    <row r="61" spans="1:107" ht="126" customHeight="1">
      <c r="A61" s="36" t="s">
        <v>39</v>
      </c>
      <c r="B61" s="47" t="s">
        <v>40</v>
      </c>
      <c r="C61" s="51" t="s">
        <v>47</v>
      </c>
      <c r="D61" s="51" t="s">
        <v>47</v>
      </c>
      <c r="E61" s="51" t="s">
        <v>47</v>
      </c>
      <c r="F61" s="38" t="s">
        <v>192</v>
      </c>
      <c r="G61" s="36" t="s">
        <v>146</v>
      </c>
      <c r="H61" s="31">
        <v>0.1</v>
      </c>
      <c r="I61" s="126"/>
      <c r="J61" s="29"/>
      <c r="K61" s="29"/>
      <c r="L61" s="29"/>
      <c r="M61" s="29"/>
      <c r="N61" s="29"/>
      <c r="O61" s="29"/>
      <c r="P61" s="29"/>
      <c r="Q61" s="29"/>
      <c r="R61" s="29"/>
      <c r="S61" s="29"/>
      <c r="T61" s="29"/>
      <c r="U61" s="29"/>
      <c r="V61" s="29"/>
      <c r="W61" s="29"/>
      <c r="X61" s="29"/>
      <c r="Y61" s="29"/>
      <c r="Z61" s="29"/>
      <c r="AA61" s="29"/>
      <c r="AB61" s="29">
        <v>0.3</v>
      </c>
      <c r="AC61" s="29"/>
      <c r="AD61" s="29">
        <v>0.7</v>
      </c>
      <c r="AE61" s="29"/>
      <c r="AF61" s="29"/>
      <c r="AG61" s="29"/>
      <c r="AH61" s="29">
        <f t="shared" ref="AH61:AH74" si="6">+J61+L61+N61+P61+R61+T61+V61+X61+Z61+AB61+AD61+AF61</f>
        <v>1</v>
      </c>
      <c r="AI61" s="53">
        <v>45200</v>
      </c>
      <c r="AJ61" s="53">
        <v>45260</v>
      </c>
      <c r="AK61" s="37" t="s">
        <v>147</v>
      </c>
      <c r="AL61" s="36" t="s">
        <v>225</v>
      </c>
      <c r="AM61" s="36" t="s">
        <v>230</v>
      </c>
      <c r="AN61" s="25" t="s">
        <v>43</v>
      </c>
      <c r="AO61" s="25" t="s">
        <v>46</v>
      </c>
      <c r="AQ61" s="64" t="s">
        <v>47</v>
      </c>
      <c r="AR61" s="62" t="s">
        <v>325</v>
      </c>
      <c r="AS61" s="64" t="s">
        <v>47</v>
      </c>
      <c r="AU61" s="64" t="s">
        <v>47</v>
      </c>
      <c r="AV61" s="62" t="s">
        <v>325</v>
      </c>
      <c r="AW61" s="64" t="s">
        <v>47</v>
      </c>
    </row>
    <row r="62" spans="1:107" ht="378.75" customHeight="1">
      <c r="A62" s="36" t="s">
        <v>39</v>
      </c>
      <c r="B62" s="47" t="s">
        <v>40</v>
      </c>
      <c r="C62" s="51" t="s">
        <v>47</v>
      </c>
      <c r="D62" s="51" t="s">
        <v>47</v>
      </c>
      <c r="E62" s="51" t="s">
        <v>47</v>
      </c>
      <c r="F62" s="37" t="s">
        <v>209</v>
      </c>
      <c r="G62" s="36" t="s">
        <v>117</v>
      </c>
      <c r="H62" s="29">
        <v>0.1</v>
      </c>
      <c r="I62" s="126"/>
      <c r="J62" s="29">
        <v>0.08</v>
      </c>
      <c r="K62" s="29"/>
      <c r="L62" s="29">
        <v>0.08</v>
      </c>
      <c r="M62" s="29"/>
      <c r="N62" s="29">
        <v>0.08</v>
      </c>
      <c r="O62" s="29"/>
      <c r="P62" s="29">
        <v>0.1</v>
      </c>
      <c r="Q62" s="29"/>
      <c r="R62" s="29">
        <v>0.08</v>
      </c>
      <c r="S62" s="29"/>
      <c r="T62" s="29">
        <v>0.08</v>
      </c>
      <c r="U62" s="29"/>
      <c r="V62" s="29">
        <v>0.08</v>
      </c>
      <c r="W62" s="29"/>
      <c r="X62" s="29">
        <v>0.1</v>
      </c>
      <c r="Y62" s="29"/>
      <c r="Z62" s="29">
        <v>0.08</v>
      </c>
      <c r="AA62" s="29"/>
      <c r="AB62" s="29">
        <v>0.08</v>
      </c>
      <c r="AC62" s="29"/>
      <c r="AD62" s="29">
        <v>0.08</v>
      </c>
      <c r="AE62" s="29"/>
      <c r="AF62" s="29">
        <v>0.08</v>
      </c>
      <c r="AG62" s="29"/>
      <c r="AH62" s="29">
        <f t="shared" si="6"/>
        <v>0.99999999999999978</v>
      </c>
      <c r="AI62" s="50">
        <v>44928</v>
      </c>
      <c r="AJ62" s="48">
        <v>45291</v>
      </c>
      <c r="AK62" s="36" t="s">
        <v>118</v>
      </c>
      <c r="AL62" s="37" t="s">
        <v>226</v>
      </c>
      <c r="AM62" s="25" t="s">
        <v>239</v>
      </c>
      <c r="AN62" s="25" t="s">
        <v>238</v>
      </c>
      <c r="AO62" s="25" t="s">
        <v>46</v>
      </c>
      <c r="AQ62" s="64" t="s">
        <v>47</v>
      </c>
      <c r="AR62" s="62" t="s">
        <v>472</v>
      </c>
      <c r="AS62" s="63" t="s">
        <v>275</v>
      </c>
      <c r="AU62" s="64" t="s">
        <v>47</v>
      </c>
      <c r="AV62" s="62" t="s">
        <v>473</v>
      </c>
      <c r="AW62" s="63" t="s">
        <v>275</v>
      </c>
    </row>
    <row r="63" spans="1:107" ht="185.25" customHeight="1">
      <c r="A63" s="36" t="s">
        <v>39</v>
      </c>
      <c r="B63" s="47" t="s">
        <v>40</v>
      </c>
      <c r="C63" s="51" t="s">
        <v>47</v>
      </c>
      <c r="D63" s="51" t="s">
        <v>47</v>
      </c>
      <c r="E63" s="51" t="s">
        <v>47</v>
      </c>
      <c r="F63" s="37" t="s">
        <v>210</v>
      </c>
      <c r="G63" s="36" t="s">
        <v>219</v>
      </c>
      <c r="H63" s="29">
        <v>0.1</v>
      </c>
      <c r="I63" s="126"/>
      <c r="J63" s="29"/>
      <c r="K63" s="29"/>
      <c r="L63" s="29"/>
      <c r="M63" s="29"/>
      <c r="N63" s="29"/>
      <c r="O63" s="29"/>
      <c r="P63" s="29">
        <v>0.33329999999999999</v>
      </c>
      <c r="Q63" s="29"/>
      <c r="R63" s="29"/>
      <c r="S63" s="29"/>
      <c r="T63" s="29"/>
      <c r="U63" s="29"/>
      <c r="V63" s="29"/>
      <c r="W63" s="29"/>
      <c r="X63" s="29">
        <v>0.33329999999999999</v>
      </c>
      <c r="Y63" s="29"/>
      <c r="Z63" s="29"/>
      <c r="AA63" s="29"/>
      <c r="AB63" s="29"/>
      <c r="AC63" s="29"/>
      <c r="AD63" s="29"/>
      <c r="AE63" s="29"/>
      <c r="AF63" s="29">
        <v>0.33329999999999999</v>
      </c>
      <c r="AG63" s="29"/>
      <c r="AH63" s="29">
        <f t="shared" si="6"/>
        <v>0.99990000000000001</v>
      </c>
      <c r="AI63" s="50">
        <v>45017</v>
      </c>
      <c r="AJ63" s="48">
        <v>45291</v>
      </c>
      <c r="AK63" s="36" t="s">
        <v>248</v>
      </c>
      <c r="AL63" s="37" t="s">
        <v>249</v>
      </c>
      <c r="AM63" s="25" t="s">
        <v>250</v>
      </c>
      <c r="AN63" s="25" t="s">
        <v>43</v>
      </c>
      <c r="AO63" s="25" t="s">
        <v>46</v>
      </c>
      <c r="AQ63" s="62" t="s">
        <v>326</v>
      </c>
      <c r="AR63" s="62" t="s">
        <v>327</v>
      </c>
      <c r="AS63" s="63" t="s">
        <v>275</v>
      </c>
      <c r="AU63" s="62" t="s">
        <v>457</v>
      </c>
      <c r="AV63" s="62" t="s">
        <v>458</v>
      </c>
      <c r="AW63" s="63" t="s">
        <v>275</v>
      </c>
    </row>
    <row r="64" spans="1:107" ht="102" customHeight="1">
      <c r="A64" s="36" t="s">
        <v>39</v>
      </c>
      <c r="B64" s="47" t="s">
        <v>40</v>
      </c>
      <c r="C64" s="51" t="s">
        <v>47</v>
      </c>
      <c r="D64" s="51" t="s">
        <v>47</v>
      </c>
      <c r="E64" s="51" t="s">
        <v>47</v>
      </c>
      <c r="F64" s="37" t="s">
        <v>211</v>
      </c>
      <c r="G64" s="36" t="s">
        <v>251</v>
      </c>
      <c r="H64" s="29">
        <v>0.1</v>
      </c>
      <c r="I64" s="126"/>
      <c r="J64" s="29"/>
      <c r="K64" s="29"/>
      <c r="L64" s="29"/>
      <c r="M64" s="29"/>
      <c r="N64" s="29"/>
      <c r="O64" s="29"/>
      <c r="P64" s="29"/>
      <c r="Q64" s="29"/>
      <c r="R64" s="29"/>
      <c r="S64" s="29"/>
      <c r="T64" s="29"/>
      <c r="U64" s="29"/>
      <c r="V64" s="29"/>
      <c r="W64" s="29"/>
      <c r="X64" s="29"/>
      <c r="Y64" s="29"/>
      <c r="Z64" s="29"/>
      <c r="AA64" s="29"/>
      <c r="AB64" s="29"/>
      <c r="AC64" s="29"/>
      <c r="AD64" s="29"/>
      <c r="AE64" s="29"/>
      <c r="AF64" s="29">
        <v>1</v>
      </c>
      <c r="AG64" s="29"/>
      <c r="AH64" s="29">
        <f t="shared" si="6"/>
        <v>1</v>
      </c>
      <c r="AI64" s="50">
        <v>45261</v>
      </c>
      <c r="AJ64" s="48">
        <v>45291</v>
      </c>
      <c r="AK64" s="36" t="s">
        <v>252</v>
      </c>
      <c r="AL64" s="36" t="s">
        <v>225</v>
      </c>
      <c r="AM64" s="36" t="s">
        <v>230</v>
      </c>
      <c r="AN64" s="25" t="s">
        <v>43</v>
      </c>
      <c r="AO64" s="25" t="s">
        <v>46</v>
      </c>
      <c r="AQ64" s="64" t="s">
        <v>47</v>
      </c>
      <c r="AR64" s="62" t="s">
        <v>328</v>
      </c>
      <c r="AS64" s="64" t="s">
        <v>47</v>
      </c>
      <c r="AU64" s="64" t="s">
        <v>47</v>
      </c>
      <c r="AV64" s="62" t="s">
        <v>328</v>
      </c>
      <c r="AW64" s="64" t="s">
        <v>47</v>
      </c>
    </row>
    <row r="65" spans="1:107" ht="267" customHeight="1">
      <c r="A65" s="36" t="s">
        <v>39</v>
      </c>
      <c r="B65" s="47" t="s">
        <v>40</v>
      </c>
      <c r="C65" s="51" t="s">
        <v>47</v>
      </c>
      <c r="D65" s="51" t="s">
        <v>47</v>
      </c>
      <c r="E65" s="51" t="s">
        <v>47</v>
      </c>
      <c r="F65" s="37" t="s">
        <v>212</v>
      </c>
      <c r="G65" s="36" t="s">
        <v>220</v>
      </c>
      <c r="H65" s="29">
        <v>0.5</v>
      </c>
      <c r="I65" s="127">
        <f>+H65+H66</f>
        <v>1</v>
      </c>
      <c r="J65" s="29"/>
      <c r="K65" s="29"/>
      <c r="L65" s="29"/>
      <c r="M65" s="29"/>
      <c r="N65" s="29"/>
      <c r="O65" s="29"/>
      <c r="P65" s="29"/>
      <c r="Q65" s="29"/>
      <c r="R65" s="29">
        <v>0.4</v>
      </c>
      <c r="S65" s="29"/>
      <c r="T65" s="29">
        <v>0.2</v>
      </c>
      <c r="U65" s="29"/>
      <c r="V65" s="29">
        <v>0.2</v>
      </c>
      <c r="W65" s="29"/>
      <c r="X65" s="29">
        <v>0.2</v>
      </c>
      <c r="Y65" s="29"/>
      <c r="Z65" s="29"/>
      <c r="AA65" s="29"/>
      <c r="AB65" s="29"/>
      <c r="AC65" s="29"/>
      <c r="AD65" s="29"/>
      <c r="AE65" s="29"/>
      <c r="AF65" s="29"/>
      <c r="AG65" s="29"/>
      <c r="AH65" s="29">
        <f t="shared" si="6"/>
        <v>1</v>
      </c>
      <c r="AI65" s="50">
        <v>45047</v>
      </c>
      <c r="AJ65" s="48">
        <v>45168</v>
      </c>
      <c r="AK65" s="36" t="s">
        <v>253</v>
      </c>
      <c r="AL65" s="37" t="s">
        <v>44</v>
      </c>
      <c r="AM65" s="25" t="s">
        <v>259</v>
      </c>
      <c r="AN65" s="25" t="s">
        <v>45</v>
      </c>
      <c r="AO65" s="25" t="s">
        <v>46</v>
      </c>
      <c r="AQ65" s="64" t="s">
        <v>47</v>
      </c>
      <c r="AR65" s="62" t="s">
        <v>280</v>
      </c>
      <c r="AS65" s="64" t="s">
        <v>47</v>
      </c>
      <c r="AU65" s="62" t="s">
        <v>414</v>
      </c>
      <c r="AV65" s="70" t="s">
        <v>453</v>
      </c>
      <c r="AW65" s="78" t="s">
        <v>345</v>
      </c>
    </row>
    <row r="66" spans="1:107" ht="102" customHeight="1">
      <c r="A66" s="36" t="s">
        <v>39</v>
      </c>
      <c r="B66" s="47" t="s">
        <v>40</v>
      </c>
      <c r="C66" s="51" t="s">
        <v>47</v>
      </c>
      <c r="D66" s="51" t="s">
        <v>47</v>
      </c>
      <c r="E66" s="51" t="s">
        <v>47</v>
      </c>
      <c r="F66" s="37" t="s">
        <v>213</v>
      </c>
      <c r="G66" s="36" t="s">
        <v>221</v>
      </c>
      <c r="H66" s="29">
        <v>0.5</v>
      </c>
      <c r="I66" s="128"/>
      <c r="J66" s="29"/>
      <c r="K66" s="29"/>
      <c r="L66" s="29"/>
      <c r="M66" s="29"/>
      <c r="N66" s="29"/>
      <c r="O66" s="29"/>
      <c r="P66" s="29"/>
      <c r="Q66" s="29"/>
      <c r="R66" s="29"/>
      <c r="S66" s="29"/>
      <c r="T66" s="29"/>
      <c r="U66" s="29"/>
      <c r="V66" s="29">
        <v>0.5</v>
      </c>
      <c r="W66" s="29"/>
      <c r="X66" s="29"/>
      <c r="Y66" s="29"/>
      <c r="Z66" s="29"/>
      <c r="AA66" s="29"/>
      <c r="AB66" s="29"/>
      <c r="AC66" s="29"/>
      <c r="AD66" s="29">
        <v>0.5</v>
      </c>
      <c r="AE66" s="29"/>
      <c r="AF66" s="29"/>
      <c r="AG66" s="29"/>
      <c r="AH66" s="29">
        <f t="shared" si="6"/>
        <v>1</v>
      </c>
      <c r="AI66" s="50">
        <v>45108</v>
      </c>
      <c r="AJ66" s="48">
        <v>45260</v>
      </c>
      <c r="AK66" s="36" t="s">
        <v>254</v>
      </c>
      <c r="AL66" s="37" t="s">
        <v>71</v>
      </c>
      <c r="AM66" s="25" t="s">
        <v>73</v>
      </c>
      <c r="AN66" s="25" t="s">
        <v>61</v>
      </c>
      <c r="AO66" s="25" t="s">
        <v>46</v>
      </c>
      <c r="AQ66" s="64" t="s">
        <v>47</v>
      </c>
      <c r="AR66" s="62" t="s">
        <v>329</v>
      </c>
      <c r="AS66" s="64" t="s">
        <v>47</v>
      </c>
      <c r="AU66" s="62" t="s">
        <v>450</v>
      </c>
      <c r="AV66" s="62" t="s">
        <v>415</v>
      </c>
      <c r="AW66" s="89" t="s">
        <v>433</v>
      </c>
    </row>
    <row r="67" spans="1:107" ht="120">
      <c r="A67" s="36" t="s">
        <v>39</v>
      </c>
      <c r="B67" s="47" t="s">
        <v>40</v>
      </c>
      <c r="C67" s="51" t="s">
        <v>47</v>
      </c>
      <c r="D67" s="51" t="s">
        <v>47</v>
      </c>
      <c r="E67" s="51" t="s">
        <v>47</v>
      </c>
      <c r="F67" s="37" t="s">
        <v>178</v>
      </c>
      <c r="G67" s="36" t="s">
        <v>93</v>
      </c>
      <c r="H67" s="31">
        <v>0.1</v>
      </c>
      <c r="I67" s="127">
        <f>+H67+H68+H69+H70+H71+H72+H73+H74</f>
        <v>0.99999999999999989</v>
      </c>
      <c r="J67" s="29"/>
      <c r="K67" s="29"/>
      <c r="L67" s="29"/>
      <c r="M67" s="29"/>
      <c r="N67" s="29">
        <v>0.5</v>
      </c>
      <c r="O67" s="29"/>
      <c r="P67" s="29">
        <v>0.5</v>
      </c>
      <c r="Q67" s="29"/>
      <c r="R67" s="29"/>
      <c r="S67" s="29"/>
      <c r="T67" s="29"/>
      <c r="U67" s="29"/>
      <c r="V67" s="29"/>
      <c r="W67" s="29"/>
      <c r="X67" s="29"/>
      <c r="Y67" s="29"/>
      <c r="Z67" s="29"/>
      <c r="AA67" s="29"/>
      <c r="AB67" s="29"/>
      <c r="AC67" s="29"/>
      <c r="AD67" s="29"/>
      <c r="AE67" s="29"/>
      <c r="AF67" s="29"/>
      <c r="AG67" s="29"/>
      <c r="AH67" s="29">
        <f t="shared" si="6"/>
        <v>1</v>
      </c>
      <c r="AI67" s="50">
        <v>44986</v>
      </c>
      <c r="AJ67" s="48">
        <v>45046</v>
      </c>
      <c r="AK67" s="36" t="s">
        <v>94</v>
      </c>
      <c r="AL67" s="37" t="s">
        <v>41</v>
      </c>
      <c r="AM67" s="37" t="s">
        <v>232</v>
      </c>
      <c r="AN67" s="25" t="s">
        <v>43</v>
      </c>
      <c r="AO67" s="25" t="s">
        <v>46</v>
      </c>
      <c r="AQ67" s="62" t="s">
        <v>354</v>
      </c>
      <c r="AR67" s="66" t="s">
        <v>474</v>
      </c>
      <c r="AS67" s="78" t="s">
        <v>353</v>
      </c>
      <c r="AU67" s="85" t="s">
        <v>47</v>
      </c>
      <c r="AV67" s="66" t="s">
        <v>360</v>
      </c>
      <c r="AW67" s="78" t="s">
        <v>345</v>
      </c>
    </row>
    <row r="68" spans="1:107" ht="120.75">
      <c r="A68" s="36" t="s">
        <v>39</v>
      </c>
      <c r="B68" s="47" t="s">
        <v>40</v>
      </c>
      <c r="C68" s="51" t="s">
        <v>47</v>
      </c>
      <c r="D68" s="51" t="s">
        <v>47</v>
      </c>
      <c r="E68" s="51" t="s">
        <v>47</v>
      </c>
      <c r="F68" s="37" t="s">
        <v>178</v>
      </c>
      <c r="G68" s="36" t="s">
        <v>196</v>
      </c>
      <c r="H68" s="31">
        <v>0.1</v>
      </c>
      <c r="I68" s="129"/>
      <c r="J68" s="29"/>
      <c r="K68" s="29"/>
      <c r="L68" s="29">
        <v>1</v>
      </c>
      <c r="M68" s="29"/>
      <c r="N68" s="29"/>
      <c r="O68" s="29"/>
      <c r="P68" s="29"/>
      <c r="Q68" s="29"/>
      <c r="R68" s="29"/>
      <c r="S68" s="29"/>
      <c r="T68" s="29"/>
      <c r="U68" s="29"/>
      <c r="V68" s="29"/>
      <c r="W68" s="29"/>
      <c r="X68" s="29"/>
      <c r="Y68" s="29"/>
      <c r="Z68" s="29"/>
      <c r="AA68" s="29"/>
      <c r="AB68" s="29"/>
      <c r="AC68" s="29"/>
      <c r="AD68" s="29"/>
      <c r="AE68" s="29"/>
      <c r="AF68" s="29"/>
      <c r="AG68" s="29"/>
      <c r="AH68" s="29">
        <f t="shared" si="6"/>
        <v>1</v>
      </c>
      <c r="AI68" s="50">
        <v>44958</v>
      </c>
      <c r="AJ68" s="48">
        <v>44985</v>
      </c>
      <c r="AK68" s="36" t="s">
        <v>96</v>
      </c>
      <c r="AL68" s="37" t="s">
        <v>41</v>
      </c>
      <c r="AM68" s="37" t="s">
        <v>232</v>
      </c>
      <c r="AN68" s="25" t="s">
        <v>43</v>
      </c>
      <c r="AO68" s="25" t="s">
        <v>46</v>
      </c>
      <c r="AQ68" s="62" t="s">
        <v>355</v>
      </c>
      <c r="AR68" s="62" t="s">
        <v>356</v>
      </c>
      <c r="AS68" s="78" t="s">
        <v>353</v>
      </c>
      <c r="AU68" s="85" t="s">
        <v>47</v>
      </c>
      <c r="AV68" s="66" t="s">
        <v>360</v>
      </c>
      <c r="AW68" s="78" t="s">
        <v>345</v>
      </c>
    </row>
    <row r="69" spans="1:107" ht="180">
      <c r="A69" s="36" t="s">
        <v>39</v>
      </c>
      <c r="B69" s="47" t="s">
        <v>40</v>
      </c>
      <c r="C69" s="51" t="s">
        <v>47</v>
      </c>
      <c r="D69" s="51" t="s">
        <v>47</v>
      </c>
      <c r="E69" s="51" t="s">
        <v>47</v>
      </c>
      <c r="F69" s="37" t="s">
        <v>178</v>
      </c>
      <c r="G69" s="36" t="s">
        <v>197</v>
      </c>
      <c r="H69" s="31">
        <v>0.1</v>
      </c>
      <c r="I69" s="129"/>
      <c r="J69" s="29"/>
      <c r="K69" s="29"/>
      <c r="L69" s="29">
        <v>0.15</v>
      </c>
      <c r="M69" s="29"/>
      <c r="N69" s="29"/>
      <c r="O69" s="29"/>
      <c r="P69" s="29">
        <v>0.15</v>
      </c>
      <c r="Q69" s="29"/>
      <c r="R69" s="29"/>
      <c r="S69" s="29"/>
      <c r="T69" s="29">
        <v>0.15</v>
      </c>
      <c r="U69" s="29"/>
      <c r="V69" s="29"/>
      <c r="W69" s="29"/>
      <c r="X69" s="29">
        <v>0.15</v>
      </c>
      <c r="Y69" s="29"/>
      <c r="Z69" s="29"/>
      <c r="AA69" s="29"/>
      <c r="AB69" s="29">
        <v>0.15</v>
      </c>
      <c r="AC69" s="29"/>
      <c r="AD69" s="29"/>
      <c r="AE69" s="29"/>
      <c r="AF69" s="29">
        <v>0.25</v>
      </c>
      <c r="AG69" s="29"/>
      <c r="AH69" s="29">
        <f t="shared" si="6"/>
        <v>1</v>
      </c>
      <c r="AI69" s="50">
        <v>44958</v>
      </c>
      <c r="AJ69" s="48">
        <v>45291</v>
      </c>
      <c r="AK69" s="36" t="s">
        <v>244</v>
      </c>
      <c r="AL69" s="37" t="s">
        <v>41</v>
      </c>
      <c r="AM69" s="37" t="s">
        <v>232</v>
      </c>
      <c r="AN69" s="25" t="s">
        <v>43</v>
      </c>
      <c r="AO69" s="25" t="s">
        <v>46</v>
      </c>
      <c r="AQ69" s="62" t="s">
        <v>330</v>
      </c>
      <c r="AR69" s="73" t="s">
        <v>331</v>
      </c>
      <c r="AS69" s="63" t="s">
        <v>275</v>
      </c>
      <c r="AU69" s="62" t="s">
        <v>416</v>
      </c>
      <c r="AV69" s="73" t="s">
        <v>417</v>
      </c>
      <c r="AW69" s="63" t="s">
        <v>275</v>
      </c>
    </row>
    <row r="70" spans="1:107" s="28" customFormat="1" ht="135" customHeight="1">
      <c r="A70" s="36" t="s">
        <v>39</v>
      </c>
      <c r="B70" s="47" t="s">
        <v>40</v>
      </c>
      <c r="C70" s="51" t="s">
        <v>47</v>
      </c>
      <c r="D70" s="51" t="s">
        <v>47</v>
      </c>
      <c r="E70" s="51" t="s">
        <v>47</v>
      </c>
      <c r="F70" s="37" t="s">
        <v>178</v>
      </c>
      <c r="G70" s="37" t="s">
        <v>97</v>
      </c>
      <c r="H70" s="29">
        <v>0.2</v>
      </c>
      <c r="I70" s="129"/>
      <c r="J70" s="29"/>
      <c r="K70" s="29"/>
      <c r="L70" s="29"/>
      <c r="M70" s="29"/>
      <c r="N70" s="29">
        <v>0.25</v>
      </c>
      <c r="O70" s="29"/>
      <c r="P70" s="29"/>
      <c r="Q70" s="29"/>
      <c r="R70" s="29"/>
      <c r="S70" s="29"/>
      <c r="T70" s="29">
        <v>0.25</v>
      </c>
      <c r="U70" s="29"/>
      <c r="V70" s="43"/>
      <c r="W70" s="29"/>
      <c r="X70" s="29"/>
      <c r="Y70" s="29"/>
      <c r="Z70" s="29">
        <v>0.25</v>
      </c>
      <c r="AA70" s="29"/>
      <c r="AB70" s="43"/>
      <c r="AC70" s="29"/>
      <c r="AD70" s="29"/>
      <c r="AE70" s="29"/>
      <c r="AF70" s="29">
        <v>0.25</v>
      </c>
      <c r="AG70" s="29"/>
      <c r="AH70" s="29">
        <f t="shared" si="6"/>
        <v>1</v>
      </c>
      <c r="AI70" s="50">
        <v>44986</v>
      </c>
      <c r="AJ70" s="48">
        <v>45291</v>
      </c>
      <c r="AK70" s="26" t="s">
        <v>98</v>
      </c>
      <c r="AL70" s="37" t="s">
        <v>49</v>
      </c>
      <c r="AM70" s="37" t="s">
        <v>50</v>
      </c>
      <c r="AN70" s="25" t="s">
        <v>43</v>
      </c>
      <c r="AO70" s="25" t="s">
        <v>46</v>
      </c>
      <c r="AQ70" s="70" t="s">
        <v>332</v>
      </c>
      <c r="AR70" s="73" t="s">
        <v>333</v>
      </c>
      <c r="AS70" s="63" t="s">
        <v>275</v>
      </c>
      <c r="AU70" s="70" t="s">
        <v>418</v>
      </c>
      <c r="AV70" s="73" t="s">
        <v>419</v>
      </c>
      <c r="AW70" s="63" t="s">
        <v>275</v>
      </c>
    </row>
    <row r="71" spans="1:107" ht="161.25" customHeight="1">
      <c r="A71" s="36" t="s">
        <v>39</v>
      </c>
      <c r="B71" s="47" t="s">
        <v>40</v>
      </c>
      <c r="C71" s="51" t="s">
        <v>47</v>
      </c>
      <c r="D71" s="51" t="s">
        <v>47</v>
      </c>
      <c r="E71" s="51" t="s">
        <v>47</v>
      </c>
      <c r="F71" s="37" t="s">
        <v>214</v>
      </c>
      <c r="G71" s="36" t="s">
        <v>224</v>
      </c>
      <c r="H71" s="29">
        <v>0.2</v>
      </c>
      <c r="I71" s="129"/>
      <c r="J71" s="29"/>
      <c r="K71" s="29"/>
      <c r="L71" s="29"/>
      <c r="M71" s="29"/>
      <c r="N71" s="29"/>
      <c r="O71" s="29"/>
      <c r="P71" s="29">
        <v>0.33329999999999999</v>
      </c>
      <c r="Q71" s="29"/>
      <c r="R71" s="29"/>
      <c r="S71" s="29"/>
      <c r="T71" s="29"/>
      <c r="U71" s="29"/>
      <c r="V71" s="29"/>
      <c r="W71" s="29"/>
      <c r="X71" s="29">
        <v>0.33329999999999999</v>
      </c>
      <c r="Y71" s="29"/>
      <c r="Z71" s="29"/>
      <c r="AA71" s="29"/>
      <c r="AB71" s="29"/>
      <c r="AC71" s="29"/>
      <c r="AD71" s="29"/>
      <c r="AE71" s="29"/>
      <c r="AF71" s="29">
        <v>0.33329999999999999</v>
      </c>
      <c r="AG71" s="29"/>
      <c r="AH71" s="29">
        <f t="shared" si="6"/>
        <v>0.99990000000000001</v>
      </c>
      <c r="AI71" s="50">
        <v>45017</v>
      </c>
      <c r="AJ71" s="48">
        <v>45275</v>
      </c>
      <c r="AK71" s="36" t="s">
        <v>255</v>
      </c>
      <c r="AL71" s="37" t="s">
        <v>41</v>
      </c>
      <c r="AM71" s="37" t="s">
        <v>232</v>
      </c>
      <c r="AN71" s="25" t="s">
        <v>43</v>
      </c>
      <c r="AO71" s="25" t="s">
        <v>46</v>
      </c>
      <c r="AQ71" s="62" t="s">
        <v>334</v>
      </c>
      <c r="AR71" s="74" t="s">
        <v>335</v>
      </c>
      <c r="AS71" s="63" t="s">
        <v>275</v>
      </c>
      <c r="AU71" s="62" t="s">
        <v>420</v>
      </c>
      <c r="AV71" s="74" t="s">
        <v>451</v>
      </c>
      <c r="AW71" s="63" t="s">
        <v>275</v>
      </c>
    </row>
    <row r="72" spans="1:107" ht="218.25" customHeight="1">
      <c r="A72" s="36" t="s">
        <v>39</v>
      </c>
      <c r="B72" s="47" t="s">
        <v>40</v>
      </c>
      <c r="C72" s="51" t="s">
        <v>47</v>
      </c>
      <c r="D72" s="51" t="s">
        <v>47</v>
      </c>
      <c r="E72" s="51" t="s">
        <v>47</v>
      </c>
      <c r="F72" s="37" t="s">
        <v>215</v>
      </c>
      <c r="G72" s="36" t="s">
        <v>223</v>
      </c>
      <c r="H72" s="29">
        <v>0.1</v>
      </c>
      <c r="I72" s="129"/>
      <c r="J72" s="29"/>
      <c r="K72" s="29"/>
      <c r="L72" s="29"/>
      <c r="M72" s="29"/>
      <c r="N72" s="29">
        <v>0.25</v>
      </c>
      <c r="O72" s="29"/>
      <c r="P72" s="29"/>
      <c r="Q72" s="29"/>
      <c r="R72" s="29"/>
      <c r="S72" s="29"/>
      <c r="T72" s="29">
        <v>0.25</v>
      </c>
      <c r="U72" s="29"/>
      <c r="V72" s="43"/>
      <c r="W72" s="29"/>
      <c r="X72" s="29"/>
      <c r="Y72" s="29"/>
      <c r="Z72" s="29">
        <v>0.25</v>
      </c>
      <c r="AA72" s="29"/>
      <c r="AB72" s="43"/>
      <c r="AC72" s="29"/>
      <c r="AD72" s="29"/>
      <c r="AE72" s="29"/>
      <c r="AF72" s="29">
        <v>0.25</v>
      </c>
      <c r="AG72" s="29"/>
      <c r="AH72" s="29">
        <f>+J72+L72+N72+P72+R72+T72+V72+X72+Z72+AB72+AD72+AF72</f>
        <v>1</v>
      </c>
      <c r="AI72" s="50">
        <v>44986</v>
      </c>
      <c r="AJ72" s="48">
        <v>45291</v>
      </c>
      <c r="AK72" s="36" t="s">
        <v>256</v>
      </c>
      <c r="AL72" s="37" t="s">
        <v>41</v>
      </c>
      <c r="AM72" s="37" t="s">
        <v>232</v>
      </c>
      <c r="AN72" s="25" t="s">
        <v>43</v>
      </c>
      <c r="AO72" s="25" t="s">
        <v>46</v>
      </c>
      <c r="AQ72" s="62" t="s">
        <v>336</v>
      </c>
      <c r="AR72" s="74" t="s">
        <v>337</v>
      </c>
      <c r="AS72" s="63" t="s">
        <v>275</v>
      </c>
      <c r="AU72" s="62" t="s">
        <v>421</v>
      </c>
      <c r="AV72" s="66" t="s">
        <v>422</v>
      </c>
      <c r="AW72" s="63" t="s">
        <v>275</v>
      </c>
    </row>
    <row r="73" spans="1:107" s="1" customFormat="1" ht="128.25" customHeight="1">
      <c r="A73" s="36" t="s">
        <v>39</v>
      </c>
      <c r="B73" s="47" t="s">
        <v>40</v>
      </c>
      <c r="C73" s="51" t="s">
        <v>47</v>
      </c>
      <c r="D73" s="51" t="s">
        <v>47</v>
      </c>
      <c r="E73" s="51" t="s">
        <v>47</v>
      </c>
      <c r="F73" s="37" t="s">
        <v>216</v>
      </c>
      <c r="G73" s="36" t="s">
        <v>263</v>
      </c>
      <c r="H73" s="29">
        <v>0.1</v>
      </c>
      <c r="I73" s="129"/>
      <c r="J73" s="29"/>
      <c r="K73" s="29"/>
      <c r="L73" s="29"/>
      <c r="M73" s="29"/>
      <c r="N73" s="29"/>
      <c r="O73" s="29"/>
      <c r="P73" s="29"/>
      <c r="Q73" s="29"/>
      <c r="R73" s="29"/>
      <c r="S73" s="29"/>
      <c r="T73" s="29">
        <v>1</v>
      </c>
      <c r="U73" s="29"/>
      <c r="V73" s="29"/>
      <c r="W73" s="29"/>
      <c r="X73" s="29"/>
      <c r="Y73" s="29"/>
      <c r="Z73" s="29"/>
      <c r="AA73" s="29"/>
      <c r="AB73" s="29"/>
      <c r="AC73" s="29"/>
      <c r="AD73" s="29"/>
      <c r="AE73" s="29"/>
      <c r="AF73" s="29"/>
      <c r="AG73" s="29"/>
      <c r="AH73" s="29">
        <f t="shared" si="6"/>
        <v>1</v>
      </c>
      <c r="AI73" s="50">
        <v>45078</v>
      </c>
      <c r="AJ73" s="48">
        <v>45107</v>
      </c>
      <c r="AK73" s="36" t="s">
        <v>257</v>
      </c>
      <c r="AL73" s="37" t="s">
        <v>41</v>
      </c>
      <c r="AM73" s="37" t="s">
        <v>232</v>
      </c>
      <c r="AN73" s="25" t="s">
        <v>43</v>
      </c>
      <c r="AO73" s="25" t="s">
        <v>46</v>
      </c>
      <c r="AQ73" s="64" t="s">
        <v>47</v>
      </c>
      <c r="AR73" s="62" t="s">
        <v>297</v>
      </c>
      <c r="AS73" s="64" t="s">
        <v>47</v>
      </c>
      <c r="AU73" s="62" t="s">
        <v>423</v>
      </c>
      <c r="AV73" s="70" t="s">
        <v>424</v>
      </c>
      <c r="AW73" s="78" t="s">
        <v>345</v>
      </c>
    </row>
    <row r="74" spans="1:107" ht="102" customHeight="1">
      <c r="A74" s="36" t="s">
        <v>39</v>
      </c>
      <c r="B74" s="58" t="s">
        <v>40</v>
      </c>
      <c r="C74" s="51" t="s">
        <v>47</v>
      </c>
      <c r="D74" s="51" t="s">
        <v>47</v>
      </c>
      <c r="E74" s="51" t="s">
        <v>47</v>
      </c>
      <c r="F74" s="37" t="s">
        <v>217</v>
      </c>
      <c r="G74" s="36" t="s">
        <v>222</v>
      </c>
      <c r="H74" s="29">
        <v>0.1</v>
      </c>
      <c r="I74" s="128"/>
      <c r="J74" s="29"/>
      <c r="K74" s="29"/>
      <c r="L74" s="29"/>
      <c r="M74" s="29"/>
      <c r="N74" s="29"/>
      <c r="O74" s="29"/>
      <c r="P74" s="29"/>
      <c r="Q74" s="29"/>
      <c r="R74" s="29"/>
      <c r="S74" s="29"/>
      <c r="T74" s="29"/>
      <c r="U74" s="29"/>
      <c r="V74" s="29"/>
      <c r="W74" s="29"/>
      <c r="X74" s="29">
        <v>0.5</v>
      </c>
      <c r="Y74" s="29"/>
      <c r="Z74" s="29">
        <v>0.5</v>
      </c>
      <c r="AA74" s="29"/>
      <c r="AB74" s="29"/>
      <c r="AC74" s="29"/>
      <c r="AD74" s="29"/>
      <c r="AE74" s="29"/>
      <c r="AF74" s="29"/>
      <c r="AG74" s="29"/>
      <c r="AH74" s="29">
        <f t="shared" si="6"/>
        <v>1</v>
      </c>
      <c r="AI74" s="48">
        <v>45139</v>
      </c>
      <c r="AJ74" s="48">
        <v>45199</v>
      </c>
      <c r="AK74" s="36" t="s">
        <v>258</v>
      </c>
      <c r="AL74" s="37" t="s">
        <v>44</v>
      </c>
      <c r="AM74" s="37" t="s">
        <v>259</v>
      </c>
      <c r="AN74" s="25" t="s">
        <v>45</v>
      </c>
      <c r="AO74" s="25" t="s">
        <v>46</v>
      </c>
      <c r="AQ74" s="64" t="s">
        <v>47</v>
      </c>
      <c r="AR74" s="62" t="s">
        <v>329</v>
      </c>
      <c r="AS74" s="64" t="s">
        <v>47</v>
      </c>
      <c r="AU74" s="62" t="s">
        <v>450</v>
      </c>
      <c r="AV74" s="62" t="s">
        <v>425</v>
      </c>
      <c r="AW74" s="89" t="s">
        <v>433</v>
      </c>
      <c r="DC74" s="2"/>
    </row>
    <row r="75" spans="1:107" s="1" customFormat="1" ht="153.75" customHeight="1">
      <c r="A75" s="36" t="s">
        <v>39</v>
      </c>
      <c r="B75" s="47" t="s">
        <v>40</v>
      </c>
      <c r="C75" s="51" t="s">
        <v>47</v>
      </c>
      <c r="D75" s="51" t="s">
        <v>47</v>
      </c>
      <c r="E75" s="51" t="s">
        <v>47</v>
      </c>
      <c r="F75" s="37" t="s">
        <v>218</v>
      </c>
      <c r="G75" s="36" t="s">
        <v>74</v>
      </c>
      <c r="H75" s="31">
        <v>0.1</v>
      </c>
      <c r="I75" s="130">
        <f>+H75+H76+H77+H78+H79+H81</f>
        <v>1</v>
      </c>
      <c r="J75" s="29"/>
      <c r="K75" s="29"/>
      <c r="L75" s="29">
        <v>0.33329999999999999</v>
      </c>
      <c r="M75" s="29"/>
      <c r="N75" s="29"/>
      <c r="O75" s="29"/>
      <c r="P75" s="29"/>
      <c r="Q75" s="29"/>
      <c r="R75" s="29"/>
      <c r="S75" s="29"/>
      <c r="T75" s="29"/>
      <c r="U75" s="29"/>
      <c r="V75" s="29">
        <v>0.33329999999999999</v>
      </c>
      <c r="W75" s="29"/>
      <c r="X75" s="29"/>
      <c r="Y75" s="29"/>
      <c r="Z75" s="29"/>
      <c r="AA75" s="29"/>
      <c r="AB75" s="29"/>
      <c r="AC75" s="29"/>
      <c r="AD75" s="29"/>
      <c r="AE75" s="29"/>
      <c r="AF75" s="29">
        <v>0.33329999999999999</v>
      </c>
      <c r="AG75" s="29"/>
      <c r="AH75" s="29">
        <v>0.99990000000000001</v>
      </c>
      <c r="AI75" s="48">
        <v>44958</v>
      </c>
      <c r="AJ75" s="48">
        <v>45291</v>
      </c>
      <c r="AK75" s="37" t="s">
        <v>75</v>
      </c>
      <c r="AL75" s="37" t="s">
        <v>44</v>
      </c>
      <c r="AM75" s="37" t="s">
        <v>259</v>
      </c>
      <c r="AN75" s="25" t="s">
        <v>45</v>
      </c>
      <c r="AO75" s="25" t="s">
        <v>46</v>
      </c>
      <c r="AQ75" s="62" t="s">
        <v>338</v>
      </c>
      <c r="AR75" s="74" t="s">
        <v>475</v>
      </c>
      <c r="AS75" s="63" t="s">
        <v>275</v>
      </c>
      <c r="AU75" s="62" t="s">
        <v>445</v>
      </c>
      <c r="AV75" s="74" t="s">
        <v>426</v>
      </c>
      <c r="AW75" s="63" t="s">
        <v>275</v>
      </c>
    </row>
    <row r="76" spans="1:107" s="1" customFormat="1" ht="97.5" customHeight="1">
      <c r="A76" s="36" t="s">
        <v>39</v>
      </c>
      <c r="B76" s="47" t="s">
        <v>40</v>
      </c>
      <c r="C76" s="51" t="s">
        <v>47</v>
      </c>
      <c r="D76" s="51" t="s">
        <v>47</v>
      </c>
      <c r="E76" s="51" t="s">
        <v>47</v>
      </c>
      <c r="F76" s="37" t="s">
        <v>175</v>
      </c>
      <c r="G76" s="36" t="s">
        <v>77</v>
      </c>
      <c r="H76" s="31">
        <v>0.2</v>
      </c>
      <c r="I76" s="131"/>
      <c r="J76" s="29"/>
      <c r="K76" s="29"/>
      <c r="L76" s="29"/>
      <c r="M76" s="29"/>
      <c r="N76" s="29"/>
      <c r="O76" s="29"/>
      <c r="P76" s="29"/>
      <c r="Q76" s="29"/>
      <c r="R76" s="29"/>
      <c r="S76" s="29"/>
      <c r="T76" s="29"/>
      <c r="U76" s="29"/>
      <c r="V76" s="29"/>
      <c r="W76" s="29"/>
      <c r="X76" s="29"/>
      <c r="Y76" s="29"/>
      <c r="Z76" s="29"/>
      <c r="AA76" s="29"/>
      <c r="AB76" s="29"/>
      <c r="AC76" s="29"/>
      <c r="AD76" s="29">
        <v>0.5</v>
      </c>
      <c r="AE76" s="29"/>
      <c r="AF76" s="29">
        <v>0.5</v>
      </c>
      <c r="AG76" s="29"/>
      <c r="AH76" s="29">
        <v>1</v>
      </c>
      <c r="AI76" s="50">
        <v>45231</v>
      </c>
      <c r="AJ76" s="48">
        <v>45291</v>
      </c>
      <c r="AK76" s="37" t="s">
        <v>78</v>
      </c>
      <c r="AL76" s="37" t="s">
        <v>44</v>
      </c>
      <c r="AM76" s="37" t="s">
        <v>259</v>
      </c>
      <c r="AN76" s="25" t="s">
        <v>45</v>
      </c>
      <c r="AO76" s="25" t="s">
        <v>46</v>
      </c>
      <c r="AQ76" s="64" t="s">
        <v>47</v>
      </c>
      <c r="AR76" s="62" t="s">
        <v>339</v>
      </c>
      <c r="AS76" s="64" t="s">
        <v>47</v>
      </c>
      <c r="AU76" s="64" t="s">
        <v>47</v>
      </c>
      <c r="AV76" s="62" t="s">
        <v>339</v>
      </c>
      <c r="AW76" s="64" t="s">
        <v>47</v>
      </c>
    </row>
    <row r="77" spans="1:107" s="1" customFormat="1" ht="180">
      <c r="A77" s="36" t="s">
        <v>39</v>
      </c>
      <c r="B77" s="47" t="s">
        <v>40</v>
      </c>
      <c r="C77" s="51" t="s">
        <v>47</v>
      </c>
      <c r="D77" s="51" t="s">
        <v>47</v>
      </c>
      <c r="E77" s="51" t="s">
        <v>47</v>
      </c>
      <c r="F77" s="37" t="s">
        <v>174</v>
      </c>
      <c r="G77" s="36" t="s">
        <v>79</v>
      </c>
      <c r="H77" s="31">
        <v>0.1</v>
      </c>
      <c r="I77" s="131"/>
      <c r="J77" s="29">
        <v>1</v>
      </c>
      <c r="K77" s="29"/>
      <c r="L77" s="29"/>
      <c r="M77" s="29"/>
      <c r="N77" s="29"/>
      <c r="O77" s="29"/>
      <c r="P77" s="29"/>
      <c r="Q77" s="29"/>
      <c r="R77" s="29"/>
      <c r="S77" s="29"/>
      <c r="T77" s="29"/>
      <c r="U77" s="29"/>
      <c r="V77" s="29"/>
      <c r="W77" s="29"/>
      <c r="X77" s="29"/>
      <c r="Y77" s="29"/>
      <c r="Z77" s="29"/>
      <c r="AA77" s="29"/>
      <c r="AB77" s="29"/>
      <c r="AC77" s="29"/>
      <c r="AD77" s="29"/>
      <c r="AE77" s="29"/>
      <c r="AF77" s="29"/>
      <c r="AG77" s="29"/>
      <c r="AH77" s="29">
        <v>1</v>
      </c>
      <c r="AI77" s="50">
        <v>44928</v>
      </c>
      <c r="AJ77" s="48">
        <v>44957</v>
      </c>
      <c r="AK77" s="37" t="s">
        <v>80</v>
      </c>
      <c r="AL77" s="37" t="s">
        <v>44</v>
      </c>
      <c r="AM77" s="37" t="s">
        <v>259</v>
      </c>
      <c r="AN77" s="25" t="s">
        <v>45</v>
      </c>
      <c r="AO77" s="25" t="s">
        <v>46</v>
      </c>
      <c r="AQ77" s="62" t="s">
        <v>357</v>
      </c>
      <c r="AR77" s="62" t="s">
        <v>476</v>
      </c>
      <c r="AS77" s="78" t="s">
        <v>353</v>
      </c>
      <c r="AU77" s="85" t="s">
        <v>47</v>
      </c>
      <c r="AV77" s="66" t="s">
        <v>360</v>
      </c>
      <c r="AW77" s="78" t="s">
        <v>345</v>
      </c>
    </row>
    <row r="78" spans="1:107" s="1" customFormat="1" ht="248.25" customHeight="1">
      <c r="A78" s="36" t="s">
        <v>39</v>
      </c>
      <c r="B78" s="47" t="s">
        <v>40</v>
      </c>
      <c r="C78" s="51" t="s">
        <v>47</v>
      </c>
      <c r="D78" s="51" t="s">
        <v>47</v>
      </c>
      <c r="E78" s="51" t="s">
        <v>47</v>
      </c>
      <c r="F78" s="37" t="s">
        <v>174</v>
      </c>
      <c r="G78" s="36" t="s">
        <v>81</v>
      </c>
      <c r="H78" s="31">
        <v>0.2</v>
      </c>
      <c r="I78" s="131"/>
      <c r="J78" s="29"/>
      <c r="K78" s="29"/>
      <c r="L78" s="29">
        <v>1</v>
      </c>
      <c r="M78" s="29"/>
      <c r="N78" s="29"/>
      <c r="O78" s="29"/>
      <c r="P78" s="29"/>
      <c r="Q78" s="29"/>
      <c r="R78" s="29"/>
      <c r="S78" s="29"/>
      <c r="T78" s="29"/>
      <c r="U78" s="29"/>
      <c r="V78" s="29"/>
      <c r="W78" s="29"/>
      <c r="X78" s="29"/>
      <c r="Y78" s="29"/>
      <c r="Z78" s="29"/>
      <c r="AA78" s="29"/>
      <c r="AB78" s="29"/>
      <c r="AC78" s="29"/>
      <c r="AD78" s="29"/>
      <c r="AE78" s="29"/>
      <c r="AF78" s="29"/>
      <c r="AG78" s="29"/>
      <c r="AH78" s="29">
        <v>1</v>
      </c>
      <c r="AI78" s="50">
        <v>44958</v>
      </c>
      <c r="AJ78" s="48">
        <v>44985</v>
      </c>
      <c r="AK78" s="37" t="s">
        <v>82</v>
      </c>
      <c r="AL78" s="37" t="s">
        <v>44</v>
      </c>
      <c r="AM78" s="37" t="s">
        <v>259</v>
      </c>
      <c r="AN78" s="25" t="s">
        <v>45</v>
      </c>
      <c r="AO78" s="25" t="s">
        <v>46</v>
      </c>
      <c r="AQ78" s="79" t="s">
        <v>358</v>
      </c>
      <c r="AR78" s="79" t="s">
        <v>477</v>
      </c>
      <c r="AS78" s="80" t="s">
        <v>353</v>
      </c>
      <c r="AU78" s="85" t="s">
        <v>47</v>
      </c>
      <c r="AV78" s="66" t="s">
        <v>360</v>
      </c>
      <c r="AW78" s="78" t="s">
        <v>345</v>
      </c>
    </row>
    <row r="79" spans="1:107" s="1" customFormat="1" ht="324.75" customHeight="1">
      <c r="A79" s="99" t="s">
        <v>39</v>
      </c>
      <c r="B79" s="101" t="s">
        <v>40</v>
      </c>
      <c r="C79" s="101" t="s">
        <v>47</v>
      </c>
      <c r="D79" s="101" t="s">
        <v>47</v>
      </c>
      <c r="E79" s="101" t="s">
        <v>47</v>
      </c>
      <c r="F79" s="94" t="s">
        <v>177</v>
      </c>
      <c r="G79" s="99" t="s">
        <v>83</v>
      </c>
      <c r="H79" s="103">
        <v>0.2</v>
      </c>
      <c r="I79" s="131"/>
      <c r="J79" s="105"/>
      <c r="K79" s="105"/>
      <c r="L79" s="105">
        <v>0.09</v>
      </c>
      <c r="M79" s="105"/>
      <c r="N79" s="105">
        <v>0.09</v>
      </c>
      <c r="O79" s="105"/>
      <c r="P79" s="105">
        <v>0.09</v>
      </c>
      <c r="Q79" s="105"/>
      <c r="R79" s="105">
        <v>0.09</v>
      </c>
      <c r="S79" s="105"/>
      <c r="T79" s="105">
        <v>0.09</v>
      </c>
      <c r="U79" s="105"/>
      <c r="V79" s="105">
        <v>0.09</v>
      </c>
      <c r="W79" s="105"/>
      <c r="X79" s="105">
        <v>0.09</v>
      </c>
      <c r="Y79" s="105"/>
      <c r="Z79" s="105">
        <v>0.09</v>
      </c>
      <c r="AA79" s="105"/>
      <c r="AB79" s="105">
        <v>0.09</v>
      </c>
      <c r="AC79" s="105"/>
      <c r="AD79" s="105">
        <v>0.09</v>
      </c>
      <c r="AE79" s="105"/>
      <c r="AF79" s="105">
        <v>0.1</v>
      </c>
      <c r="AG79" s="105"/>
      <c r="AH79" s="105">
        <v>0.99999999999999978</v>
      </c>
      <c r="AI79" s="107">
        <v>44958</v>
      </c>
      <c r="AJ79" s="107">
        <v>45291</v>
      </c>
      <c r="AK79" s="97" t="s">
        <v>84</v>
      </c>
      <c r="AL79" s="97" t="s">
        <v>227</v>
      </c>
      <c r="AM79" s="97" t="s">
        <v>86</v>
      </c>
      <c r="AN79" s="97" t="s">
        <v>87</v>
      </c>
      <c r="AO79" s="97" t="s">
        <v>46</v>
      </c>
      <c r="AQ79" s="96" t="s">
        <v>47</v>
      </c>
      <c r="AR79" s="79" t="s">
        <v>340</v>
      </c>
      <c r="AS79" s="91" t="s">
        <v>275</v>
      </c>
      <c r="AU79" s="92" t="s">
        <v>47</v>
      </c>
      <c r="AV79" s="79" t="s">
        <v>429</v>
      </c>
      <c r="AW79" s="91" t="s">
        <v>275</v>
      </c>
    </row>
    <row r="80" spans="1:107" s="1" customFormat="1" ht="266.25" customHeight="1">
      <c r="A80" s="100"/>
      <c r="B80" s="102"/>
      <c r="C80" s="102"/>
      <c r="D80" s="102"/>
      <c r="E80" s="102"/>
      <c r="F80" s="95"/>
      <c r="G80" s="100"/>
      <c r="H80" s="104"/>
      <c r="I80" s="131"/>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8"/>
      <c r="AJ80" s="108"/>
      <c r="AK80" s="98"/>
      <c r="AL80" s="98"/>
      <c r="AM80" s="98"/>
      <c r="AN80" s="98"/>
      <c r="AO80" s="98"/>
      <c r="AQ80" s="96"/>
      <c r="AR80" s="75" t="s">
        <v>341</v>
      </c>
      <c r="AS80" s="91"/>
      <c r="AU80" s="93"/>
      <c r="AV80" s="75" t="s">
        <v>460</v>
      </c>
      <c r="AW80" s="91"/>
    </row>
    <row r="81" spans="1:49" s="1" customFormat="1" ht="173.25" customHeight="1">
      <c r="A81" s="36" t="s">
        <v>39</v>
      </c>
      <c r="B81" s="47" t="s">
        <v>40</v>
      </c>
      <c r="C81" s="51" t="s">
        <v>47</v>
      </c>
      <c r="D81" s="51" t="s">
        <v>47</v>
      </c>
      <c r="E81" s="51" t="s">
        <v>47</v>
      </c>
      <c r="F81" s="37" t="s">
        <v>176</v>
      </c>
      <c r="G81" s="36" t="s">
        <v>88</v>
      </c>
      <c r="H81" s="31">
        <v>0.2</v>
      </c>
      <c r="I81" s="132"/>
      <c r="J81" s="29"/>
      <c r="K81" s="29"/>
      <c r="L81" s="29"/>
      <c r="M81" s="29"/>
      <c r="N81" s="29"/>
      <c r="O81" s="29"/>
      <c r="P81" s="29">
        <v>0.3333333</v>
      </c>
      <c r="Q81" s="29"/>
      <c r="R81" s="29"/>
      <c r="S81" s="29"/>
      <c r="T81" s="29"/>
      <c r="U81" s="29"/>
      <c r="V81" s="29"/>
      <c r="W81" s="29"/>
      <c r="X81" s="29">
        <v>0.3333333</v>
      </c>
      <c r="Y81" s="29"/>
      <c r="Z81" s="29"/>
      <c r="AA81" s="29"/>
      <c r="AB81" s="29"/>
      <c r="AC81" s="29"/>
      <c r="AD81" s="29"/>
      <c r="AE81" s="29"/>
      <c r="AF81" s="29">
        <v>0.3333333</v>
      </c>
      <c r="AG81" s="29"/>
      <c r="AH81" s="29">
        <v>0.99999989999999994</v>
      </c>
      <c r="AI81" s="50">
        <v>45017</v>
      </c>
      <c r="AJ81" s="48">
        <v>45291</v>
      </c>
      <c r="AK81" s="37" t="s">
        <v>89</v>
      </c>
      <c r="AL81" s="37" t="s">
        <v>44</v>
      </c>
      <c r="AM81" s="37" t="s">
        <v>259</v>
      </c>
      <c r="AN81" s="25" t="s">
        <v>45</v>
      </c>
      <c r="AO81" s="25" t="s">
        <v>46</v>
      </c>
      <c r="AQ81" s="62" t="s">
        <v>342</v>
      </c>
      <c r="AR81" s="75" t="s">
        <v>478</v>
      </c>
      <c r="AS81" s="63" t="s">
        <v>275</v>
      </c>
      <c r="AU81" s="62" t="s">
        <v>427</v>
      </c>
      <c r="AV81" s="75" t="s">
        <v>446</v>
      </c>
      <c r="AW81" s="63" t="s">
        <v>275</v>
      </c>
    </row>
    <row r="84" spans="1:49" s="1" customFormat="1">
      <c r="A84" s="3"/>
      <c r="B84" s="3"/>
      <c r="C84" s="3"/>
      <c r="D84" s="3"/>
      <c r="E84" s="3"/>
      <c r="F84" s="2"/>
      <c r="G84" s="33"/>
      <c r="H84" s="2"/>
      <c r="I84" s="3"/>
      <c r="J84" s="3"/>
      <c r="K84" s="3"/>
      <c r="L84" s="3"/>
      <c r="M84" s="3"/>
      <c r="N84" s="3"/>
      <c r="O84" s="3"/>
      <c r="P84" s="3"/>
      <c r="Q84" s="3"/>
      <c r="R84" s="3"/>
      <c r="S84" s="3"/>
      <c r="T84" s="3"/>
      <c r="U84" s="3"/>
      <c r="V84" s="3"/>
      <c r="W84" s="3"/>
      <c r="X84" s="9"/>
      <c r="Y84" s="9"/>
      <c r="Z84" s="3"/>
      <c r="AA84" s="9"/>
      <c r="AB84" s="3"/>
      <c r="AC84" s="3"/>
      <c r="AD84" s="3"/>
      <c r="AE84" s="3"/>
      <c r="AF84" s="3"/>
      <c r="AG84" s="3"/>
      <c r="AH84" s="3"/>
      <c r="AI84" s="3"/>
      <c r="AJ84" s="3"/>
      <c r="AK84" s="24"/>
      <c r="AL84" s="5"/>
      <c r="AM84" s="3"/>
      <c r="AN84" s="3"/>
      <c r="AO84" s="3"/>
      <c r="AU84" s="82"/>
      <c r="AV84" s="82"/>
      <c r="AW84" s="24"/>
    </row>
    <row r="85" spans="1:49" s="1" customFormat="1">
      <c r="A85" s="3"/>
      <c r="B85" s="3"/>
      <c r="C85" s="3"/>
      <c r="D85" s="3"/>
      <c r="E85" s="3"/>
      <c r="F85" s="2"/>
      <c r="G85" s="34"/>
      <c r="H85" s="2"/>
      <c r="I85" s="3"/>
      <c r="J85" s="3"/>
      <c r="K85" s="3"/>
      <c r="L85" s="3"/>
      <c r="M85" s="3"/>
      <c r="N85" s="3"/>
      <c r="O85" s="3"/>
      <c r="P85" s="3"/>
      <c r="Q85" s="3"/>
      <c r="R85" s="3"/>
      <c r="S85" s="3"/>
      <c r="T85" s="3"/>
      <c r="U85" s="3"/>
      <c r="V85" s="3"/>
      <c r="W85" s="3"/>
      <c r="X85" s="9"/>
      <c r="Y85" s="9"/>
      <c r="Z85" s="3"/>
      <c r="AA85" s="9"/>
      <c r="AB85" s="3"/>
      <c r="AC85" s="3"/>
      <c r="AD85" s="3"/>
      <c r="AE85" s="3"/>
      <c r="AF85" s="3"/>
      <c r="AG85" s="3"/>
      <c r="AH85" s="3"/>
      <c r="AI85" s="3"/>
      <c r="AJ85" s="3"/>
      <c r="AK85" s="24"/>
      <c r="AL85" s="5"/>
      <c r="AM85" s="3"/>
      <c r="AN85" s="3"/>
      <c r="AO85" s="3"/>
      <c r="AU85" s="82"/>
      <c r="AV85" s="82"/>
      <c r="AW85" s="24"/>
    </row>
    <row r="86" spans="1:49" s="1" customFormat="1">
      <c r="A86" s="3"/>
      <c r="B86" s="3"/>
      <c r="C86" s="3"/>
      <c r="D86" s="3"/>
      <c r="E86" s="3"/>
      <c r="F86" s="2"/>
      <c r="G86" s="35"/>
      <c r="H86" s="2"/>
      <c r="I86" s="3"/>
      <c r="J86" s="3"/>
      <c r="K86" s="3"/>
      <c r="L86" s="3"/>
      <c r="M86" s="3"/>
      <c r="N86" s="3"/>
      <c r="O86" s="3"/>
      <c r="P86" s="3"/>
      <c r="Q86" s="3"/>
      <c r="R86" s="3"/>
      <c r="S86" s="3"/>
      <c r="T86" s="3"/>
      <c r="U86" s="3"/>
      <c r="V86" s="3"/>
      <c r="W86" s="3"/>
      <c r="X86" s="9"/>
      <c r="Y86" s="9"/>
      <c r="Z86" s="3"/>
      <c r="AA86" s="9"/>
      <c r="AB86" s="3"/>
      <c r="AC86" s="3"/>
      <c r="AD86" s="3"/>
      <c r="AE86" s="3"/>
      <c r="AF86" s="3"/>
      <c r="AG86" s="3"/>
      <c r="AH86" s="3"/>
      <c r="AI86" s="3"/>
      <c r="AJ86" s="3"/>
      <c r="AK86" s="24"/>
      <c r="AL86" s="5"/>
      <c r="AM86" s="3"/>
      <c r="AN86" s="3"/>
      <c r="AO86" s="3"/>
      <c r="AU86" s="82"/>
      <c r="AV86" s="82"/>
      <c r="AW86" s="24"/>
    </row>
  </sheetData>
  <sheetProtection password="AB19" sheet="1" objects="1" scenarios="1"/>
  <dataConsolidate/>
  <mergeCells count="137">
    <mergeCell ref="I67:I74"/>
    <mergeCell ref="I75:I81"/>
    <mergeCell ref="I10:I18"/>
    <mergeCell ref="I19:I30"/>
    <mergeCell ref="I31:I48"/>
    <mergeCell ref="I49:I50"/>
    <mergeCell ref="AI7:AI9"/>
    <mergeCell ref="AJ7:AJ9"/>
    <mergeCell ref="AK7:AK9"/>
    <mergeCell ref="AC24:AC25"/>
    <mergeCell ref="AD24:AD25"/>
    <mergeCell ref="N79:N80"/>
    <mergeCell ref="O79:O80"/>
    <mergeCell ref="P79:P80"/>
    <mergeCell ref="Q79:Q80"/>
    <mergeCell ref="R79:R80"/>
    <mergeCell ref="S79:S80"/>
    <mergeCell ref="T79:T80"/>
    <mergeCell ref="U79:U80"/>
    <mergeCell ref="V79:V80"/>
    <mergeCell ref="W79:W80"/>
    <mergeCell ref="AH79:AH80"/>
    <mergeCell ref="AI79:AI80"/>
    <mergeCell ref="AJ79:AJ80"/>
    <mergeCell ref="AL7:AL9"/>
    <mergeCell ref="AM7:AM9"/>
    <mergeCell ref="AN7:AN9"/>
    <mergeCell ref="I51:I64"/>
    <mergeCell ref="I65:I66"/>
    <mergeCell ref="O24:O25"/>
    <mergeCell ref="P24:P25"/>
    <mergeCell ref="Q24:Q25"/>
    <mergeCell ref="R24:R25"/>
    <mergeCell ref="S24:S25"/>
    <mergeCell ref="T24:T25"/>
    <mergeCell ref="U24:U25"/>
    <mergeCell ref="V24:V25"/>
    <mergeCell ref="W24:W25"/>
    <mergeCell ref="X24:X25"/>
    <mergeCell ref="Y24:Y25"/>
    <mergeCell ref="AE24:AE25"/>
    <mergeCell ref="AF24:AF25"/>
    <mergeCell ref="AG24:AG25"/>
    <mergeCell ref="AH24:AH25"/>
    <mergeCell ref="AI24:AI25"/>
    <mergeCell ref="Z24:Z25"/>
    <mergeCell ref="AA24:AA25"/>
    <mergeCell ref="AB24:AB25"/>
    <mergeCell ref="AN1:AO2"/>
    <mergeCell ref="D2:AM2"/>
    <mergeCell ref="J5:P5"/>
    <mergeCell ref="A7:A9"/>
    <mergeCell ref="B7:B9"/>
    <mergeCell ref="C7:C9"/>
    <mergeCell ref="D7:D9"/>
    <mergeCell ref="E7:E9"/>
    <mergeCell ref="AH7:AH9"/>
    <mergeCell ref="AB8:AC8"/>
    <mergeCell ref="AD8:AE8"/>
    <mergeCell ref="AF8:AG8"/>
    <mergeCell ref="A1:C2"/>
    <mergeCell ref="D1:AM1"/>
    <mergeCell ref="F7:F9"/>
    <mergeCell ref="G7:G9"/>
    <mergeCell ref="H7:H9"/>
    <mergeCell ref="I7:I9"/>
    <mergeCell ref="J7:AG7"/>
    <mergeCell ref="AO7:AO9"/>
    <mergeCell ref="J8:K8"/>
    <mergeCell ref="L8:M8"/>
    <mergeCell ref="N8:O8"/>
    <mergeCell ref="P8:Q8"/>
    <mergeCell ref="AW7:AW9"/>
    <mergeCell ref="A24:A25"/>
    <mergeCell ref="B24:B25"/>
    <mergeCell ref="C24:C25"/>
    <mergeCell ref="D24:D25"/>
    <mergeCell ref="E24:E25"/>
    <mergeCell ref="F24:F25"/>
    <mergeCell ref="G24:G25"/>
    <mergeCell ref="H24:H25"/>
    <mergeCell ref="J24:J25"/>
    <mergeCell ref="K24:K25"/>
    <mergeCell ref="L24:L25"/>
    <mergeCell ref="M24:M25"/>
    <mergeCell ref="N24:N25"/>
    <mergeCell ref="AQ7:AQ9"/>
    <mergeCell ref="AR7:AR9"/>
    <mergeCell ref="AS7:AS9"/>
    <mergeCell ref="AU7:AU9"/>
    <mergeCell ref="AV7:AV9"/>
    <mergeCell ref="R8:S8"/>
    <mergeCell ref="T8:U8"/>
    <mergeCell ref="V8:W8"/>
    <mergeCell ref="X8:Y8"/>
    <mergeCell ref="Z8:AA8"/>
    <mergeCell ref="K79:K80"/>
    <mergeCell ref="L79:L80"/>
    <mergeCell ref="M79:M80"/>
    <mergeCell ref="AJ24:AJ25"/>
    <mergeCell ref="AK24:AK25"/>
    <mergeCell ref="AL24:AL25"/>
    <mergeCell ref="AM24:AM25"/>
    <mergeCell ref="X79:X80"/>
    <mergeCell ref="Y79:Y80"/>
    <mergeCell ref="Z79:Z80"/>
    <mergeCell ref="AA79:AA80"/>
    <mergeCell ref="AB79:AB80"/>
    <mergeCell ref="AC79:AC80"/>
    <mergeCell ref="AD79:AD80"/>
    <mergeCell ref="AE79:AE80"/>
    <mergeCell ref="AF79:AF80"/>
    <mergeCell ref="AG79:AG80"/>
    <mergeCell ref="AK79:AK80"/>
    <mergeCell ref="AL79:AL80"/>
    <mergeCell ref="A79:A80"/>
    <mergeCell ref="B79:B80"/>
    <mergeCell ref="C79:C80"/>
    <mergeCell ref="D79:D80"/>
    <mergeCell ref="E79:E80"/>
    <mergeCell ref="F79:F80"/>
    <mergeCell ref="G79:G80"/>
    <mergeCell ref="H79:H80"/>
    <mergeCell ref="J79:J80"/>
    <mergeCell ref="AS79:AS80"/>
    <mergeCell ref="AW79:AW80"/>
    <mergeCell ref="AU79:AU80"/>
    <mergeCell ref="AO24:AO25"/>
    <mergeCell ref="AQ24:AQ25"/>
    <mergeCell ref="AS24:AS25"/>
    <mergeCell ref="AU24:AU25"/>
    <mergeCell ref="AW24:AW25"/>
    <mergeCell ref="AM79:AM80"/>
    <mergeCell ref="AN79:AN80"/>
    <mergeCell ref="AO79:AO80"/>
    <mergeCell ref="AQ79:AQ80"/>
    <mergeCell ref="AN24:AN25"/>
  </mergeCells>
  <dataValidations disablePrompts="1" count="2">
    <dataValidation allowBlank="1" showInputMessage="1" showErrorMessage="1" prompt="Son los hitos o grandes actividades a ejecutar en el plan de acción y que se pueden medir en tiempo de ejecución, producto o entregables._x000a__x000a_Nota: formular en infinitivo" sqref="F64466 F64456:F64457"/>
    <dataValidation allowBlank="1" showInputMessage="1" showErrorMessage="1" prompt="Describir el alcance de la tarea. En este sentido se deben detallar  los principales aspectos que permitirán tener claro lo que deben realizar, los entregables y los resultados esperados. " sqref="G64466:H64466 G64456:H64457"/>
  </dataValidations>
  <printOptions horizontalCentered="1" verticalCentered="1"/>
  <pageMargins left="0.27" right="0.19685039370078741" top="0.19685039370078741" bottom="0.19685039370078741" header="0" footer="0"/>
  <pageSetup paperSize="198" scale="10"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PAAC 2023</vt:lpstr>
      <vt:lpstr>'PAAC 2023'!Área_de_impresión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CAROLINA</cp:lastModifiedBy>
  <cp:revision/>
  <dcterms:created xsi:type="dcterms:W3CDTF">2021-12-15T00:21:49Z</dcterms:created>
  <dcterms:modified xsi:type="dcterms:W3CDTF">2023-09-13T14:59:00Z</dcterms:modified>
</cp:coreProperties>
</file>