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828"/>
  <workbookPr defaultThemeVersion="164011"/>
  <mc:AlternateContent xmlns:mc="http://schemas.openxmlformats.org/markup-compatibility/2006">
    <mc:Choice Requires="x15">
      <x15ac:absPath xmlns:x15ac="http://schemas.microsoft.com/office/spreadsheetml/2010/11/ac" url="\\contabilidad4\Users\cangel\Documents\Compartida\TRASLADOS-MODIFICACIONES PRESUPUESTALES\AÑO 2021\"/>
    </mc:Choice>
  </mc:AlternateContent>
  <bookViews>
    <workbookView xWindow="0" yWindow="0" windowWidth="20490" windowHeight="6705"/>
  </bookViews>
  <sheets>
    <sheet name="PRESUPUESTO 2021" sheetId="1" r:id="rId1"/>
  </sheets>
  <definedNames>
    <definedName name="_xlnm.Print_Titles" localSheetId="0">'PRESUPUESTO 2021'!$2:$12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35" i="1" l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2" i="1"/>
  <c r="E129" i="1"/>
  <c r="E124" i="1"/>
  <c r="E123" i="1"/>
  <c r="E120" i="1"/>
  <c r="E119" i="1"/>
  <c r="E114" i="1"/>
  <c r="E112" i="1"/>
  <c r="E105" i="1"/>
  <c r="E104" i="1" s="1"/>
  <c r="E101" i="1"/>
  <c r="E96" i="1"/>
  <c r="E92" i="1"/>
  <c r="E88" i="1" s="1"/>
  <c r="E89" i="1"/>
  <c r="E86" i="1"/>
  <c r="E84" i="1"/>
  <c r="E77" i="1"/>
  <c r="E74" i="1"/>
  <c r="E73" i="1"/>
  <c r="E69" i="1"/>
  <c r="E62" i="1"/>
  <c r="E60" i="1"/>
  <c r="E55" i="1"/>
  <c r="E54" i="1"/>
  <c r="E53" i="1" s="1"/>
  <c r="E49" i="1"/>
  <c r="E47" i="1"/>
  <c r="E45" i="1"/>
  <c r="E43" i="1"/>
  <c r="E41" i="1"/>
  <c r="E38" i="1"/>
  <c r="E35" i="1"/>
  <c r="E32" i="1"/>
  <c r="E27" i="1"/>
  <c r="E17" i="1" s="1"/>
  <c r="E18" i="1"/>
  <c r="E16" i="1" l="1"/>
  <c r="E15" i="1" s="1"/>
  <c r="E31" i="1"/>
  <c r="E76" i="1"/>
  <c r="E72" i="1" s="1"/>
  <c r="E58" i="1" s="1"/>
  <c r="E52" i="1" s="1"/>
  <c r="E14" i="1" s="1"/>
  <c r="E13" i="1" s="1"/>
  <c r="E118" i="1"/>
  <c r="E117" i="1" s="1"/>
  <c r="E116" i="1" s="1"/>
  <c r="E59" i="1"/>
</calcChain>
</file>

<file path=xl/sharedStrings.xml><?xml version="1.0" encoding="utf-8"?>
<sst xmlns="http://schemas.openxmlformats.org/spreadsheetml/2006/main" count="188" uniqueCount="166">
  <si>
    <t>SECRETARIA GENERAL</t>
  </si>
  <si>
    <t>VIGENCIA FISCAL 2021</t>
  </si>
  <si>
    <t xml:space="preserve">PRESUPUESTO </t>
  </si>
  <si>
    <t>ENTIDAD  :   220 - IDPAC</t>
  </si>
  <si>
    <t xml:space="preserve">UNIDAD EJECUTORA   :    01 </t>
  </si>
  <si>
    <t>INICIAL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</si>
  <si>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</si>
  <si>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</si>
  <si>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</si>
  <si>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</si>
  <si>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</si>
  <si>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</si>
  <si>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</si>
  <si>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</si>
  <si>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</si>
  <si>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</si>
  <si>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NOVIEMBRE </t>
  </si>
  <si>
    <t>DICIEMBRE</t>
  </si>
  <si>
    <t>ACTO ADMINISTRATIVO</t>
  </si>
  <si>
    <t>CREDITOS</t>
  </si>
  <si>
    <t>CONTRACREDITOS</t>
  </si>
  <si>
    <t>GASTOS</t>
  </si>
  <si>
    <t>3-1</t>
  </si>
  <si>
    <t>GASTOS DE FUNCIONAMIENTO</t>
  </si>
  <si>
    <t>3-1-1</t>
  </si>
  <si>
    <t>Gastos de personal</t>
  </si>
  <si>
    <t>3-1-1-01</t>
  </si>
  <si>
    <t>Planta de personal permanente</t>
  </si>
  <si>
    <t>3-1-1-01-01</t>
  </si>
  <si>
    <t>Factores constitutivos de salario</t>
  </si>
  <si>
    <t>3-1-1-01-01-01</t>
  </si>
  <si>
    <t>Factores salariales comunes</t>
  </si>
  <si>
    <t>Sueldo básico</t>
  </si>
  <si>
    <t>Gastos de representación</t>
  </si>
  <si>
    <t>Horas Extras, Dominicales, Festivos, Recargo Nocturno y Trabajo Suplementario</t>
  </si>
  <si>
    <t>Auxilio de transporte</t>
  </si>
  <si>
    <t>Subsidio de alimentación</t>
  </si>
  <si>
    <t>Bonificación por servicios prestados</t>
  </si>
  <si>
    <t>Prima de navidad</t>
  </si>
  <si>
    <t>Prima de vacaciones</t>
  </si>
  <si>
    <t>Factores salariales especiales</t>
  </si>
  <si>
    <t>Prima de antigüedad</t>
  </si>
  <si>
    <t>Prima Técnica</t>
  </si>
  <si>
    <t>Prima Semestral</t>
  </si>
  <si>
    <t>Contribuciones inherentes a la nómina</t>
  </si>
  <si>
    <t>Aportes a la seguridad social en pensiones</t>
  </si>
  <si>
    <t>Aportes a la seguridad social en pensiones públicas</t>
  </si>
  <si>
    <t>Aportes a la seguridad social en pensiones privadas</t>
  </si>
  <si>
    <t>Aportes a la seguridad social en salud</t>
  </si>
  <si>
    <t>Aportes a la seguridad social en salud pública</t>
  </si>
  <si>
    <t>Aportes a la seguridad social en salud privada</t>
  </si>
  <si>
    <t>Aportes de cesantías</t>
  </si>
  <si>
    <t>Aportes de cesantías a fondos públicos</t>
  </si>
  <si>
    <t>Aportes de cesantías a fondos privados</t>
  </si>
  <si>
    <t>Aportes a cajas de compensación familiar</t>
  </si>
  <si>
    <t>Compensar</t>
  </si>
  <si>
    <t>Aportes generales al sistema de riesgos laborales</t>
  </si>
  <si>
    <t>Aportes generales al sistema de riesgos laborales públicos</t>
  </si>
  <si>
    <t>Aportes al ICBF</t>
  </si>
  <si>
    <t>Aportes al ICBF de funcionarios</t>
  </si>
  <si>
    <t>Aportes al SENA</t>
  </si>
  <si>
    <t>Aportes al SENA de funcionarios</t>
  </si>
  <si>
    <t>Remuneraciones no constitutivas de factor salarial</t>
  </si>
  <si>
    <t>Indemnización por vacaciones</t>
  </si>
  <si>
    <t>Bonificación por recreación</t>
  </si>
  <si>
    <t>Adquisición de bienes y servicios</t>
  </si>
  <si>
    <t>Adquisición de Activos no financieros</t>
  </si>
  <si>
    <t>Activos Fijos</t>
  </si>
  <si>
    <t>Maquinaria y equipo</t>
  </si>
  <si>
    <t>Maquinaria de oficina, contabilidad e informática</t>
  </si>
  <si>
    <t>Maquinaria y aparatos eléctricos</t>
  </si>
  <si>
    <t>Adquisiciones diferentes de activos no financieros</t>
  </si>
  <si>
    <t>Materiales y suministros</t>
  </si>
  <si>
    <t>Productos alimenticios, bebidas y tabaco; textiles, prendas de vestir y productos de cuero</t>
  </si>
  <si>
    <t>Dotación (prendas de vestir y calzado)</t>
  </si>
  <si>
    <t>Otros bienes transportables (excepto productos metálicos, maquinaria y equipo</t>
  </si>
  <si>
    <t>Productos de madera, corcho, cestería y espartería</t>
  </si>
  <si>
    <t>Pasta o pulpa, papel y productos de papel; impresos y artículos relacionados</t>
  </si>
  <si>
    <t>Productos de hornos de coque, de refinación de petróleo y combustible</t>
  </si>
  <si>
    <t>Otros productos químicos, fibras artificiales (o fibras ind</t>
  </si>
  <si>
    <t>Productos de caucho y plástico</t>
  </si>
  <si>
    <t>Muebles; otros bienes transportables n.c.p.</t>
  </si>
  <si>
    <t>Productos metálicos</t>
  </si>
  <si>
    <t>Metales básicos</t>
  </si>
  <si>
    <t>Productos metálicos elaborados (excepto maquinaria y equipo)</t>
  </si>
  <si>
    <t>Adquisición de servicios</t>
  </si>
  <si>
    <t>3-1-2-02-02-01</t>
  </si>
  <si>
    <t>Servicios de venta y de distribución; alojamiento; servicios de suministro de comidas y bebidas; servicios de transporte; y servicios de distribución de electricidad, gas y agua</t>
  </si>
  <si>
    <t>Servicios postales y de mensajería</t>
  </si>
  <si>
    <t>Servicios de mensajería</t>
  </si>
  <si>
    <t>Servicios financieros y servicios conexos, servicios inmobiliarios y servicios de leasing</t>
  </si>
  <si>
    <t>Servicios financieros y servicios conexos</t>
  </si>
  <si>
    <t>Servicios de seguros de vehículos automotores</t>
  </si>
  <si>
    <t>Servicios de seguros contra incendio, terremoto o sustracción</t>
  </si>
  <si>
    <t>Servicios de seguros generales de responsabilidad civil</t>
  </si>
  <si>
    <t>Servicios de seguro obligatorio de accidentes de tránsito (SOAT)</t>
  </si>
  <si>
    <t>Servicios de administración de fondos de pensiones y cesantías</t>
  </si>
  <si>
    <t>Otros servicios de seguros distintos de los seguros de vida n.c.p.</t>
  </si>
  <si>
    <t>Servicios inmobiliarios</t>
  </si>
  <si>
    <t>Servicios de alquiler o arrendamiento con o sin opción de compra relativos a bienes inmuebles no residenciales propios o arrendados</t>
  </si>
  <si>
    <t>Servicios de arrendamiento o alquiler sin operario</t>
  </si>
  <si>
    <t>Derechos de uso de productos de propiedad intelectual y otros productos similares</t>
  </si>
  <si>
    <t>3-1-2-02-02-03</t>
  </si>
  <si>
    <t>Servicios prestados a las empresas y servicios de producción</t>
  </si>
  <si>
    <t>Otros servicios profesionales, científicos y técnicos</t>
  </si>
  <si>
    <t>Servicios de consultoría en administración y servicios de gestión; servicios de tecnología de la información</t>
  </si>
  <si>
    <t>Otros servicios profesionales y técnicos n.c.p.</t>
  </si>
  <si>
    <t>Servicios de telecomunicaciones, transmisión y suministro de información</t>
  </si>
  <si>
    <t>Servicios de telefonía fija</t>
  </si>
  <si>
    <t>Servicios de telecomunicaciones móviles</t>
  </si>
  <si>
    <t>Servicios de telecomunicaciones a traves de internet</t>
  </si>
  <si>
    <t>Servicios de soporte</t>
  </si>
  <si>
    <t>Servicios de protección (guardas de seguridad)</t>
  </si>
  <si>
    <t>Servicios de limpieza general</t>
  </si>
  <si>
    <t>Servicios de copia y reproducción</t>
  </si>
  <si>
    <t>Servicios de preparación de documentos y otros servicios especializados de apoyo a oficina</t>
  </si>
  <si>
    <t>Servicios de mantenimiento, reparación e instalación (excepto servicios de construcción)</t>
  </si>
  <si>
    <t>Servicios de mantenimiento y reparación de computadores y equipo periférico</t>
  </si>
  <si>
    <t>Servicios de mantenimiento y reparación de maquinaria y equipo de transporte</t>
  </si>
  <si>
    <t>Servicios administrativos del Gobierno</t>
  </si>
  <si>
    <t>Otros servicios publicos generales del Gobierno n.c.p.</t>
  </si>
  <si>
    <t>Energía</t>
  </si>
  <si>
    <t>Acueducto y alcantarillado</t>
  </si>
  <si>
    <t>Aseo</t>
  </si>
  <si>
    <t>Capacitación</t>
  </si>
  <si>
    <t>Bienestar e incentivos</t>
  </si>
  <si>
    <t>Salud Ocupacional</t>
  </si>
  <si>
    <t>Gastos diversos</t>
  </si>
  <si>
    <t>Impuestos</t>
  </si>
  <si>
    <t>Impuesto de vehículos</t>
  </si>
  <si>
    <t>Multas y sanciones</t>
  </si>
  <si>
    <t>3-3</t>
  </si>
  <si>
    <t>INVERSION</t>
  </si>
  <si>
    <t>3-3-1</t>
  </si>
  <si>
    <t>DIRECTA</t>
  </si>
  <si>
    <t>3-3-1-16</t>
  </si>
  <si>
    <t>Un Nuevo Contrato Social y Ambiental para la Bogotá del Siglo XXI</t>
  </si>
  <si>
    <t>3-3-1-16-01</t>
  </si>
  <si>
    <t>Hacer un nuevo contrato social con igualdad de oportunidades para la inclusión social, productiva y política</t>
  </si>
  <si>
    <t>Prevención de la exclusión por razones étnicas, religiosas, sociales, políticas y de orientación sexual</t>
  </si>
  <si>
    <t>133011601040000007678</t>
  </si>
  <si>
    <t>Fortalecimiento a espacios (instancias) de participación para los grupos étnicos en las 20 localidades de Bogotá</t>
  </si>
  <si>
    <t>1330116010400000077796</t>
  </si>
  <si>
    <t>Inspirar confianza y legitimidad para vivir sin miedo y ser epicentro de cultura ciudadana, paz y reconciliación</t>
  </si>
  <si>
    <t>Construir Bogotá Región con gobierno abierto, transparente y ciudadanía consciente</t>
  </si>
  <si>
    <t>Gobierno Abierto</t>
  </si>
  <si>
    <t>133011601040000007685</t>
  </si>
  <si>
    <t>Modernización del modelo de gestión y tecnológico de las Organizaciones Comunales y de Propiedad Horizontal para el ejercicio de la democracia activa digital en el Siglo XXI. Bogotá</t>
  </si>
  <si>
    <t>133011601040000007687</t>
  </si>
  <si>
    <t>Fortalecimiento a las organizaciones sociales y comunitarias para una participación ciudadana informada e incidente con enfoque diferencial en el Distrito Capital Bogot・</t>
  </si>
  <si>
    <t>133011601040000007688</t>
  </si>
  <si>
    <t>Fortalecimiento de las capacidades democráticas de la ciudadan{ia para la participación incidente y la gobernanza, con enfoque de innovación social, en Bogotá</t>
  </si>
  <si>
    <t>133011601040000007729</t>
  </si>
  <si>
    <t>Optimización de la participación ciudadana incidente para los asuntos públicos Bogotá</t>
  </si>
  <si>
    <t>Gestión Pública Efectiva</t>
  </si>
  <si>
    <t>133011601040000007712</t>
  </si>
  <si>
    <t>Fortalecimiento Institucional de la Gestión Administrativa del Instituto Distrital de la Participación y Acción Comunal Bogotá</t>
  </si>
  <si>
    <t>133011601040000007714</t>
  </si>
  <si>
    <t>Fortalecimiento de la capacidad tecnológica y administrativa del Instituto Distrital de la Participación y Acción Comunal - IDPAC. Bogotá</t>
  </si>
  <si>
    <t>Gestión Pública Local</t>
  </si>
  <si>
    <t>133011601040000007723</t>
  </si>
  <si>
    <t>Fortalecimiento de las capacidades de las Alcaldias Locales, instituciones del Distrito y ciudadanía en procesos de planeación y presupuestos participativos. Bogotá</t>
  </si>
  <si>
    <t>3-1-4</t>
  </si>
  <si>
    <t>PASIVOS EXIGIBLES</t>
  </si>
  <si>
    <t>TOTALES</t>
  </si>
  <si>
    <t>Circular Externa SDH000001 del 13 de Abril de 2021(Reducción Presupuestal)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</si>
</sst>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_);_(@_)"/>
    <numFmt numFmtId="165" formatCode="_-* #,##0.00\ _€_-;\-* #,##0.00\ _€_-;_-* &quot;-&quot;??\ _€_-;_-@_-"/>
    <numFmt numFmtId="166" formatCode="#,##0_ ;\-#,##0\ 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7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sz val="10"/>
      <color rgb="FF000000"/>
      <name val="Arial Narrow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9"/>
      <color rgb="FFFF0000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b/>
      <sz val="9"/>
      <color theme="3"/>
      <name val="Arial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  <font>
      <sz val="9"/>
      <color rgb="FF000000"/>
      <name val="Arial"/>
      <family val="2"/>
    </font>
    <font>
      <b/>
      <sz val="10"/>
      <color rgb="FFFF000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</cellStyleXfs>
  <cellXfs count="96">
    <xf numFmtId="0" fontId="0" fillId="0" borderId="0" xfId="0"/>
    <xf numFmtId="0" fontId="3" fillId="2" borderId="0" xfId="0" applyFont="1" applyFill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5" fillId="2" borderId="0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4" fillId="2" borderId="0" xfId="0" applyFont="1" applyFill="1" applyBorder="1"/>
    <xf numFmtId="0" fontId="4" fillId="2" borderId="4" xfId="0" applyFont="1" applyFill="1" applyBorder="1"/>
    <xf numFmtId="49" fontId="5" fillId="2" borderId="5" xfId="0" applyNumberFormat="1" applyFont="1" applyFill="1" applyBorder="1"/>
    <xf numFmtId="49" fontId="4" fillId="2" borderId="5" xfId="0" applyNumberFormat="1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wrapText="1"/>
    </xf>
    <xf numFmtId="4" fontId="5" fillId="2" borderId="6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/>
    <xf numFmtId="0" fontId="6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center" vertical="center" wrapText="1"/>
    </xf>
    <xf numFmtId="49" fontId="7" fillId="2" borderId="11" xfId="0" applyNumberFormat="1" applyFont="1" applyFill="1" applyBorder="1"/>
    <xf numFmtId="0" fontId="7" fillId="2" borderId="12" xfId="0" applyFont="1" applyFill="1" applyBorder="1"/>
    <xf numFmtId="0" fontId="7" fillId="2" borderId="13" xfId="0" applyFont="1" applyFill="1" applyBorder="1"/>
    <xf numFmtId="164" fontId="5" fillId="2" borderId="14" xfId="0" applyNumberFormat="1" applyFont="1" applyFill="1" applyBorder="1"/>
    <xf numFmtId="3" fontId="5" fillId="2" borderId="14" xfId="2" applyNumberFormat="1" applyFont="1" applyFill="1" applyBorder="1" applyAlignment="1">
      <alignment horizontal="right"/>
    </xf>
    <xf numFmtId="0" fontId="7" fillId="2" borderId="14" xfId="0" applyFont="1" applyFill="1" applyBorder="1"/>
    <xf numFmtId="49" fontId="9" fillId="2" borderId="14" xfId="0" applyNumberFormat="1" applyFont="1" applyFill="1" applyBorder="1"/>
    <xf numFmtId="0" fontId="9" fillId="2" borderId="13" xfId="0" applyFont="1" applyFill="1" applyBorder="1"/>
    <xf numFmtId="164" fontId="5" fillId="2" borderId="14" xfId="2" applyFont="1" applyFill="1" applyBorder="1" applyAlignment="1">
      <alignment horizontal="right"/>
    </xf>
    <xf numFmtId="0" fontId="9" fillId="2" borderId="14" xfId="0" applyFont="1" applyFill="1" applyBorder="1"/>
    <xf numFmtId="0" fontId="10" fillId="2" borderId="14" xfId="0" applyFont="1" applyFill="1" applyBorder="1"/>
    <xf numFmtId="0" fontId="10" fillId="2" borderId="13" xfId="0" applyFont="1" applyFill="1" applyBorder="1"/>
    <xf numFmtId="3" fontId="5" fillId="3" borderId="15" xfId="0" applyNumberFormat="1" applyFont="1" applyFill="1" applyBorder="1"/>
    <xf numFmtId="1" fontId="11" fillId="2" borderId="14" xfId="0" applyNumberFormat="1" applyFont="1" applyFill="1" applyBorder="1" applyAlignment="1">
      <alignment horizontal="left"/>
    </xf>
    <xf numFmtId="0" fontId="11" fillId="2" borderId="13" xfId="0" applyFont="1" applyFill="1" applyBorder="1"/>
    <xf numFmtId="164" fontId="4" fillId="2" borderId="14" xfId="2" applyFont="1" applyFill="1" applyBorder="1" applyAlignment="1">
      <alignment horizontal="right"/>
    </xf>
    <xf numFmtId="3" fontId="4" fillId="2" borderId="14" xfId="2" applyNumberFormat="1" applyFont="1" applyFill="1" applyBorder="1" applyAlignment="1">
      <alignment horizontal="right"/>
    </xf>
    <xf numFmtId="0" fontId="12" fillId="2" borderId="13" xfId="0" applyFont="1" applyFill="1" applyBorder="1" applyAlignment="1">
      <alignment wrapText="1"/>
    </xf>
    <xf numFmtId="0" fontId="11" fillId="2" borderId="13" xfId="0" applyFont="1" applyFill="1" applyBorder="1" applyAlignment="1">
      <alignment wrapText="1"/>
    </xf>
    <xf numFmtId="3" fontId="13" fillId="0" borderId="0" xfId="0" applyNumberFormat="1" applyFont="1"/>
    <xf numFmtId="0" fontId="10" fillId="2" borderId="13" xfId="0" applyFont="1" applyFill="1" applyBorder="1" applyAlignment="1">
      <alignment wrapText="1"/>
    </xf>
    <xf numFmtId="0" fontId="7" fillId="2" borderId="13" xfId="0" applyFont="1" applyFill="1" applyBorder="1" applyAlignment="1">
      <alignment wrapText="1"/>
    </xf>
    <xf numFmtId="0" fontId="3" fillId="2" borderId="13" xfId="0" applyFont="1" applyFill="1" applyBorder="1"/>
    <xf numFmtId="0" fontId="14" fillId="2" borderId="13" xfId="0" applyFont="1" applyFill="1" applyBorder="1" applyAlignment="1">
      <alignment wrapText="1"/>
    </xf>
    <xf numFmtId="0" fontId="14" fillId="2" borderId="13" xfId="0" applyFont="1" applyFill="1" applyBorder="1"/>
    <xf numFmtId="0" fontId="15" fillId="2" borderId="13" xfId="0" applyFont="1" applyFill="1" applyBorder="1" applyAlignment="1">
      <alignment wrapText="1"/>
    </xf>
    <xf numFmtId="0" fontId="15" fillId="2" borderId="13" xfId="0" applyFont="1" applyFill="1" applyBorder="1"/>
    <xf numFmtId="0" fontId="9" fillId="2" borderId="13" xfId="0" applyFont="1" applyFill="1" applyBorder="1" applyAlignment="1">
      <alignment wrapText="1"/>
    </xf>
    <xf numFmtId="0" fontId="11" fillId="2" borderId="16" xfId="0" applyFont="1" applyFill="1" applyBorder="1" applyAlignment="1">
      <alignment wrapText="1"/>
    </xf>
    <xf numFmtId="0" fontId="11" fillId="2" borderId="17" xfId="0" applyFont="1" applyFill="1" applyBorder="1"/>
    <xf numFmtId="164" fontId="4" fillId="2" borderId="13" xfId="0" applyNumberFormat="1" applyFont="1" applyFill="1" applyBorder="1"/>
    <xf numFmtId="0" fontId="11" fillId="2" borderId="0" xfId="0" applyFont="1" applyFill="1"/>
    <xf numFmtId="164" fontId="4" fillId="2" borderId="14" xfId="0" applyNumberFormat="1" applyFont="1" applyFill="1" applyBorder="1"/>
    <xf numFmtId="164" fontId="5" fillId="2" borderId="14" xfId="2" applyFont="1" applyFill="1" applyBorder="1"/>
    <xf numFmtId="164" fontId="4" fillId="2" borderId="14" xfId="2" applyFont="1" applyFill="1" applyBorder="1"/>
    <xf numFmtId="0" fontId="11" fillId="2" borderId="0" xfId="0" applyFont="1" applyFill="1" applyAlignment="1">
      <alignment wrapText="1"/>
    </xf>
    <xf numFmtId="0" fontId="2" fillId="2" borderId="13" xfId="0" applyFont="1" applyFill="1" applyBorder="1" applyAlignment="1">
      <alignment wrapText="1"/>
    </xf>
    <xf numFmtId="0" fontId="2" fillId="2" borderId="13" xfId="0" applyFont="1" applyFill="1" applyBorder="1"/>
    <xf numFmtId="37" fontId="4" fillId="2" borderId="14" xfId="2" applyNumberFormat="1" applyFont="1" applyFill="1" applyBorder="1" applyAlignment="1">
      <alignment horizontal="right"/>
    </xf>
    <xf numFmtId="164" fontId="16" fillId="2" borderId="14" xfId="2" applyFont="1" applyFill="1" applyBorder="1" applyAlignment="1">
      <alignment horizontal="right"/>
    </xf>
    <xf numFmtId="0" fontId="17" fillId="2" borderId="13" xfId="0" applyFont="1" applyFill="1" applyBorder="1" applyAlignment="1">
      <alignment wrapText="1"/>
    </xf>
    <xf numFmtId="166" fontId="5" fillId="2" borderId="14" xfId="1" applyNumberFormat="1" applyFont="1" applyFill="1" applyBorder="1" applyAlignment="1">
      <alignment horizontal="right"/>
    </xf>
    <xf numFmtId="165" fontId="5" fillId="2" borderId="14" xfId="1" applyFont="1" applyFill="1" applyBorder="1" applyAlignment="1">
      <alignment horizontal="right"/>
    </xf>
    <xf numFmtId="0" fontId="18" fillId="0" borderId="16" xfId="0" applyFont="1" applyBorder="1" applyAlignment="1">
      <alignment wrapText="1"/>
    </xf>
    <xf numFmtId="0" fontId="18" fillId="0" borderId="18" xfId="0" applyFont="1" applyBorder="1"/>
    <xf numFmtId="3" fontId="19" fillId="2" borderId="19" xfId="2" applyNumberFormat="1" applyFont="1" applyFill="1" applyBorder="1"/>
    <xf numFmtId="0" fontId="5" fillId="2" borderId="19" xfId="0" applyFont="1" applyFill="1" applyBorder="1"/>
    <xf numFmtId="0" fontId="8" fillId="0" borderId="16" xfId="0" applyFont="1" applyBorder="1" applyAlignment="1">
      <alignment wrapText="1"/>
    </xf>
    <xf numFmtId="0" fontId="8" fillId="0" borderId="18" xfId="0" applyFont="1" applyBorder="1"/>
    <xf numFmtId="3" fontId="20" fillId="2" borderId="19" xfId="2" applyNumberFormat="1" applyFont="1" applyFill="1" applyBorder="1"/>
    <xf numFmtId="3" fontId="5" fillId="2" borderId="19" xfId="2" applyNumberFormat="1" applyFont="1" applyFill="1" applyBorder="1"/>
    <xf numFmtId="49" fontId="11" fillId="2" borderId="14" xfId="0" applyNumberFormat="1" applyFont="1" applyFill="1" applyBorder="1" applyAlignment="1">
      <alignment horizontal="left"/>
    </xf>
    <xf numFmtId="0" fontId="21" fillId="0" borderId="16" xfId="0" applyFont="1" applyBorder="1" applyAlignment="1">
      <alignment wrapText="1"/>
    </xf>
    <xf numFmtId="0" fontId="21" fillId="0" borderId="18" xfId="0" applyFont="1" applyBorder="1"/>
    <xf numFmtId="3" fontId="4" fillId="2" borderId="19" xfId="2" applyNumberFormat="1" applyFont="1" applyFill="1" applyBorder="1"/>
    <xf numFmtId="3" fontId="22" fillId="0" borderId="0" xfId="0" applyNumberFormat="1" applyFont="1"/>
    <xf numFmtId="3" fontId="23" fillId="2" borderId="19" xfId="2" applyNumberFormat="1" applyFont="1" applyFill="1" applyBorder="1"/>
    <xf numFmtId="0" fontId="4" fillId="2" borderId="13" xfId="0" applyFont="1" applyFill="1" applyBorder="1"/>
    <xf numFmtId="0" fontId="4" fillId="2" borderId="20" xfId="0" applyFont="1" applyFill="1" applyBorder="1"/>
    <xf numFmtId="164" fontId="4" fillId="2" borderId="19" xfId="2" applyFont="1" applyFill="1" applyBorder="1"/>
    <xf numFmtId="16" fontId="4" fillId="2" borderId="21" xfId="0" quotePrefix="1" applyNumberFormat="1" applyFont="1" applyFill="1" applyBorder="1"/>
    <xf numFmtId="0" fontId="4" fillId="2" borderId="22" xfId="0" applyFont="1" applyFill="1" applyBorder="1"/>
    <xf numFmtId="0" fontId="4" fillId="2" borderId="21" xfId="0" applyFont="1" applyFill="1" applyBorder="1"/>
    <xf numFmtId="3" fontId="4" fillId="2" borderId="21" xfId="0" applyNumberFormat="1" applyFont="1" applyFill="1" applyBorder="1"/>
    <xf numFmtId="164" fontId="4" fillId="2" borderId="21" xfId="0" applyNumberFormat="1" applyFont="1" applyFill="1" applyBorder="1"/>
    <xf numFmtId="0" fontId="24" fillId="2" borderId="0" xfId="0" applyFont="1" applyFill="1" applyBorder="1"/>
    <xf numFmtId="3" fontId="24" fillId="2" borderId="0" xfId="0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0" fontId="25" fillId="2" borderId="0" xfId="3" applyFont="1" applyFill="1"/>
    <xf numFmtId="4" fontId="5" fillId="2" borderId="7" xfId="0" applyNumberFormat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164" fontId="5" fillId="2" borderId="23" xfId="0" applyNumberFormat="1" applyFont="1" applyFill="1" applyBorder="1"/>
    <xf numFmtId="0" fontId="6" fillId="2" borderId="10" xfId="0" applyFont="1" applyFill="1" applyBorder="1" applyAlignment="1">
      <alignment horizontal="right" vertical="center" wrapText="1"/>
    </xf>
    <xf numFmtId="0" fontId="5" fillId="2" borderId="24" xfId="0" applyFont="1" applyFill="1" applyBorder="1" applyAlignment="1">
      <alignment horizontal="right" vertical="center" wrapText="1"/>
    </xf>
    <xf numFmtId="0" fontId="7" fillId="2" borderId="25" xfId="0" applyFont="1" applyFill="1" applyBorder="1"/>
    <xf numFmtId="0" fontId="5" fillId="2" borderId="24" xfId="0" applyFont="1" applyFill="1" applyBorder="1" applyAlignment="1">
      <alignment wrapText="1"/>
    </xf>
  </cellXfs>
  <cellStyles count="4">
    <cellStyle name="Millares" xfId="1" builtinId="3"/>
    <cellStyle name="Millares [0]" xfId="2" builtinId="6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57150</xdr:rowOff>
    </xdr:from>
    <xdr:to>
      <xdr:col>2</xdr:col>
      <xdr:colOff>76200</xdr:colOff>
      <xdr:row>9</xdr:row>
      <xdr:rowOff>19050</xdr:rowOff>
    </xdr:to>
    <xdr:pic>
      <xdr:nvPicPr>
        <xdr:cNvPr id="2" name="Picture 1" descr="Logo IDPA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9550"/>
          <a:ext cx="1762125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</xdr:row>
      <xdr:rowOff>57150</xdr:rowOff>
    </xdr:from>
    <xdr:to>
      <xdr:col>2</xdr:col>
      <xdr:colOff>76200</xdr:colOff>
      <xdr:row>9</xdr:row>
      <xdr:rowOff>19050</xdr:rowOff>
    </xdr:to>
    <xdr:pic>
      <xdr:nvPicPr>
        <xdr:cNvPr id="3" name="Picture 1" descr="Logo IDPA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9550"/>
          <a:ext cx="1762125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154"/>
  <sheetViews>
    <sheetView tabSelected="1" workbookViewId="0">
      <pane xSplit="5" ySplit="12" topLeftCell="F13" activePane="bottomRight" state="frozen"/>
      <selection pane="topRight" activeCell="E1" sqref="E1"/>
      <selection pane="bottomLeft" activeCell="A13" sqref="A13"/>
      <selection pane="bottomRight" activeCell="A12" sqref="A12"/>
    </sheetView>
  </sheetViews>
  <sheetFormatPr baseColWidth="10" defaultRowHeight="11.25" x14ac:dyDescent="0.2"/>
  <cols>
    <col min="1" max="1" width="4.7109375" style="1" customWidth="1"/>
    <col min="2" max="2" width="26.28515625" style="1" customWidth="1"/>
    <col min="3" max="3" width="44.7109375" style="1" customWidth="1"/>
    <col min="4" max="4" width="10.5703125" style="1" customWidth="1"/>
    <col min="5" max="5" width="18" style="1" customWidth="1"/>
    <col min="6" max="6" width="13.28515625" style="1" customWidth="1"/>
    <col min="7" max="7" width="15.5703125" style="1" customWidth="1"/>
    <col min="8" max="8" width="15.28515625" style="1" customWidth="1"/>
    <col min="9" max="9" width="15.5703125" style="1" customWidth="1"/>
    <col min="10" max="10" width="13.5703125" style="1" customWidth="1"/>
    <col min="11" max="11" width="17" style="1" customWidth="1"/>
    <col min="12" max="12" width="11.85546875" style="1" customWidth="1"/>
    <col min="13" max="13" width="13.7109375" style="1" customWidth="1"/>
    <col min="14" max="14" width="10.85546875" style="1" customWidth="1"/>
    <col min="15" max="15" width="15.85546875" style="1" customWidth="1"/>
    <col min="16" max="16" width="10.28515625" style="1" customWidth="1"/>
    <col min="17" max="17" width="12.85546875" style="1" customWidth="1"/>
    <col min="18" max="18" width="16.5703125" style="1" customWidth="1"/>
    <col min="19" max="19" width="18.7109375" style="1" customWidth="1"/>
    <col min="20" max="20" width="11" style="1" customWidth="1"/>
    <col min="21" max="21" width="13.140625" style="1" customWidth="1"/>
    <col min="22" max="22" width="13.7109375" style="1" customWidth="1"/>
    <col min="23" max="27" width="18.5703125" style="1" customWidth="1"/>
    <col min="28" max="28" width="17.85546875" style="1" customWidth="1"/>
    <col min="29" max="29" width="18.5703125" style="1" customWidth="1"/>
    <col min="30" max="16384" width="11.42578125" style="1"/>
  </cols>
  <sheetData>
    <row r="1" spans="2:29" ht="12" thickBot="1" x14ac:dyDescent="0.25"/>
    <row r="2" spans="2:29" ht="12" customHeight="1" x14ac:dyDescent="0.2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2:29" ht="12" x14ac:dyDescent="0.2">
      <c r="B3" s="4"/>
      <c r="C3" s="5" t="s">
        <v>0</v>
      </c>
      <c r="D3" s="5"/>
      <c r="E3" s="5"/>
      <c r="F3" s="5"/>
      <c r="G3" s="5"/>
      <c r="H3" s="5"/>
      <c r="I3" s="5"/>
      <c r="J3" s="5"/>
      <c r="K3" s="6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2:29" ht="12" x14ac:dyDescent="0.2">
      <c r="B4" s="4"/>
      <c r="C4" s="5" t="s">
        <v>1</v>
      </c>
      <c r="D4" s="5"/>
      <c r="E4" s="5"/>
      <c r="F4" s="5"/>
      <c r="G4" s="5"/>
      <c r="H4" s="5"/>
      <c r="I4" s="5"/>
      <c r="J4" s="5"/>
      <c r="K4" s="6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2:29" ht="12" x14ac:dyDescent="0.2">
      <c r="B5" s="4"/>
      <c r="C5" s="5" t="s">
        <v>2</v>
      </c>
      <c r="D5" s="5"/>
      <c r="E5" s="5"/>
      <c r="F5" s="5"/>
      <c r="G5" s="5"/>
      <c r="H5" s="5"/>
      <c r="I5" s="5"/>
      <c r="J5" s="5"/>
      <c r="K5" s="6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7"/>
      <c r="X5" s="5"/>
      <c r="Y5" s="5"/>
      <c r="Z5" s="5"/>
      <c r="AA5" s="5"/>
      <c r="AB5" s="5"/>
      <c r="AC5" s="5"/>
    </row>
    <row r="6" spans="2:29" ht="12" x14ac:dyDescent="0.2">
      <c r="B6" s="4"/>
      <c r="C6" s="8"/>
      <c r="D6" s="8"/>
      <c r="E6" s="8"/>
      <c r="F6" s="8"/>
      <c r="G6" s="8"/>
      <c r="H6" s="8"/>
      <c r="I6" s="8"/>
      <c r="J6" s="8"/>
      <c r="K6" s="9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2:29" ht="12" x14ac:dyDescent="0.2">
      <c r="B7" s="4"/>
      <c r="C7" s="5" t="s">
        <v>3</v>
      </c>
      <c r="D7" s="5"/>
      <c r="E7" s="5"/>
      <c r="F7" s="5"/>
      <c r="G7" s="5"/>
      <c r="H7" s="5"/>
      <c r="I7" s="5"/>
      <c r="J7" s="5"/>
      <c r="K7" s="6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</row>
    <row r="8" spans="2:29" ht="12" customHeight="1" x14ac:dyDescent="0.2">
      <c r="B8" s="4"/>
      <c r="C8" s="5" t="s">
        <v>4</v>
      </c>
      <c r="D8" s="5"/>
      <c r="E8" s="5"/>
      <c r="F8" s="5"/>
      <c r="G8" s="5"/>
      <c r="H8" s="5"/>
      <c r="I8" s="5"/>
      <c r="J8" s="5"/>
      <c r="K8" s="6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2:29" ht="38.25" customHeight="1" x14ac:dyDescent="0.2">
      <c r="B9" s="4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2:29" ht="22.5" customHeight="1" thickBot="1" x14ac:dyDescent="0.25">
      <c r="B10" s="10"/>
      <c r="C10" s="11"/>
      <c r="D10" s="11"/>
      <c r="E10" s="11"/>
      <c r="F10" s="11"/>
      <c r="G10" s="11"/>
      <c r="H10" s="11"/>
      <c r="I10" s="11"/>
      <c r="J10" s="11"/>
      <c r="K10" s="12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</row>
    <row r="11" spans="2:29" ht="12.75" thickBot="1" x14ac:dyDescent="0.25">
      <c r="B11" s="2"/>
      <c r="C11" s="13"/>
      <c r="D11" s="14"/>
      <c r="E11" s="15" t="s">
        <v>5</v>
      </c>
      <c r="F11" s="89" t="s">
        <v>6</v>
      </c>
      <c r="G11" s="90"/>
      <c r="H11" s="89" t="s">
        <v>7</v>
      </c>
      <c r="I11" s="90"/>
      <c r="J11" s="89" t="s">
        <v>8</v>
      </c>
      <c r="K11" s="90"/>
      <c r="L11" s="89" t="s">
        <v>9</v>
      </c>
      <c r="M11" s="90"/>
      <c r="N11" s="89" t="s">
        <v>10</v>
      </c>
      <c r="O11" s="90"/>
      <c r="P11" s="89" t="s">
        <v>11</v>
      </c>
      <c r="Q11" s="90"/>
      <c r="R11" s="89" t="s">
        <v>12</v>
      </c>
      <c r="S11" s="90"/>
      <c r="T11" s="89" t="s">
        <v>13</v>
      </c>
      <c r="U11" s="90"/>
      <c r="V11" s="89" t="s">
        <v>14</v>
      </c>
      <c r="W11" s="90"/>
      <c r="X11" s="89" t="s">
        <v>15</v>
      </c>
      <c r="Y11" s="90"/>
      <c r="Z11" s="89" t="s">
        <v>16</v>
      </c>
      <c r="AA11" s="90"/>
      <c r="AB11" s="89" t="s">
        <v>17</v>
      </c>
      <c r="AC11" s="90"/>
    </row>
    <row r="12" spans="2:29" ht="28.5" customHeight="1" thickBot="1" x14ac:dyDescent="0.25">
      <c r="B12" s="4"/>
      <c r="C12" s="16"/>
      <c r="D12" s="95" t="s">
        <v>18</v>
      </c>
      <c r="E12" s="93"/>
      <c r="F12" s="17" t="s">
        <v>19</v>
      </c>
      <c r="G12" s="17" t="s">
        <v>20</v>
      </c>
      <c r="H12" s="17" t="s">
        <v>19</v>
      </c>
      <c r="I12" s="17" t="s">
        <v>20</v>
      </c>
      <c r="J12" s="17" t="s">
        <v>19</v>
      </c>
      <c r="K12" s="17" t="s">
        <v>20</v>
      </c>
      <c r="L12" s="92" t="s">
        <v>19</v>
      </c>
      <c r="M12" s="17" t="s">
        <v>20</v>
      </c>
      <c r="N12" s="18" t="s">
        <v>19</v>
      </c>
      <c r="O12" s="17" t="s">
        <v>20</v>
      </c>
      <c r="P12" s="18" t="s">
        <v>19</v>
      </c>
      <c r="Q12" s="19" t="s">
        <v>20</v>
      </c>
      <c r="R12" s="18" t="s">
        <v>19</v>
      </c>
      <c r="S12" s="19" t="s">
        <v>20</v>
      </c>
      <c r="T12" s="18" t="s">
        <v>19</v>
      </c>
      <c r="U12" s="19" t="s">
        <v>20</v>
      </c>
      <c r="V12" s="18" t="s">
        <v>19</v>
      </c>
      <c r="W12" s="19" t="s">
        <v>20</v>
      </c>
      <c r="X12" s="19" t="s">
        <v>19</v>
      </c>
      <c r="Y12" s="19" t="s">
        <v>20</v>
      </c>
      <c r="Z12" s="19" t="s">
        <v>19</v>
      </c>
      <c r="AA12" s="19" t="s">
        <v>20</v>
      </c>
      <c r="AB12" s="19" t="s">
        <v>19</v>
      </c>
      <c r="AC12" s="19" t="s">
        <v>20</v>
      </c>
    </row>
    <row r="13" spans="2:29" ht="18" x14ac:dyDescent="0.25">
      <c r="B13" s="20">
        <v>3</v>
      </c>
      <c r="C13" s="21" t="s">
        <v>21</v>
      </c>
      <c r="D13" s="94"/>
      <c r="E13" s="91">
        <f>+E14+E116</f>
        <v>38307757000</v>
      </c>
      <c r="F13" s="23"/>
      <c r="G13" s="23"/>
      <c r="H13" s="23"/>
      <c r="I13" s="23"/>
      <c r="J13" s="23"/>
      <c r="K13" s="24"/>
      <c r="L13" s="91"/>
      <c r="M13" s="91"/>
      <c r="N13" s="23"/>
      <c r="O13" s="24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</row>
    <row r="14" spans="2:29" ht="18" x14ac:dyDescent="0.25">
      <c r="B14" s="25" t="s">
        <v>22</v>
      </c>
      <c r="C14" s="22" t="s">
        <v>23</v>
      </c>
      <c r="D14" s="22"/>
      <c r="E14" s="23">
        <f>+E15+E52+E112</f>
        <v>16643757000</v>
      </c>
      <c r="F14" s="23"/>
      <c r="G14" s="23"/>
      <c r="H14" s="23"/>
      <c r="I14" s="23"/>
      <c r="J14" s="23"/>
      <c r="K14" s="24"/>
      <c r="L14" s="23"/>
      <c r="M14" s="23"/>
      <c r="N14" s="23"/>
      <c r="O14" s="24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</row>
    <row r="15" spans="2:29" ht="12.75" x14ac:dyDescent="0.2">
      <c r="B15" s="26" t="s">
        <v>24</v>
      </c>
      <c r="C15" s="27" t="s">
        <v>25</v>
      </c>
      <c r="D15" s="27"/>
      <c r="E15" s="28">
        <f>+E16</f>
        <v>12046706000</v>
      </c>
      <c r="F15" s="28"/>
      <c r="G15" s="28"/>
      <c r="H15" s="28"/>
      <c r="I15" s="28"/>
      <c r="J15" s="28"/>
      <c r="K15" s="24"/>
      <c r="L15" s="28"/>
      <c r="M15" s="28"/>
      <c r="N15" s="28"/>
      <c r="O15" s="24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</row>
    <row r="16" spans="2:29" ht="12.75" x14ac:dyDescent="0.2">
      <c r="B16" s="29" t="s">
        <v>26</v>
      </c>
      <c r="C16" s="27" t="s">
        <v>27</v>
      </c>
      <c r="D16" s="27"/>
      <c r="E16" s="28">
        <f>+E17+E31+E49</f>
        <v>12046706000</v>
      </c>
      <c r="F16" s="28"/>
      <c r="G16" s="28"/>
      <c r="H16" s="28"/>
      <c r="I16" s="28"/>
      <c r="J16" s="28"/>
      <c r="K16" s="24"/>
      <c r="L16" s="28"/>
      <c r="M16" s="28"/>
      <c r="N16" s="28"/>
      <c r="O16" s="24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</row>
    <row r="17" spans="2:29" ht="15.75" x14ac:dyDescent="0.25">
      <c r="B17" s="30" t="s">
        <v>28</v>
      </c>
      <c r="C17" s="31" t="s">
        <v>29</v>
      </c>
      <c r="D17" s="31"/>
      <c r="E17" s="28">
        <f>+E18+E27</f>
        <v>8838914000</v>
      </c>
      <c r="F17" s="28"/>
      <c r="G17" s="28"/>
      <c r="H17" s="28"/>
      <c r="I17" s="28"/>
      <c r="J17" s="28"/>
      <c r="K17" s="24"/>
      <c r="L17" s="28"/>
      <c r="M17" s="28"/>
      <c r="N17" s="28"/>
      <c r="O17" s="24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</row>
    <row r="18" spans="2:29" ht="12.75" x14ac:dyDescent="0.2">
      <c r="B18" s="29" t="s">
        <v>30</v>
      </c>
      <c r="C18" s="27" t="s">
        <v>31</v>
      </c>
      <c r="D18" s="27"/>
      <c r="E18" s="32">
        <f>SUM(E19:E26)</f>
        <v>6401300000</v>
      </c>
      <c r="F18" s="28"/>
      <c r="G18" s="28"/>
      <c r="H18" s="28"/>
      <c r="I18" s="28"/>
      <c r="J18" s="28"/>
      <c r="K18" s="24"/>
      <c r="L18" s="28"/>
      <c r="M18" s="28"/>
      <c r="N18" s="28"/>
      <c r="O18" s="24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</row>
    <row r="19" spans="2:29" ht="12.75" x14ac:dyDescent="0.2">
      <c r="B19" s="33">
        <v>1310101010101</v>
      </c>
      <c r="C19" s="34" t="s">
        <v>32</v>
      </c>
      <c r="D19" s="34"/>
      <c r="E19" s="35">
        <v>4544137000</v>
      </c>
      <c r="F19" s="35"/>
      <c r="G19" s="35"/>
      <c r="H19" s="35"/>
      <c r="I19" s="35"/>
      <c r="J19" s="35"/>
      <c r="K19" s="36"/>
      <c r="L19" s="35"/>
      <c r="M19" s="35"/>
      <c r="N19" s="35"/>
      <c r="O19" s="36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</row>
    <row r="20" spans="2:29" ht="12.75" x14ac:dyDescent="0.2">
      <c r="B20" s="33">
        <v>1310101010104</v>
      </c>
      <c r="C20" s="34" t="s">
        <v>33</v>
      </c>
      <c r="D20" s="37"/>
      <c r="E20" s="35">
        <v>476781000</v>
      </c>
      <c r="F20" s="35"/>
      <c r="G20" s="35"/>
      <c r="H20" s="35"/>
      <c r="I20" s="35"/>
      <c r="J20" s="35"/>
      <c r="K20" s="36"/>
      <c r="L20" s="35"/>
      <c r="M20" s="35"/>
      <c r="N20" s="35"/>
      <c r="O20" s="36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</row>
    <row r="21" spans="2:29" ht="25.5" x14ac:dyDescent="0.2">
      <c r="B21" s="33">
        <v>1310101010105</v>
      </c>
      <c r="C21" s="38" t="s">
        <v>34</v>
      </c>
      <c r="D21" s="37"/>
      <c r="E21" s="35">
        <v>240000000</v>
      </c>
      <c r="F21" s="35"/>
      <c r="G21" s="35"/>
      <c r="H21" s="35"/>
      <c r="I21" s="35"/>
      <c r="J21" s="35"/>
      <c r="K21" s="36"/>
      <c r="L21" s="35"/>
      <c r="M21" s="35"/>
      <c r="N21" s="35"/>
      <c r="O21" s="36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</row>
    <row r="22" spans="2:29" ht="12.75" x14ac:dyDescent="0.2">
      <c r="B22" s="33">
        <v>1310101010106</v>
      </c>
      <c r="C22" s="38" t="s">
        <v>35</v>
      </c>
      <c r="D22" s="34"/>
      <c r="E22" s="35">
        <v>4985000</v>
      </c>
      <c r="F22" s="35"/>
      <c r="G22" s="35"/>
      <c r="H22" s="35"/>
      <c r="I22" s="35"/>
      <c r="J22" s="35"/>
      <c r="K22" s="36"/>
      <c r="L22" s="35"/>
      <c r="M22" s="35"/>
      <c r="N22" s="35"/>
      <c r="O22" s="36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</row>
    <row r="23" spans="2:29" ht="12.75" x14ac:dyDescent="0.2">
      <c r="B23" s="33">
        <v>1310101010107</v>
      </c>
      <c r="C23" s="38" t="s">
        <v>36</v>
      </c>
      <c r="D23" s="34"/>
      <c r="E23" s="35">
        <v>3228000</v>
      </c>
      <c r="F23" s="39"/>
      <c r="G23" s="35"/>
      <c r="H23" s="35"/>
      <c r="I23" s="35"/>
      <c r="J23" s="35"/>
      <c r="K23" s="36"/>
      <c r="L23" s="35"/>
      <c r="M23" s="35"/>
      <c r="N23" s="35"/>
      <c r="O23" s="36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</row>
    <row r="24" spans="2:29" ht="12.75" x14ac:dyDescent="0.2">
      <c r="B24" s="33">
        <v>1310101010108</v>
      </c>
      <c r="C24" s="34" t="s">
        <v>37</v>
      </c>
      <c r="D24" s="34"/>
      <c r="E24" s="35">
        <v>152527000</v>
      </c>
      <c r="F24" s="35"/>
      <c r="G24" s="35"/>
      <c r="H24" s="35"/>
      <c r="I24" s="35"/>
      <c r="J24" s="35"/>
      <c r="K24" s="36"/>
      <c r="L24" s="35"/>
      <c r="M24" s="35"/>
      <c r="N24" s="35"/>
      <c r="O24" s="36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</row>
    <row r="25" spans="2:29" ht="12.75" x14ac:dyDescent="0.2">
      <c r="B25" s="33">
        <v>1310101010110</v>
      </c>
      <c r="C25" s="34" t="s">
        <v>38</v>
      </c>
      <c r="D25" s="34"/>
      <c r="E25" s="35">
        <v>661914000</v>
      </c>
      <c r="F25" s="35"/>
      <c r="G25" s="35">
        <v>24798479</v>
      </c>
      <c r="H25" s="35"/>
      <c r="I25" s="35"/>
      <c r="J25" s="35"/>
      <c r="K25" s="36"/>
      <c r="L25" s="35"/>
      <c r="M25" s="35"/>
      <c r="N25" s="35"/>
      <c r="O25" s="36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</row>
    <row r="26" spans="2:29" ht="12.75" x14ac:dyDescent="0.2">
      <c r="B26" s="33">
        <v>1310101010111</v>
      </c>
      <c r="C26" s="34" t="s">
        <v>39</v>
      </c>
      <c r="D26" s="34"/>
      <c r="E26" s="35">
        <v>317728000</v>
      </c>
      <c r="F26" s="35"/>
      <c r="G26" s="35"/>
      <c r="H26" s="35"/>
      <c r="I26" s="35"/>
      <c r="J26" s="35"/>
      <c r="K26" s="36"/>
      <c r="L26" s="35"/>
      <c r="M26" s="35"/>
      <c r="N26" s="35"/>
      <c r="O26" s="36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</row>
    <row r="27" spans="2:29" ht="12.75" x14ac:dyDescent="0.2">
      <c r="B27" s="33"/>
      <c r="C27" s="27" t="s">
        <v>40</v>
      </c>
      <c r="D27" s="27"/>
      <c r="E27" s="28">
        <f>SUM(E28:E30)</f>
        <v>2437614000</v>
      </c>
      <c r="F27" s="28"/>
      <c r="G27" s="28"/>
      <c r="H27" s="28"/>
      <c r="I27" s="28"/>
      <c r="J27" s="28"/>
      <c r="K27" s="24"/>
      <c r="L27" s="28"/>
      <c r="M27" s="28"/>
      <c r="N27" s="28"/>
      <c r="O27" s="24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</row>
    <row r="28" spans="2:29" ht="12.75" x14ac:dyDescent="0.2">
      <c r="B28" s="33">
        <v>1310101010201</v>
      </c>
      <c r="C28" s="34" t="s">
        <v>41</v>
      </c>
      <c r="D28" s="34"/>
      <c r="E28" s="35">
        <v>173769000</v>
      </c>
      <c r="F28" s="35"/>
      <c r="G28" s="35"/>
      <c r="H28" s="35"/>
      <c r="I28" s="35"/>
      <c r="J28" s="35"/>
      <c r="K28" s="36"/>
      <c r="L28" s="35"/>
      <c r="M28" s="35"/>
      <c r="N28" s="35"/>
      <c r="O28" s="36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</row>
    <row r="29" spans="2:29" ht="12.75" x14ac:dyDescent="0.2">
      <c r="B29" s="33">
        <v>1310101010202</v>
      </c>
      <c r="C29" s="34" t="s">
        <v>42</v>
      </c>
      <c r="D29" s="34"/>
      <c r="E29" s="35">
        <v>1472230000</v>
      </c>
      <c r="F29" s="35"/>
      <c r="G29" s="35"/>
      <c r="H29" s="35"/>
      <c r="I29" s="35"/>
      <c r="J29" s="35"/>
      <c r="K29" s="36"/>
      <c r="L29" s="35"/>
      <c r="M29" s="35"/>
      <c r="N29" s="35"/>
      <c r="O29" s="36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</row>
    <row r="30" spans="2:29" ht="12.75" x14ac:dyDescent="0.2">
      <c r="B30" s="33">
        <v>1310101010203</v>
      </c>
      <c r="C30" s="34" t="s">
        <v>43</v>
      </c>
      <c r="D30" s="34"/>
      <c r="E30" s="35">
        <v>791615000</v>
      </c>
      <c r="F30" s="35"/>
      <c r="G30" s="35"/>
      <c r="H30" s="35"/>
      <c r="I30" s="35"/>
      <c r="J30" s="35"/>
      <c r="K30" s="36"/>
      <c r="L30" s="35"/>
      <c r="M30" s="35"/>
      <c r="N30" s="35"/>
      <c r="O30" s="36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</row>
    <row r="31" spans="2:29" ht="15.75" x14ac:dyDescent="0.25">
      <c r="B31" s="33"/>
      <c r="C31" s="31" t="s">
        <v>44</v>
      </c>
      <c r="D31" s="31"/>
      <c r="E31" s="28">
        <f>+E32+E35+E38+E41+E43+E45+E47</f>
        <v>3182538000</v>
      </c>
      <c r="F31" s="28"/>
      <c r="G31" s="28"/>
      <c r="H31" s="28"/>
      <c r="I31" s="28"/>
      <c r="J31" s="28"/>
      <c r="K31" s="24"/>
      <c r="L31" s="28"/>
      <c r="M31" s="28"/>
      <c r="N31" s="28"/>
      <c r="O31" s="24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</row>
    <row r="32" spans="2:29" ht="12.75" x14ac:dyDescent="0.2">
      <c r="B32" s="33"/>
      <c r="C32" s="34" t="s">
        <v>45</v>
      </c>
      <c r="D32" s="34"/>
      <c r="E32" s="28">
        <f>+E33+E34</f>
        <v>889394000</v>
      </c>
      <c r="F32" s="28"/>
      <c r="G32" s="28"/>
      <c r="H32" s="28"/>
      <c r="I32" s="28"/>
      <c r="J32" s="28"/>
      <c r="K32" s="24"/>
      <c r="L32" s="28"/>
      <c r="M32" s="28"/>
      <c r="N32" s="28"/>
      <c r="O32" s="24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</row>
    <row r="33" spans="2:29" ht="12.75" x14ac:dyDescent="0.2">
      <c r="B33" s="33">
        <v>1310101020101</v>
      </c>
      <c r="C33" s="34" t="s">
        <v>46</v>
      </c>
      <c r="D33" s="34"/>
      <c r="E33" s="35">
        <v>621003000</v>
      </c>
      <c r="F33" s="35"/>
      <c r="G33" s="35"/>
      <c r="H33" s="35"/>
      <c r="I33" s="35"/>
      <c r="J33" s="35"/>
      <c r="K33" s="36"/>
      <c r="L33" s="35"/>
      <c r="M33" s="35"/>
      <c r="N33" s="35"/>
      <c r="O33" s="36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</row>
    <row r="34" spans="2:29" ht="12.75" x14ac:dyDescent="0.2">
      <c r="B34" s="33">
        <v>1310101020102</v>
      </c>
      <c r="C34" s="34" t="s">
        <v>47</v>
      </c>
      <c r="D34" s="34"/>
      <c r="E34" s="35">
        <v>268391000</v>
      </c>
      <c r="F34" s="35"/>
      <c r="G34" s="35"/>
      <c r="H34" s="35"/>
      <c r="I34" s="35"/>
      <c r="J34" s="35"/>
      <c r="K34" s="36"/>
      <c r="L34" s="35"/>
      <c r="M34" s="35"/>
      <c r="N34" s="35"/>
      <c r="O34" s="36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</row>
    <row r="35" spans="2:29" ht="12.75" x14ac:dyDescent="0.2">
      <c r="B35" s="33"/>
      <c r="C35" s="34" t="s">
        <v>48</v>
      </c>
      <c r="D35" s="34"/>
      <c r="E35" s="28">
        <f>+E36+E37</f>
        <v>629978000</v>
      </c>
      <c r="F35" s="28"/>
      <c r="G35" s="28"/>
      <c r="H35" s="28"/>
      <c r="I35" s="28"/>
      <c r="J35" s="28"/>
      <c r="K35" s="24"/>
      <c r="L35" s="28"/>
      <c r="M35" s="28"/>
      <c r="N35" s="28"/>
      <c r="O35" s="24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</row>
    <row r="36" spans="2:29" ht="12.75" x14ac:dyDescent="0.2">
      <c r="B36" s="33">
        <v>1310101020201</v>
      </c>
      <c r="C36" s="34" t="s">
        <v>49</v>
      </c>
      <c r="D36" s="34"/>
      <c r="E36" s="35">
        <v>22234000</v>
      </c>
      <c r="F36" s="35"/>
      <c r="G36" s="35"/>
      <c r="H36" s="35"/>
      <c r="I36" s="35"/>
      <c r="J36" s="35"/>
      <c r="K36" s="36"/>
      <c r="L36" s="35"/>
      <c r="M36" s="35"/>
      <c r="N36" s="35"/>
      <c r="O36" s="36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</row>
    <row r="37" spans="2:29" ht="12.75" x14ac:dyDescent="0.2">
      <c r="B37" s="33">
        <v>1310101020202</v>
      </c>
      <c r="C37" s="34" t="s">
        <v>50</v>
      </c>
      <c r="D37" s="34"/>
      <c r="E37" s="35">
        <v>607744000</v>
      </c>
      <c r="F37" s="35"/>
      <c r="G37" s="35"/>
      <c r="H37" s="35"/>
      <c r="I37" s="35"/>
      <c r="J37" s="35"/>
      <c r="K37" s="36"/>
      <c r="L37" s="35"/>
      <c r="M37" s="35"/>
      <c r="N37" s="35"/>
      <c r="O37" s="36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</row>
    <row r="38" spans="2:29" ht="12.75" x14ac:dyDescent="0.2">
      <c r="B38" s="33"/>
      <c r="C38" s="34" t="s">
        <v>51</v>
      </c>
      <c r="D38" s="34"/>
      <c r="E38" s="28">
        <f>+E39+E40</f>
        <v>857289000</v>
      </c>
      <c r="F38" s="28"/>
      <c r="G38" s="28"/>
      <c r="H38" s="28"/>
      <c r="I38" s="28"/>
      <c r="J38" s="28"/>
      <c r="K38" s="24"/>
      <c r="L38" s="28"/>
      <c r="M38" s="28"/>
      <c r="N38" s="28"/>
      <c r="O38" s="24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</row>
    <row r="39" spans="2:29" ht="30" customHeight="1" x14ac:dyDescent="0.2">
      <c r="B39" s="33">
        <v>1310101020301</v>
      </c>
      <c r="C39" s="34" t="s">
        <v>52</v>
      </c>
      <c r="D39" s="34" t="s">
        <v>165</v>
      </c>
      <c r="E39" s="35">
        <v>690669000</v>
      </c>
      <c r="F39" s="35"/>
      <c r="G39" s="35"/>
      <c r="H39" s="35"/>
      <c r="I39" s="35"/>
      <c r="J39" s="35"/>
      <c r="K39" s="36"/>
      <c r="L39" s="35"/>
      <c r="M39" s="35">
        <v>-17000000</v>
      </c>
      <c r="N39" s="35"/>
      <c r="O39" s="36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</row>
    <row r="40" spans="2:29" ht="12.75" x14ac:dyDescent="0.2">
      <c r="B40" s="33">
        <v>1310101020302</v>
      </c>
      <c r="C40" s="34" t="s">
        <v>53</v>
      </c>
      <c r="D40" s="34"/>
      <c r="E40" s="35">
        <v>166620000</v>
      </c>
      <c r="F40" s="35"/>
      <c r="G40" s="35"/>
      <c r="H40" s="35"/>
      <c r="I40" s="35"/>
      <c r="J40" s="35"/>
      <c r="K40" s="36"/>
      <c r="L40" s="35"/>
      <c r="M40" s="35"/>
      <c r="N40" s="35"/>
      <c r="O40" s="36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</row>
    <row r="41" spans="2:29" ht="12.75" x14ac:dyDescent="0.2">
      <c r="B41" s="33"/>
      <c r="C41" s="34" t="s">
        <v>54</v>
      </c>
      <c r="D41" s="34"/>
      <c r="E41" s="28">
        <f>+E42</f>
        <v>340970000</v>
      </c>
      <c r="F41" s="28"/>
      <c r="G41" s="28"/>
      <c r="H41" s="28"/>
      <c r="I41" s="28"/>
      <c r="J41" s="28"/>
      <c r="K41" s="24"/>
      <c r="L41" s="28"/>
      <c r="M41" s="28"/>
      <c r="N41" s="28"/>
      <c r="O41" s="24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</row>
    <row r="42" spans="2:29" ht="15" customHeight="1" x14ac:dyDescent="0.2">
      <c r="B42" s="33">
        <v>1310101020401</v>
      </c>
      <c r="C42" s="34" t="s">
        <v>55</v>
      </c>
      <c r="D42" s="34"/>
      <c r="E42" s="35">
        <v>340970000</v>
      </c>
      <c r="F42" s="35"/>
      <c r="G42" s="35"/>
      <c r="H42" s="35"/>
      <c r="I42" s="35"/>
      <c r="J42" s="35"/>
      <c r="K42" s="36"/>
      <c r="L42" s="35"/>
      <c r="M42" s="35"/>
      <c r="N42" s="35"/>
      <c r="O42" s="36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</row>
    <row r="43" spans="2:29" ht="12" customHeight="1" x14ac:dyDescent="0.2">
      <c r="B43" s="33"/>
      <c r="C43" s="38" t="s">
        <v>56</v>
      </c>
      <c r="D43" s="34"/>
      <c r="E43" s="28">
        <f>+E44</f>
        <v>38687000</v>
      </c>
      <c r="F43" s="28"/>
      <c r="G43" s="28"/>
      <c r="H43" s="28"/>
      <c r="I43" s="28"/>
      <c r="J43" s="28"/>
      <c r="K43" s="24"/>
      <c r="L43" s="28"/>
      <c r="M43" s="28"/>
      <c r="N43" s="28"/>
      <c r="O43" s="24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</row>
    <row r="44" spans="2:29" ht="25.5" x14ac:dyDescent="0.2">
      <c r="B44" s="33">
        <v>1310101020501</v>
      </c>
      <c r="C44" s="38" t="s">
        <v>57</v>
      </c>
      <c r="D44" s="34"/>
      <c r="E44" s="35">
        <v>38687000</v>
      </c>
      <c r="F44" s="35"/>
      <c r="G44" s="35"/>
      <c r="H44" s="35"/>
      <c r="I44" s="35"/>
      <c r="J44" s="35"/>
      <c r="K44" s="36"/>
      <c r="L44" s="35"/>
      <c r="M44" s="35"/>
      <c r="N44" s="35"/>
      <c r="O44" s="36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</row>
    <row r="45" spans="2:29" ht="12.75" x14ac:dyDescent="0.2">
      <c r="B45" s="33"/>
      <c r="C45" s="38" t="s">
        <v>58</v>
      </c>
      <c r="D45" s="34"/>
      <c r="E45" s="28">
        <f>+E46</f>
        <v>255733000</v>
      </c>
      <c r="F45" s="28"/>
      <c r="G45" s="28"/>
      <c r="H45" s="28"/>
      <c r="I45" s="28"/>
      <c r="J45" s="28"/>
      <c r="K45" s="24"/>
      <c r="L45" s="28"/>
      <c r="M45" s="28"/>
      <c r="N45" s="28"/>
      <c r="O45" s="24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</row>
    <row r="46" spans="2:29" ht="12.75" x14ac:dyDescent="0.2">
      <c r="B46" s="33">
        <v>1310101020601</v>
      </c>
      <c r="C46" s="38" t="s">
        <v>59</v>
      </c>
      <c r="D46" s="34"/>
      <c r="E46" s="35">
        <v>255733000</v>
      </c>
      <c r="F46" s="35"/>
      <c r="G46" s="35"/>
      <c r="H46" s="35"/>
      <c r="I46" s="35"/>
      <c r="J46" s="35"/>
      <c r="K46" s="36"/>
      <c r="L46" s="35"/>
      <c r="M46" s="35"/>
      <c r="N46" s="35"/>
      <c r="O46" s="36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</row>
    <row r="47" spans="2:29" ht="12.75" x14ac:dyDescent="0.2">
      <c r="B47" s="33"/>
      <c r="C47" s="38" t="s">
        <v>60</v>
      </c>
      <c r="D47" s="34"/>
      <c r="E47" s="28">
        <f>+E48</f>
        <v>170487000</v>
      </c>
      <c r="F47" s="28"/>
      <c r="G47" s="28"/>
      <c r="H47" s="28"/>
      <c r="I47" s="28"/>
      <c r="J47" s="28"/>
      <c r="K47" s="24"/>
      <c r="L47" s="28"/>
      <c r="M47" s="28"/>
      <c r="N47" s="28"/>
      <c r="O47" s="24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</row>
    <row r="48" spans="2:29" ht="12.75" x14ac:dyDescent="0.2">
      <c r="B48" s="33">
        <v>1310101020701</v>
      </c>
      <c r="C48" s="38" t="s">
        <v>61</v>
      </c>
      <c r="D48" s="34"/>
      <c r="E48" s="35">
        <v>170487000</v>
      </c>
      <c r="F48" s="35"/>
      <c r="G48" s="35"/>
      <c r="H48" s="35"/>
      <c r="I48" s="35"/>
      <c r="J48" s="35"/>
      <c r="K48" s="36"/>
      <c r="L48" s="35"/>
      <c r="M48" s="35"/>
      <c r="N48" s="35"/>
      <c r="O48" s="36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</row>
    <row r="49" spans="2:29" ht="31.5" x14ac:dyDescent="0.25">
      <c r="B49" s="33"/>
      <c r="C49" s="40" t="s">
        <v>62</v>
      </c>
      <c r="D49" s="31"/>
      <c r="E49" s="28">
        <f>+E50+E51</f>
        <v>25254000</v>
      </c>
      <c r="F49" s="28"/>
      <c r="G49" s="28"/>
      <c r="H49" s="28"/>
      <c r="I49" s="28"/>
      <c r="J49" s="28"/>
      <c r="K49" s="24"/>
      <c r="L49" s="28"/>
      <c r="M49" s="28"/>
      <c r="N49" s="28"/>
      <c r="O49" s="24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</row>
    <row r="50" spans="2:29" ht="12.75" x14ac:dyDescent="0.2">
      <c r="B50" s="33">
        <v>13101010301</v>
      </c>
      <c r="C50" s="38" t="s">
        <v>63</v>
      </c>
      <c r="D50" s="34"/>
      <c r="E50" s="36">
        <v>0</v>
      </c>
      <c r="F50" s="35">
        <v>24798479</v>
      </c>
      <c r="G50" s="36"/>
      <c r="H50" s="36"/>
      <c r="I50" s="36"/>
      <c r="J50" s="35"/>
      <c r="K50" s="36"/>
      <c r="L50" s="35"/>
      <c r="M50" s="35"/>
      <c r="N50" s="35"/>
      <c r="O50" s="36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</row>
    <row r="51" spans="2:29" ht="12.75" x14ac:dyDescent="0.2">
      <c r="B51" s="33">
        <v>13101010302</v>
      </c>
      <c r="C51" s="38" t="s">
        <v>64</v>
      </c>
      <c r="D51" s="34"/>
      <c r="E51" s="35">
        <v>25254000</v>
      </c>
      <c r="F51" s="35"/>
      <c r="G51" s="35"/>
      <c r="H51" s="35"/>
      <c r="I51" s="35"/>
      <c r="J51" s="35"/>
      <c r="K51" s="36"/>
      <c r="L51" s="35"/>
      <c r="M51" s="35"/>
      <c r="N51" s="35"/>
      <c r="O51" s="36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</row>
    <row r="52" spans="2:29" ht="36" x14ac:dyDescent="0.25">
      <c r="B52" s="33"/>
      <c r="C52" s="41" t="s">
        <v>65</v>
      </c>
      <c r="D52" s="42"/>
      <c r="E52" s="23">
        <f>+E53+E58</f>
        <v>4583751000</v>
      </c>
      <c r="F52" s="23"/>
      <c r="G52" s="23"/>
      <c r="H52" s="23"/>
      <c r="I52" s="23"/>
      <c r="J52" s="23"/>
      <c r="K52" s="24"/>
      <c r="L52" s="23"/>
      <c r="M52" s="23"/>
      <c r="N52" s="23"/>
      <c r="O52" s="24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</row>
    <row r="53" spans="2:29" ht="15" x14ac:dyDescent="0.25">
      <c r="B53" s="33"/>
      <c r="C53" s="43" t="s">
        <v>66</v>
      </c>
      <c r="D53" s="44"/>
      <c r="E53" s="23">
        <f>+E54</f>
        <v>11375000</v>
      </c>
      <c r="F53" s="23"/>
      <c r="G53" s="23"/>
      <c r="H53" s="23"/>
      <c r="I53" s="23"/>
      <c r="J53" s="23"/>
      <c r="K53" s="24"/>
      <c r="L53" s="23"/>
      <c r="M53" s="23"/>
      <c r="N53" s="23"/>
      <c r="O53" s="24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</row>
    <row r="54" spans="2:29" ht="15.75" x14ac:dyDescent="0.25">
      <c r="B54" s="33"/>
      <c r="C54" s="45" t="s">
        <v>67</v>
      </c>
      <c r="D54" s="46"/>
      <c r="E54" s="23">
        <f>+E55</f>
        <v>11375000</v>
      </c>
      <c r="F54" s="23"/>
      <c r="G54" s="23"/>
      <c r="H54" s="23"/>
      <c r="I54" s="23"/>
      <c r="J54" s="23"/>
      <c r="K54" s="24"/>
      <c r="L54" s="23"/>
      <c r="M54" s="23"/>
      <c r="N54" s="23"/>
      <c r="O54" s="24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</row>
    <row r="55" spans="2:29" ht="12.75" x14ac:dyDescent="0.2">
      <c r="B55" s="33"/>
      <c r="C55" s="47" t="s">
        <v>68</v>
      </c>
      <c r="D55" s="27"/>
      <c r="E55" s="23">
        <f>+E56+E57</f>
        <v>11375000</v>
      </c>
      <c r="F55" s="23"/>
      <c r="G55" s="23"/>
      <c r="H55" s="23"/>
      <c r="I55" s="23"/>
      <c r="J55" s="23"/>
      <c r="K55" s="24"/>
      <c r="L55" s="23"/>
      <c r="M55" s="23"/>
      <c r="N55" s="23"/>
      <c r="O55" s="24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</row>
    <row r="56" spans="2:29" ht="12.75" x14ac:dyDescent="0.2">
      <c r="B56" s="33">
        <v>1310201010105</v>
      </c>
      <c r="C56" s="48" t="s">
        <v>69</v>
      </c>
      <c r="D56" s="49"/>
      <c r="E56" s="50">
        <v>2974000</v>
      </c>
      <c r="F56" s="50"/>
      <c r="G56" s="50"/>
      <c r="H56" s="50"/>
      <c r="I56" s="50"/>
      <c r="J56" s="23"/>
      <c r="K56" s="36"/>
      <c r="L56" s="23"/>
      <c r="M56" s="23"/>
      <c r="N56" s="23"/>
      <c r="O56" s="36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</row>
    <row r="57" spans="2:29" ht="12.75" x14ac:dyDescent="0.2">
      <c r="B57" s="33">
        <v>1310201010106</v>
      </c>
      <c r="C57" s="48" t="s">
        <v>70</v>
      </c>
      <c r="D57" s="51"/>
      <c r="E57" s="52">
        <v>8401000</v>
      </c>
      <c r="F57" s="52"/>
      <c r="G57" s="52"/>
      <c r="H57" s="52"/>
      <c r="I57" s="52"/>
      <c r="J57" s="23"/>
      <c r="K57" s="36"/>
      <c r="L57" s="23"/>
      <c r="M57" s="23"/>
      <c r="N57" s="23"/>
      <c r="O57" s="36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</row>
    <row r="58" spans="2:29" ht="36" x14ac:dyDescent="0.25">
      <c r="B58" s="33"/>
      <c r="C58" s="41" t="s">
        <v>71</v>
      </c>
      <c r="D58" s="22"/>
      <c r="E58" s="23">
        <f>+E59+E72</f>
        <v>4572376000</v>
      </c>
      <c r="F58" s="23"/>
      <c r="G58" s="23"/>
      <c r="H58" s="23"/>
      <c r="I58" s="23"/>
      <c r="J58" s="23"/>
      <c r="K58" s="24"/>
      <c r="L58" s="23"/>
      <c r="M58" s="23"/>
      <c r="N58" s="23"/>
      <c r="O58" s="24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</row>
    <row r="59" spans="2:29" ht="15.75" x14ac:dyDescent="0.25">
      <c r="B59" s="33"/>
      <c r="C59" s="45" t="s">
        <v>72</v>
      </c>
      <c r="D59" s="46"/>
      <c r="E59" s="23">
        <f>+E60+E62+E69</f>
        <v>95862000</v>
      </c>
      <c r="F59" s="23"/>
      <c r="G59" s="23"/>
      <c r="H59" s="23"/>
      <c r="I59" s="23"/>
      <c r="J59" s="23"/>
      <c r="K59" s="24"/>
      <c r="L59" s="23"/>
      <c r="M59" s="23"/>
      <c r="N59" s="23"/>
      <c r="O59" s="24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</row>
    <row r="60" spans="2:29" ht="25.5" x14ac:dyDescent="0.2">
      <c r="B60" s="33"/>
      <c r="C60" s="47" t="s">
        <v>73</v>
      </c>
      <c r="D60" s="27"/>
      <c r="E60" s="53">
        <f>+E61</f>
        <v>3183000</v>
      </c>
      <c r="F60" s="53"/>
      <c r="G60" s="53"/>
      <c r="H60" s="53"/>
      <c r="I60" s="53"/>
      <c r="J60" s="53"/>
      <c r="K60" s="24"/>
      <c r="L60" s="53"/>
      <c r="M60" s="53"/>
      <c r="N60" s="53"/>
      <c r="O60" s="24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</row>
    <row r="61" spans="2:29" ht="12.75" x14ac:dyDescent="0.2">
      <c r="B61" s="33">
        <v>1310202010106</v>
      </c>
      <c r="C61" s="38" t="s">
        <v>74</v>
      </c>
      <c r="D61" s="34"/>
      <c r="E61" s="54">
        <v>3183000</v>
      </c>
      <c r="F61" s="54"/>
      <c r="G61" s="54"/>
      <c r="H61" s="54"/>
      <c r="I61" s="54"/>
      <c r="J61" s="54"/>
      <c r="K61" s="36"/>
      <c r="L61" s="54"/>
      <c r="M61" s="54"/>
      <c r="N61" s="54"/>
      <c r="O61" s="36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</row>
    <row r="62" spans="2:29" ht="25.5" x14ac:dyDescent="0.2">
      <c r="B62" s="33"/>
      <c r="C62" s="47" t="s">
        <v>75</v>
      </c>
      <c r="D62" s="27"/>
      <c r="E62" s="53">
        <f>+E63+E64+E65+E66+E67+E68</f>
        <v>82794000</v>
      </c>
      <c r="F62" s="53"/>
      <c r="G62" s="53"/>
      <c r="H62" s="53"/>
      <c r="I62" s="53"/>
      <c r="J62" s="53"/>
      <c r="K62" s="24"/>
      <c r="L62" s="53"/>
      <c r="M62" s="53"/>
      <c r="N62" s="53"/>
      <c r="O62" s="24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</row>
    <row r="63" spans="2:29" ht="12.75" x14ac:dyDescent="0.2">
      <c r="B63" s="33">
        <v>1310202010201</v>
      </c>
      <c r="C63" s="38" t="s">
        <v>76</v>
      </c>
      <c r="D63" s="34"/>
      <c r="E63" s="54">
        <v>536000</v>
      </c>
      <c r="F63" s="54"/>
      <c r="G63" s="54"/>
      <c r="H63" s="54"/>
      <c r="I63" s="54"/>
      <c r="J63" s="54"/>
      <c r="K63" s="36"/>
      <c r="L63" s="54"/>
      <c r="M63" s="54"/>
      <c r="N63" s="54"/>
      <c r="O63" s="36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</row>
    <row r="64" spans="2:29" ht="25.5" x14ac:dyDescent="0.2">
      <c r="B64" s="33">
        <v>1310202010202</v>
      </c>
      <c r="C64" s="38" t="s">
        <v>77</v>
      </c>
      <c r="D64" s="34"/>
      <c r="E64" s="54">
        <v>14859000</v>
      </c>
      <c r="F64" s="54"/>
      <c r="G64" s="54"/>
      <c r="H64" s="54"/>
      <c r="I64" s="54"/>
      <c r="J64" s="54"/>
      <c r="K64" s="36"/>
      <c r="L64" s="54"/>
      <c r="M64" s="54"/>
      <c r="N64" s="54"/>
      <c r="O64" s="36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</row>
    <row r="65" spans="2:29" ht="25.5" x14ac:dyDescent="0.2">
      <c r="B65" s="33">
        <v>1310202010203</v>
      </c>
      <c r="C65" s="38" t="s">
        <v>78</v>
      </c>
      <c r="D65" s="42"/>
      <c r="E65" s="54">
        <v>55620000</v>
      </c>
      <c r="F65" s="54"/>
      <c r="G65" s="54"/>
      <c r="H65" s="54"/>
      <c r="I65" s="54"/>
      <c r="J65" s="54"/>
      <c r="K65" s="36"/>
      <c r="L65" s="54"/>
      <c r="M65" s="54"/>
      <c r="N65" s="54"/>
      <c r="O65" s="36"/>
      <c r="P65" s="54"/>
      <c r="Q65" s="54"/>
      <c r="R65" s="54"/>
      <c r="S65" s="54"/>
      <c r="T65" s="54"/>
      <c r="U65" s="54"/>
      <c r="V65" s="54"/>
      <c r="W65" s="36"/>
      <c r="X65" s="54"/>
      <c r="Y65" s="54"/>
      <c r="Z65" s="54"/>
      <c r="AA65" s="54"/>
      <c r="AB65" s="54"/>
      <c r="AC65" s="54"/>
    </row>
    <row r="66" spans="2:29" ht="25.5" x14ac:dyDescent="0.2">
      <c r="B66" s="33">
        <v>1310202010205</v>
      </c>
      <c r="C66" s="38" t="s">
        <v>79</v>
      </c>
      <c r="D66" s="34"/>
      <c r="E66" s="54">
        <v>5909000</v>
      </c>
      <c r="F66" s="54"/>
      <c r="G66" s="54"/>
      <c r="H66" s="54"/>
      <c r="I66" s="54"/>
      <c r="J66" s="54"/>
      <c r="K66" s="36"/>
      <c r="L66" s="54"/>
      <c r="M66" s="54"/>
      <c r="N66" s="54"/>
      <c r="O66" s="36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</row>
    <row r="67" spans="2:29" ht="12.75" x14ac:dyDescent="0.2">
      <c r="B67" s="33">
        <v>1310202010206</v>
      </c>
      <c r="C67" s="38" t="s">
        <v>80</v>
      </c>
      <c r="D67" s="34"/>
      <c r="E67" s="54">
        <v>4526000</v>
      </c>
      <c r="F67" s="54"/>
      <c r="G67" s="54"/>
      <c r="H67" s="54"/>
      <c r="I67" s="54"/>
      <c r="J67" s="54"/>
      <c r="K67" s="36"/>
      <c r="L67" s="54"/>
      <c r="M67" s="54"/>
      <c r="N67" s="54"/>
      <c r="O67" s="36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</row>
    <row r="68" spans="2:29" ht="12.75" x14ac:dyDescent="0.2">
      <c r="B68" s="33">
        <v>1310202010208</v>
      </c>
      <c r="C68" s="38" t="s">
        <v>81</v>
      </c>
      <c r="D68" s="34"/>
      <c r="E68" s="54">
        <v>1344000</v>
      </c>
      <c r="F68" s="54"/>
      <c r="G68" s="54"/>
      <c r="H68" s="54"/>
      <c r="I68" s="54"/>
      <c r="J68" s="54"/>
      <c r="K68" s="36"/>
      <c r="L68" s="54"/>
      <c r="M68" s="54"/>
      <c r="N68" s="54"/>
      <c r="O68" s="36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</row>
    <row r="69" spans="2:29" ht="12.75" x14ac:dyDescent="0.2">
      <c r="B69" s="33"/>
      <c r="C69" s="47" t="s">
        <v>82</v>
      </c>
      <c r="E69" s="53">
        <f>+E70+E71</f>
        <v>9885000</v>
      </c>
      <c r="F69" s="53"/>
      <c r="G69" s="53"/>
      <c r="H69" s="53"/>
      <c r="I69" s="53"/>
      <c r="J69" s="53"/>
      <c r="K69" s="24"/>
      <c r="L69" s="53"/>
      <c r="M69" s="53"/>
      <c r="N69" s="53"/>
      <c r="O69" s="24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</row>
    <row r="70" spans="2:29" ht="12.75" x14ac:dyDescent="0.2">
      <c r="B70" s="33">
        <v>1310202010301</v>
      </c>
      <c r="C70" s="55" t="s">
        <v>83</v>
      </c>
      <c r="D70" s="27"/>
      <c r="E70" s="54">
        <v>418000</v>
      </c>
      <c r="F70" s="54"/>
      <c r="G70" s="54"/>
      <c r="H70" s="54"/>
      <c r="I70" s="54"/>
      <c r="J70" s="54"/>
      <c r="K70" s="36"/>
      <c r="L70" s="54"/>
      <c r="M70" s="54"/>
      <c r="N70" s="54"/>
      <c r="O70" s="36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</row>
    <row r="71" spans="2:29" ht="25.5" x14ac:dyDescent="0.2">
      <c r="B71" s="33">
        <v>1310202010302</v>
      </c>
      <c r="C71" s="38" t="s">
        <v>84</v>
      </c>
      <c r="D71" s="51"/>
      <c r="E71" s="54">
        <v>9467000</v>
      </c>
      <c r="F71" s="54"/>
      <c r="G71" s="54"/>
      <c r="H71" s="54"/>
      <c r="I71" s="54"/>
      <c r="J71" s="54"/>
      <c r="K71" s="36"/>
      <c r="L71" s="54"/>
      <c r="M71" s="54"/>
      <c r="N71" s="54"/>
      <c r="O71" s="36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</row>
    <row r="72" spans="2:29" ht="15.75" x14ac:dyDescent="0.25">
      <c r="B72" s="33"/>
      <c r="C72" s="45" t="s">
        <v>85</v>
      </c>
      <c r="D72" s="34"/>
      <c r="E72" s="28">
        <f>+E73+E76+E88+E104+E109+E110+E111</f>
        <v>4476514000</v>
      </c>
      <c r="F72" s="28"/>
      <c r="G72" s="28"/>
      <c r="H72" s="28"/>
      <c r="I72" s="28"/>
      <c r="J72" s="28"/>
      <c r="K72" s="24"/>
      <c r="L72" s="28"/>
      <c r="M72" s="28"/>
      <c r="N72" s="28"/>
      <c r="O72" s="24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</row>
    <row r="73" spans="2:29" ht="64.5" x14ac:dyDescent="0.25">
      <c r="B73" s="33" t="s">
        <v>86</v>
      </c>
      <c r="C73" s="47" t="s">
        <v>87</v>
      </c>
      <c r="D73" s="46"/>
      <c r="E73" s="28">
        <f>+E74</f>
        <v>74160000</v>
      </c>
      <c r="F73" s="28"/>
      <c r="G73" s="28"/>
      <c r="H73" s="28"/>
      <c r="I73" s="28"/>
      <c r="J73" s="35"/>
      <c r="K73" s="24"/>
      <c r="L73" s="35"/>
      <c r="M73" s="35"/>
      <c r="N73" s="35"/>
      <c r="O73" s="24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</row>
    <row r="74" spans="2:29" ht="12.75" x14ac:dyDescent="0.2">
      <c r="B74" s="33"/>
      <c r="C74" s="38" t="s">
        <v>88</v>
      </c>
      <c r="D74" s="27"/>
      <c r="E74" s="28">
        <f>+E75</f>
        <v>74160000</v>
      </c>
      <c r="F74" s="28"/>
      <c r="G74" s="28"/>
      <c r="H74" s="28"/>
      <c r="I74" s="28"/>
      <c r="J74" s="35"/>
      <c r="K74" s="24"/>
      <c r="L74" s="35"/>
      <c r="M74" s="35"/>
      <c r="N74" s="35"/>
      <c r="O74" s="24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</row>
    <row r="75" spans="2:29" ht="12.75" x14ac:dyDescent="0.2">
      <c r="B75" s="33">
        <v>131020202010601</v>
      </c>
      <c r="C75" s="38" t="s">
        <v>89</v>
      </c>
      <c r="D75" s="34"/>
      <c r="E75" s="35">
        <v>74160000</v>
      </c>
      <c r="F75" s="35"/>
      <c r="G75" s="35"/>
      <c r="H75" s="35"/>
      <c r="I75" s="35"/>
      <c r="J75" s="28"/>
      <c r="K75" s="36"/>
      <c r="L75" s="28"/>
      <c r="M75" s="28"/>
      <c r="N75" s="28"/>
      <c r="O75" s="36"/>
      <c r="P75" s="28"/>
      <c r="Q75" s="28"/>
      <c r="R75" s="28"/>
      <c r="S75" s="28"/>
      <c r="T75" s="28"/>
      <c r="U75" s="28"/>
      <c r="V75" s="28"/>
      <c r="W75" s="36"/>
      <c r="X75" s="28"/>
      <c r="Y75" s="28"/>
      <c r="Z75" s="28"/>
      <c r="AA75" s="28"/>
      <c r="AB75" s="28"/>
      <c r="AC75" s="28"/>
    </row>
    <row r="76" spans="2:29" ht="25.5" x14ac:dyDescent="0.2">
      <c r="B76" s="33"/>
      <c r="C76" s="47" t="s">
        <v>90</v>
      </c>
      <c r="D76" s="34"/>
      <c r="E76" s="28">
        <f>+E77+E84+E86</f>
        <v>2186325000</v>
      </c>
      <c r="F76" s="28"/>
      <c r="G76" s="28"/>
      <c r="H76" s="28"/>
      <c r="I76" s="28"/>
      <c r="J76" s="28"/>
      <c r="K76" s="24"/>
      <c r="L76" s="28"/>
      <c r="M76" s="28"/>
      <c r="N76" s="28"/>
      <c r="O76" s="24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</row>
    <row r="77" spans="2:29" ht="15" customHeight="1" x14ac:dyDescent="0.2">
      <c r="B77" s="33"/>
      <c r="C77" s="47" t="s">
        <v>91</v>
      </c>
      <c r="D77" s="27"/>
      <c r="E77" s="35">
        <f>+E78+E79+E80+E81+E82+E83</f>
        <v>107500000</v>
      </c>
      <c r="F77" s="35"/>
      <c r="G77" s="35"/>
      <c r="H77" s="35"/>
      <c r="I77" s="35"/>
      <c r="J77" s="35"/>
      <c r="K77" s="36"/>
      <c r="L77" s="35"/>
      <c r="M77" s="35"/>
      <c r="N77" s="35"/>
      <c r="O77" s="36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</row>
    <row r="78" spans="2:29" ht="12.75" x14ac:dyDescent="0.2">
      <c r="B78" s="33">
        <v>131020202020107</v>
      </c>
      <c r="C78" s="38" t="s">
        <v>92</v>
      </c>
      <c r="D78" s="27"/>
      <c r="E78" s="35">
        <v>33141000</v>
      </c>
      <c r="F78" s="35"/>
      <c r="G78" s="35"/>
      <c r="H78" s="35"/>
      <c r="I78" s="35"/>
      <c r="J78" s="35"/>
      <c r="K78" s="36"/>
      <c r="L78" s="35"/>
      <c r="M78" s="35"/>
      <c r="N78" s="35"/>
      <c r="O78" s="36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</row>
    <row r="79" spans="2:29" ht="25.5" x14ac:dyDescent="0.2">
      <c r="B79" s="33">
        <v>131020202020108</v>
      </c>
      <c r="C79" s="38" t="s">
        <v>93</v>
      </c>
      <c r="D79" s="34"/>
      <c r="E79" s="35">
        <v>43676000</v>
      </c>
      <c r="F79" s="35"/>
      <c r="G79" s="35"/>
      <c r="H79" s="35"/>
      <c r="I79" s="35"/>
      <c r="J79" s="35"/>
      <c r="K79" s="36"/>
      <c r="L79" s="35"/>
      <c r="M79" s="35"/>
      <c r="N79" s="35"/>
      <c r="O79" s="36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</row>
    <row r="80" spans="2:29" ht="25.5" x14ac:dyDescent="0.2">
      <c r="B80" s="33">
        <v>131020202020109</v>
      </c>
      <c r="C80" s="38" t="s">
        <v>94</v>
      </c>
      <c r="D80" s="34"/>
      <c r="E80" s="35">
        <v>20339000</v>
      </c>
      <c r="F80" s="35"/>
      <c r="G80" s="35"/>
      <c r="H80" s="35"/>
      <c r="I80" s="35"/>
      <c r="J80" s="35"/>
      <c r="K80" s="36"/>
      <c r="L80" s="35"/>
      <c r="M80" s="35"/>
      <c r="N80" s="35"/>
      <c r="O80" s="36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</row>
    <row r="81" spans="2:29" ht="25.5" x14ac:dyDescent="0.2">
      <c r="B81" s="33">
        <v>131020202020110</v>
      </c>
      <c r="C81" s="38" t="s">
        <v>95</v>
      </c>
      <c r="D81" s="34"/>
      <c r="E81" s="35">
        <v>6251000</v>
      </c>
      <c r="F81" s="35"/>
      <c r="G81" s="35"/>
      <c r="H81" s="35"/>
      <c r="I81" s="35"/>
      <c r="J81" s="35"/>
      <c r="K81" s="36"/>
      <c r="L81" s="35"/>
      <c r="M81" s="35"/>
      <c r="N81" s="35"/>
      <c r="O81" s="36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</row>
    <row r="82" spans="2:29" ht="25.5" x14ac:dyDescent="0.2">
      <c r="B82" s="33">
        <v>131020202020111</v>
      </c>
      <c r="C82" s="38" t="s">
        <v>96</v>
      </c>
      <c r="D82" s="34"/>
      <c r="E82" s="35">
        <v>350000</v>
      </c>
      <c r="F82" s="35"/>
      <c r="G82" s="35"/>
      <c r="H82" s="35"/>
      <c r="I82" s="35"/>
      <c r="J82" s="35"/>
      <c r="K82" s="36"/>
      <c r="L82" s="35"/>
      <c r="M82" s="35"/>
      <c r="N82" s="35"/>
      <c r="O82" s="36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</row>
    <row r="83" spans="2:29" ht="25.5" x14ac:dyDescent="0.2">
      <c r="B83" s="33">
        <v>131020202020112</v>
      </c>
      <c r="C83" s="38" t="s">
        <v>97</v>
      </c>
      <c r="D83" s="34"/>
      <c r="E83" s="35">
        <v>3743000</v>
      </c>
      <c r="F83" s="35"/>
      <c r="G83" s="35"/>
      <c r="H83" s="35"/>
      <c r="I83" s="35"/>
      <c r="J83" s="28"/>
      <c r="K83" s="36"/>
      <c r="L83" s="28"/>
      <c r="M83" s="28"/>
      <c r="N83" s="28"/>
      <c r="O83" s="36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</row>
    <row r="84" spans="2:29" ht="12.75" x14ac:dyDescent="0.2">
      <c r="B84" s="33"/>
      <c r="C84" s="47" t="s">
        <v>98</v>
      </c>
      <c r="D84" s="34"/>
      <c r="E84" s="28">
        <f>+E85</f>
        <v>1448968000</v>
      </c>
      <c r="F84" s="28"/>
      <c r="G84" s="28"/>
      <c r="H84" s="28"/>
      <c r="I84" s="28"/>
      <c r="J84" s="35"/>
      <c r="K84" s="24"/>
      <c r="L84" s="35"/>
      <c r="M84" s="35"/>
      <c r="N84" s="35"/>
      <c r="O84" s="24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</row>
    <row r="85" spans="2:29" ht="38.25" x14ac:dyDescent="0.2">
      <c r="B85" s="33">
        <v>131020202020201</v>
      </c>
      <c r="C85" s="38" t="s">
        <v>99</v>
      </c>
      <c r="D85" s="27"/>
      <c r="E85" s="35">
        <v>1448968000</v>
      </c>
      <c r="F85" s="35"/>
      <c r="G85" s="35"/>
      <c r="H85" s="35"/>
      <c r="I85" s="35"/>
      <c r="J85" s="28"/>
      <c r="K85" s="24"/>
      <c r="L85" s="28"/>
      <c r="M85" s="28"/>
      <c r="N85" s="28"/>
      <c r="O85" s="36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</row>
    <row r="86" spans="2:29" ht="25.5" x14ac:dyDescent="0.2">
      <c r="B86" s="33"/>
      <c r="C86" s="47" t="s">
        <v>100</v>
      </c>
      <c r="D86" s="34"/>
      <c r="E86" s="28">
        <f>+E87</f>
        <v>629857000</v>
      </c>
      <c r="F86" s="28"/>
      <c r="G86" s="28"/>
      <c r="H86" s="28"/>
      <c r="I86" s="28"/>
      <c r="J86" s="35"/>
      <c r="K86" s="24"/>
      <c r="L86" s="35"/>
      <c r="M86" s="35"/>
      <c r="N86" s="35"/>
      <c r="O86" s="24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</row>
    <row r="87" spans="2:29" ht="25.5" x14ac:dyDescent="0.2">
      <c r="B87" s="33">
        <v>131020202020305</v>
      </c>
      <c r="C87" s="38" t="s">
        <v>101</v>
      </c>
      <c r="D87" s="27"/>
      <c r="E87" s="35">
        <v>629857000</v>
      </c>
      <c r="F87" s="35"/>
      <c r="G87" s="35"/>
      <c r="H87" s="35"/>
      <c r="I87" s="35"/>
      <c r="J87" s="28"/>
      <c r="K87" s="36"/>
      <c r="L87" s="28"/>
      <c r="M87" s="28"/>
      <c r="N87" s="28"/>
      <c r="O87" s="36"/>
      <c r="P87" s="28"/>
      <c r="Q87" s="28"/>
      <c r="R87" s="28"/>
      <c r="S87" s="28"/>
      <c r="T87" s="28"/>
      <c r="U87" s="28"/>
      <c r="V87" s="28"/>
      <c r="W87" s="36"/>
      <c r="X87" s="28"/>
      <c r="Y87" s="28"/>
      <c r="Z87" s="28"/>
      <c r="AA87" s="35"/>
      <c r="AB87" s="28"/>
      <c r="AC87" s="35"/>
    </row>
    <row r="88" spans="2:29" ht="31.5" customHeight="1" x14ac:dyDescent="0.25">
      <c r="B88" s="33" t="s">
        <v>102</v>
      </c>
      <c r="C88" s="56" t="s">
        <v>103</v>
      </c>
      <c r="D88" s="37"/>
      <c r="E88" s="28">
        <f>+E89+E92+E96+E101</f>
        <v>1842285000</v>
      </c>
      <c r="F88" s="28"/>
      <c r="G88" s="28"/>
      <c r="H88" s="28"/>
      <c r="I88" s="28"/>
      <c r="J88" s="28"/>
      <c r="K88" s="24"/>
      <c r="L88" s="28"/>
      <c r="M88" s="28"/>
      <c r="N88" s="28"/>
      <c r="O88" s="24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</row>
    <row r="89" spans="2:29" ht="24.75" customHeight="1" x14ac:dyDescent="0.25">
      <c r="B89" s="33"/>
      <c r="C89" s="47" t="s">
        <v>104</v>
      </c>
      <c r="D89" s="57"/>
      <c r="E89" s="35">
        <f>+E90+E91</f>
        <v>405962000</v>
      </c>
      <c r="F89" s="35"/>
      <c r="G89" s="35"/>
      <c r="H89" s="35"/>
      <c r="I89" s="35"/>
      <c r="J89" s="35"/>
      <c r="K89" s="36"/>
      <c r="L89" s="35"/>
      <c r="M89" s="35"/>
      <c r="N89" s="35"/>
      <c r="O89" s="36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</row>
    <row r="90" spans="2:29" ht="24.75" customHeight="1" x14ac:dyDescent="0.2">
      <c r="B90" s="33">
        <v>131020202030301</v>
      </c>
      <c r="C90" s="38" t="s">
        <v>105</v>
      </c>
      <c r="D90" s="27"/>
      <c r="E90" s="35">
        <v>113712000</v>
      </c>
      <c r="F90" s="35"/>
      <c r="G90" s="35"/>
      <c r="H90" s="35"/>
      <c r="I90" s="35"/>
      <c r="J90" s="35"/>
      <c r="K90" s="36"/>
      <c r="L90" s="35"/>
      <c r="M90" s="35"/>
      <c r="N90" s="35"/>
      <c r="O90" s="36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</row>
    <row r="91" spans="2:29" ht="12.75" x14ac:dyDescent="0.2">
      <c r="B91" s="33">
        <v>131020202030313</v>
      </c>
      <c r="C91" s="38" t="s">
        <v>106</v>
      </c>
      <c r="D91" s="34"/>
      <c r="E91" s="35">
        <v>292250000</v>
      </c>
      <c r="F91" s="35">
        <v>33000000</v>
      </c>
      <c r="G91" s="35"/>
      <c r="H91" s="35"/>
      <c r="I91" s="35"/>
      <c r="J91" s="28"/>
      <c r="K91" s="24"/>
      <c r="L91" s="28"/>
      <c r="M91" s="28"/>
      <c r="N91" s="28"/>
      <c r="O91" s="36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35"/>
      <c r="AC91" s="28"/>
    </row>
    <row r="92" spans="2:29" ht="25.5" x14ac:dyDescent="0.2">
      <c r="B92" s="33"/>
      <c r="C92" s="47" t="s">
        <v>107</v>
      </c>
      <c r="D92" s="34"/>
      <c r="E92" s="35">
        <f>+E93+E94+E95</f>
        <v>266000000</v>
      </c>
      <c r="F92" s="35"/>
      <c r="G92" s="35"/>
      <c r="H92" s="35"/>
      <c r="I92" s="35"/>
      <c r="J92" s="35"/>
      <c r="K92" s="36"/>
      <c r="L92" s="35"/>
      <c r="M92" s="35"/>
      <c r="N92" s="35"/>
      <c r="O92" s="36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</row>
    <row r="93" spans="2:29" ht="12.75" x14ac:dyDescent="0.2">
      <c r="B93" s="33">
        <v>131020202030401</v>
      </c>
      <c r="C93" s="38" t="s">
        <v>108</v>
      </c>
      <c r="D93" s="27"/>
      <c r="E93" s="36">
        <v>1000000</v>
      </c>
      <c r="F93" s="36"/>
      <c r="G93" s="36"/>
      <c r="H93" s="36"/>
      <c r="I93" s="36"/>
      <c r="J93" s="35"/>
      <c r="K93" s="36"/>
      <c r="L93" s="35"/>
      <c r="M93" s="35"/>
      <c r="N93" s="35"/>
      <c r="O93" s="36"/>
      <c r="P93" s="35"/>
      <c r="Q93" s="35"/>
      <c r="R93" s="35"/>
      <c r="S93" s="35"/>
      <c r="T93" s="35"/>
      <c r="U93" s="35"/>
      <c r="V93" s="35"/>
      <c r="W93" s="36"/>
      <c r="X93" s="28"/>
      <c r="Y93" s="28"/>
      <c r="Z93" s="28"/>
      <c r="AA93" s="28"/>
      <c r="AB93" s="28"/>
      <c r="AC93" s="28"/>
    </row>
    <row r="94" spans="2:29" ht="12.75" x14ac:dyDescent="0.2">
      <c r="B94" s="33">
        <v>131020202030402</v>
      </c>
      <c r="C94" s="38" t="s">
        <v>109</v>
      </c>
      <c r="D94" s="27"/>
      <c r="E94" s="36">
        <v>15000000</v>
      </c>
      <c r="F94" s="36"/>
      <c r="G94" s="36"/>
      <c r="H94" s="36"/>
      <c r="I94" s="36"/>
      <c r="J94" s="35"/>
      <c r="K94" s="36"/>
      <c r="L94" s="35"/>
      <c r="M94" s="35"/>
      <c r="N94" s="35"/>
      <c r="O94" s="36"/>
      <c r="P94" s="35"/>
      <c r="Q94" s="35"/>
      <c r="R94" s="35"/>
      <c r="S94" s="35"/>
      <c r="T94" s="35"/>
      <c r="U94" s="35"/>
      <c r="V94" s="35"/>
      <c r="W94" s="36"/>
      <c r="X94" s="28"/>
      <c r="Y94" s="28"/>
      <c r="Z94" s="28"/>
      <c r="AA94" s="28"/>
      <c r="AB94" s="28"/>
      <c r="AC94" s="28"/>
    </row>
    <row r="95" spans="2:29" ht="16.5" customHeight="1" x14ac:dyDescent="0.2">
      <c r="B95" s="33">
        <v>131020202030404</v>
      </c>
      <c r="C95" s="38" t="s">
        <v>110</v>
      </c>
      <c r="D95" s="34"/>
      <c r="E95" s="35">
        <v>250000000</v>
      </c>
      <c r="F95" s="35"/>
      <c r="G95" s="35"/>
      <c r="H95" s="35"/>
      <c r="I95" s="35"/>
      <c r="J95" s="35"/>
      <c r="K95" s="36"/>
      <c r="L95" s="35"/>
      <c r="M95" s="35"/>
      <c r="N95" s="35"/>
      <c r="O95" s="36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</row>
    <row r="96" spans="2:29" ht="17.25" customHeight="1" x14ac:dyDescent="0.2">
      <c r="B96" s="33"/>
      <c r="C96" s="47" t="s">
        <v>111</v>
      </c>
      <c r="D96" s="34"/>
      <c r="E96" s="28">
        <f>+E97+E98+E99+E100</f>
        <v>1089887000</v>
      </c>
      <c r="F96" s="28"/>
      <c r="G96" s="28"/>
      <c r="H96" s="28"/>
      <c r="I96" s="28"/>
      <c r="J96" s="35"/>
      <c r="K96" s="36"/>
      <c r="L96" s="35"/>
      <c r="M96" s="35"/>
      <c r="N96" s="35"/>
      <c r="O96" s="24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</row>
    <row r="97" spans="2:29" ht="21" customHeight="1" x14ac:dyDescent="0.2">
      <c r="B97" s="33">
        <v>131020202030501</v>
      </c>
      <c r="C97" s="38" t="s">
        <v>112</v>
      </c>
      <c r="D97" s="27"/>
      <c r="E97" s="35">
        <v>492000000</v>
      </c>
      <c r="F97" s="35"/>
      <c r="G97" s="35"/>
      <c r="H97" s="35"/>
      <c r="I97" s="35"/>
      <c r="J97" s="35"/>
      <c r="K97" s="36"/>
      <c r="L97" s="35"/>
      <c r="M97" s="35"/>
      <c r="N97" s="35"/>
      <c r="O97" s="36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</row>
    <row r="98" spans="2:29" ht="12.75" x14ac:dyDescent="0.2">
      <c r="B98" s="33">
        <v>131020202030502</v>
      </c>
      <c r="C98" s="38" t="s">
        <v>113</v>
      </c>
      <c r="D98" s="34"/>
      <c r="E98" s="35">
        <v>344000000</v>
      </c>
      <c r="F98" s="35"/>
      <c r="G98" s="35"/>
      <c r="H98" s="35"/>
      <c r="I98" s="35"/>
      <c r="J98" s="35"/>
      <c r="K98" s="36"/>
      <c r="L98" s="35"/>
      <c r="M98" s="35"/>
      <c r="N98" s="35"/>
      <c r="O98" s="36"/>
      <c r="P98" s="35"/>
      <c r="Q98" s="35"/>
      <c r="R98" s="35"/>
      <c r="S98" s="35"/>
      <c r="T98" s="35"/>
      <c r="U98" s="35"/>
      <c r="V98" s="35"/>
      <c r="W98" s="36"/>
      <c r="X98" s="28"/>
      <c r="Y98" s="28"/>
      <c r="Z98" s="28"/>
      <c r="AA98" s="28"/>
      <c r="AB98" s="28"/>
      <c r="AC98" s="28"/>
    </row>
    <row r="99" spans="2:29" ht="12.75" x14ac:dyDescent="0.2">
      <c r="B99" s="33">
        <v>131020202030503</v>
      </c>
      <c r="C99" s="38" t="s">
        <v>114</v>
      </c>
      <c r="D99" s="34"/>
      <c r="E99" s="35">
        <v>85830000</v>
      </c>
      <c r="F99" s="35"/>
      <c r="G99" s="35"/>
      <c r="H99" s="35"/>
      <c r="I99" s="35"/>
      <c r="J99" s="35"/>
      <c r="K99" s="36"/>
      <c r="L99" s="35"/>
      <c r="M99" s="35"/>
      <c r="N99" s="35"/>
      <c r="O99" s="36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</row>
    <row r="100" spans="2:29" ht="25.5" x14ac:dyDescent="0.2">
      <c r="B100" s="33">
        <v>131020202030505</v>
      </c>
      <c r="C100" s="38" t="s">
        <v>115</v>
      </c>
      <c r="D100" s="34"/>
      <c r="E100" s="35">
        <v>168057000</v>
      </c>
      <c r="F100" s="35"/>
      <c r="G100" s="35">
        <v>33000000</v>
      </c>
      <c r="H100" s="35"/>
      <c r="I100" s="35"/>
      <c r="J100" s="28"/>
      <c r="K100" s="24"/>
      <c r="L100" s="28"/>
      <c r="M100" s="28"/>
      <c r="N100" s="28"/>
      <c r="O100" s="36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35"/>
    </row>
    <row r="101" spans="2:29" ht="25.5" x14ac:dyDescent="0.2">
      <c r="B101" s="33"/>
      <c r="C101" s="47" t="s">
        <v>116</v>
      </c>
      <c r="D101" s="34"/>
      <c r="E101" s="28">
        <f>+E102+E103</f>
        <v>80436000</v>
      </c>
      <c r="F101" s="28"/>
      <c r="G101" s="28"/>
      <c r="H101" s="28"/>
      <c r="I101" s="28"/>
      <c r="J101" s="35"/>
      <c r="K101" s="36"/>
      <c r="L101" s="35"/>
      <c r="M101" s="35"/>
      <c r="N101" s="35"/>
      <c r="O101" s="36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</row>
    <row r="102" spans="2:29" ht="25.5" x14ac:dyDescent="0.2">
      <c r="B102" s="33">
        <v>131020202030603</v>
      </c>
      <c r="C102" s="38" t="s">
        <v>117</v>
      </c>
      <c r="D102" s="27"/>
      <c r="E102" s="35">
        <v>38000000</v>
      </c>
      <c r="F102" s="35"/>
      <c r="G102" s="35"/>
      <c r="H102" s="35"/>
      <c r="I102" s="35"/>
      <c r="J102" s="35"/>
      <c r="K102" s="36"/>
      <c r="L102" s="35"/>
      <c r="M102" s="35"/>
      <c r="N102" s="35"/>
      <c r="O102" s="36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</row>
    <row r="103" spans="2:29" ht="27" customHeight="1" x14ac:dyDescent="0.2">
      <c r="B103" s="33">
        <v>131020202030604</v>
      </c>
      <c r="C103" s="38" t="s">
        <v>118</v>
      </c>
      <c r="D103" s="34"/>
      <c r="E103" s="35">
        <v>42436000</v>
      </c>
      <c r="F103" s="35"/>
      <c r="G103" s="35"/>
      <c r="H103" s="35"/>
      <c r="I103" s="35"/>
      <c r="J103" s="35"/>
      <c r="K103" s="36"/>
      <c r="L103" s="35"/>
      <c r="M103" s="35"/>
      <c r="N103" s="35"/>
      <c r="O103" s="36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</row>
    <row r="104" spans="2:29" ht="12.75" x14ac:dyDescent="0.2">
      <c r="B104" s="33"/>
      <c r="C104" s="47" t="s">
        <v>119</v>
      </c>
      <c r="D104" s="34"/>
      <c r="E104" s="28">
        <f>+E105</f>
        <v>126079000</v>
      </c>
      <c r="F104" s="28"/>
      <c r="G104" s="28"/>
      <c r="H104" s="28"/>
      <c r="I104" s="28"/>
      <c r="J104" s="28"/>
      <c r="K104" s="24"/>
      <c r="L104" s="28"/>
      <c r="M104" s="28"/>
      <c r="N104" s="28"/>
      <c r="O104" s="24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</row>
    <row r="105" spans="2:29" ht="14.25" customHeight="1" x14ac:dyDescent="0.2">
      <c r="B105" s="33"/>
      <c r="C105" s="47" t="s">
        <v>120</v>
      </c>
      <c r="D105" s="27"/>
      <c r="E105" s="28">
        <f>+E106+E107+E108</f>
        <v>126079000</v>
      </c>
      <c r="F105" s="28"/>
      <c r="G105" s="28"/>
      <c r="H105" s="28"/>
      <c r="I105" s="28"/>
      <c r="J105" s="35"/>
      <c r="K105" s="24"/>
      <c r="L105" s="35"/>
      <c r="M105" s="35"/>
      <c r="N105" s="35"/>
      <c r="O105" s="24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</row>
    <row r="106" spans="2:29" ht="12.75" x14ac:dyDescent="0.2">
      <c r="B106" s="33">
        <v>131020202040101</v>
      </c>
      <c r="C106" s="38" t="s">
        <v>121</v>
      </c>
      <c r="D106" s="27"/>
      <c r="E106" s="35">
        <v>97850000</v>
      </c>
      <c r="F106" s="35"/>
      <c r="G106" s="35"/>
      <c r="H106" s="35"/>
      <c r="I106" s="35"/>
      <c r="J106" s="35"/>
      <c r="K106" s="36"/>
      <c r="L106" s="35"/>
      <c r="M106" s="35"/>
      <c r="N106" s="35"/>
      <c r="O106" s="36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</row>
    <row r="107" spans="2:29" ht="15" customHeight="1" x14ac:dyDescent="0.2">
      <c r="B107" s="33">
        <v>131020202040102</v>
      </c>
      <c r="C107" s="38" t="s">
        <v>122</v>
      </c>
      <c r="D107" s="34"/>
      <c r="E107" s="35">
        <v>15332000</v>
      </c>
      <c r="F107" s="35"/>
      <c r="G107" s="35"/>
      <c r="H107" s="35"/>
      <c r="I107" s="35"/>
      <c r="J107" s="35"/>
      <c r="K107" s="36"/>
      <c r="L107" s="35"/>
      <c r="M107" s="35"/>
      <c r="N107" s="35"/>
      <c r="O107" s="36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</row>
    <row r="108" spans="2:29" ht="15" customHeight="1" x14ac:dyDescent="0.2">
      <c r="B108" s="33">
        <v>131020202040103</v>
      </c>
      <c r="C108" s="38" t="s">
        <v>123</v>
      </c>
      <c r="D108" s="34"/>
      <c r="E108" s="36">
        <v>12897000</v>
      </c>
      <c r="F108" s="36"/>
      <c r="G108" s="36"/>
      <c r="H108" s="36"/>
      <c r="I108" s="36"/>
      <c r="J108" s="35"/>
      <c r="K108" s="36"/>
      <c r="L108" s="35"/>
      <c r="M108" s="35"/>
      <c r="N108" s="35"/>
      <c r="O108" s="36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</row>
    <row r="109" spans="2:29" ht="15" customHeight="1" x14ac:dyDescent="0.2">
      <c r="B109" s="33">
        <v>13102020206</v>
      </c>
      <c r="C109" s="38" t="s">
        <v>124</v>
      </c>
      <c r="D109" s="34"/>
      <c r="E109" s="35">
        <v>61750000</v>
      </c>
      <c r="F109" s="35"/>
      <c r="G109" s="35"/>
      <c r="H109" s="35"/>
      <c r="I109" s="35"/>
      <c r="J109" s="35"/>
      <c r="K109" s="36"/>
      <c r="L109" s="35"/>
      <c r="M109" s="35"/>
      <c r="N109" s="35"/>
      <c r="O109" s="36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</row>
    <row r="110" spans="2:29" ht="12.75" x14ac:dyDescent="0.2">
      <c r="B110" s="33">
        <v>13102020207</v>
      </c>
      <c r="C110" s="38" t="s">
        <v>125</v>
      </c>
      <c r="D110" s="34"/>
      <c r="E110" s="35">
        <v>146775000</v>
      </c>
      <c r="F110" s="35"/>
      <c r="G110" s="35"/>
      <c r="H110" s="35"/>
      <c r="I110" s="35"/>
      <c r="J110" s="35"/>
      <c r="K110" s="36"/>
      <c r="L110" s="35"/>
      <c r="M110" s="35"/>
      <c r="N110" s="35"/>
      <c r="O110" s="36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</row>
    <row r="111" spans="2:29" ht="12.75" x14ac:dyDescent="0.2">
      <c r="B111" s="33">
        <v>13102020208</v>
      </c>
      <c r="C111" s="38" t="s">
        <v>126</v>
      </c>
      <c r="D111" s="34"/>
      <c r="E111" s="52">
        <v>39140000</v>
      </c>
      <c r="F111" s="52"/>
      <c r="G111" s="52"/>
      <c r="H111" s="52"/>
      <c r="I111" s="52"/>
      <c r="J111" s="23"/>
      <c r="K111" s="36"/>
      <c r="L111" s="23"/>
      <c r="M111" s="23"/>
      <c r="N111" s="23"/>
      <c r="O111" s="36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</row>
    <row r="112" spans="2:29" ht="18" x14ac:dyDescent="0.25">
      <c r="B112" s="33"/>
      <c r="C112" s="41" t="s">
        <v>127</v>
      </c>
      <c r="D112" s="34"/>
      <c r="E112" s="28">
        <f>+E113+E115</f>
        <v>13300000</v>
      </c>
      <c r="F112" s="28"/>
      <c r="G112" s="28"/>
      <c r="H112" s="28"/>
      <c r="I112" s="28"/>
      <c r="J112" s="35"/>
      <c r="K112" s="24"/>
      <c r="L112" s="35"/>
      <c r="M112" s="35"/>
      <c r="N112" s="35"/>
      <c r="O112" s="24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</row>
    <row r="113" spans="2:29" ht="18" x14ac:dyDescent="0.25">
      <c r="B113" s="33">
        <v>131030103</v>
      </c>
      <c r="C113" s="38" t="s">
        <v>128</v>
      </c>
      <c r="D113" s="22"/>
      <c r="E113" s="28">
        <v>1000000</v>
      </c>
      <c r="F113" s="28"/>
      <c r="G113" s="28"/>
      <c r="H113" s="28"/>
      <c r="I113" s="28"/>
      <c r="J113" s="35"/>
      <c r="K113" s="24"/>
      <c r="L113" s="35"/>
      <c r="M113" s="35"/>
      <c r="N113" s="35"/>
      <c r="O113" s="24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</row>
    <row r="114" spans="2:29" ht="12.75" x14ac:dyDescent="0.2">
      <c r="B114" s="33"/>
      <c r="C114" s="38" t="s">
        <v>129</v>
      </c>
      <c r="D114" s="34"/>
      <c r="E114" s="58">
        <f>+E115</f>
        <v>12300000</v>
      </c>
      <c r="F114" s="58"/>
      <c r="G114" s="58"/>
      <c r="H114" s="58"/>
      <c r="I114" s="58"/>
      <c r="J114" s="35"/>
      <c r="K114" s="36"/>
      <c r="L114" s="35"/>
      <c r="M114" s="35"/>
      <c r="N114" s="35"/>
      <c r="O114" s="36"/>
      <c r="P114" s="35"/>
      <c r="Q114" s="35"/>
      <c r="R114" s="35"/>
      <c r="S114" s="35"/>
      <c r="T114" s="59"/>
      <c r="U114" s="35"/>
      <c r="V114" s="59"/>
      <c r="W114" s="36"/>
      <c r="X114" s="28"/>
      <c r="Y114" s="28"/>
      <c r="Z114" s="28"/>
      <c r="AA114" s="28"/>
      <c r="AB114" s="28"/>
      <c r="AC114" s="28"/>
    </row>
    <row r="115" spans="2:29" ht="12.75" x14ac:dyDescent="0.2">
      <c r="B115" s="33">
        <v>1310304</v>
      </c>
      <c r="C115" s="55" t="s">
        <v>130</v>
      </c>
      <c r="D115" s="34"/>
      <c r="E115" s="54">
        <v>12300000</v>
      </c>
      <c r="F115" s="54"/>
      <c r="G115" s="54"/>
      <c r="H115" s="54"/>
      <c r="I115" s="54"/>
      <c r="J115" s="53"/>
      <c r="K115" s="36"/>
      <c r="L115" s="53"/>
      <c r="M115" s="53"/>
      <c r="N115" s="53"/>
      <c r="O115" s="36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</row>
    <row r="116" spans="2:29" ht="16.5" x14ac:dyDescent="0.25">
      <c r="B116" s="33" t="s">
        <v>131</v>
      </c>
      <c r="C116" s="60" t="s">
        <v>132</v>
      </c>
      <c r="D116" s="51"/>
      <c r="E116" s="53">
        <f>+E117</f>
        <v>21664000000</v>
      </c>
      <c r="F116" s="53"/>
      <c r="G116" s="53"/>
      <c r="H116" s="53"/>
      <c r="I116" s="53"/>
      <c r="J116" s="53"/>
      <c r="K116" s="24"/>
      <c r="L116" s="53"/>
      <c r="M116" s="53"/>
      <c r="N116" s="53"/>
      <c r="O116" s="24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</row>
    <row r="117" spans="2:29" ht="15.75" x14ac:dyDescent="0.25">
      <c r="B117" s="33" t="s">
        <v>133</v>
      </c>
      <c r="C117" s="40" t="s">
        <v>134</v>
      </c>
      <c r="D117" s="31"/>
      <c r="E117" s="61">
        <f>+E118</f>
        <v>21664000000</v>
      </c>
      <c r="F117" s="61"/>
      <c r="G117" s="61"/>
      <c r="H117" s="61"/>
      <c r="I117" s="61"/>
      <c r="J117" s="62"/>
      <c r="K117" s="24"/>
      <c r="L117" s="62"/>
      <c r="M117" s="62"/>
      <c r="N117" s="62"/>
      <c r="O117" s="24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</row>
    <row r="118" spans="2:29" ht="25.5" x14ac:dyDescent="0.2">
      <c r="B118" s="33" t="s">
        <v>135</v>
      </c>
      <c r="C118" s="63" t="s">
        <v>136</v>
      </c>
      <c r="D118" s="64"/>
      <c r="E118" s="65">
        <f>+E119+E122+E123</f>
        <v>21664000000</v>
      </c>
      <c r="F118" s="65"/>
      <c r="G118" s="65"/>
      <c r="H118" s="65"/>
      <c r="I118" s="65"/>
      <c r="J118" s="65"/>
      <c r="K118" s="36"/>
      <c r="L118" s="66"/>
      <c r="M118" s="66"/>
      <c r="N118" s="66"/>
      <c r="O118" s="36"/>
      <c r="P118" s="66"/>
      <c r="Q118" s="66"/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</row>
    <row r="119" spans="2:29" ht="38.25" x14ac:dyDescent="0.2">
      <c r="B119" s="33" t="s">
        <v>137</v>
      </c>
      <c r="C119" s="67" t="s">
        <v>138</v>
      </c>
      <c r="D119" s="68"/>
      <c r="E119" s="69">
        <f>+E120</f>
        <v>200000000</v>
      </c>
      <c r="F119" s="69"/>
      <c r="G119" s="69"/>
      <c r="H119" s="69"/>
      <c r="I119" s="69"/>
      <c r="J119" s="69"/>
      <c r="K119" s="36"/>
      <c r="L119" s="66"/>
      <c r="M119" s="66"/>
      <c r="N119" s="66"/>
      <c r="O119" s="36"/>
      <c r="P119" s="66"/>
      <c r="Q119" s="66"/>
      <c r="R119" s="66"/>
      <c r="S119" s="66"/>
      <c r="T119" s="66"/>
      <c r="U119" s="66"/>
      <c r="V119" s="66"/>
      <c r="W119" s="66"/>
      <c r="X119" s="66"/>
      <c r="Y119" s="66"/>
      <c r="Z119" s="66"/>
      <c r="AA119" s="66"/>
      <c r="AB119" s="66"/>
      <c r="AC119" s="66"/>
    </row>
    <row r="120" spans="2:29" ht="38.25" x14ac:dyDescent="0.2">
      <c r="B120" s="33"/>
      <c r="C120" s="67" t="s">
        <v>139</v>
      </c>
      <c r="D120" s="68"/>
      <c r="E120" s="70">
        <f>+E121</f>
        <v>200000000</v>
      </c>
      <c r="F120" s="70"/>
      <c r="G120" s="70"/>
      <c r="H120" s="70"/>
      <c r="I120" s="70"/>
      <c r="J120" s="70"/>
      <c r="K120" s="36"/>
      <c r="L120" s="66"/>
      <c r="M120" s="66"/>
      <c r="N120" s="66"/>
      <c r="O120" s="36"/>
      <c r="P120" s="66"/>
      <c r="Q120" s="66"/>
      <c r="R120" s="66"/>
      <c r="S120" s="66"/>
      <c r="T120" s="66"/>
      <c r="U120" s="66"/>
      <c r="V120" s="66"/>
      <c r="W120" s="66"/>
      <c r="X120" s="66"/>
      <c r="Y120" s="66"/>
      <c r="Z120" s="66"/>
      <c r="AA120" s="66"/>
      <c r="AB120" s="66"/>
      <c r="AC120" s="66"/>
    </row>
    <row r="121" spans="2:29" ht="40.5" customHeight="1" x14ac:dyDescent="0.2">
      <c r="B121" s="71" t="s">
        <v>140</v>
      </c>
      <c r="C121" s="72" t="s">
        <v>141</v>
      </c>
      <c r="D121" s="73"/>
      <c r="E121" s="74">
        <v>200000000</v>
      </c>
      <c r="F121" s="74"/>
      <c r="G121" s="74"/>
      <c r="H121" s="74"/>
      <c r="I121" s="74"/>
      <c r="J121" s="74"/>
      <c r="K121" s="36"/>
      <c r="L121" s="66"/>
      <c r="M121" s="66"/>
      <c r="N121" s="66"/>
      <c r="O121" s="36"/>
      <c r="P121" s="66"/>
      <c r="Q121" s="66"/>
      <c r="R121" s="75"/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</row>
    <row r="122" spans="2:29" ht="51" customHeight="1" x14ac:dyDescent="0.2">
      <c r="B122" s="71" t="s">
        <v>142</v>
      </c>
      <c r="C122" s="67" t="s">
        <v>143</v>
      </c>
      <c r="D122" s="68"/>
      <c r="E122" s="69">
        <v>6229000000</v>
      </c>
      <c r="F122" s="69"/>
      <c r="G122" s="69"/>
      <c r="H122" s="69"/>
      <c r="I122" s="69"/>
      <c r="J122" s="69"/>
      <c r="K122" s="36"/>
      <c r="L122" s="66"/>
      <c r="M122" s="66"/>
      <c r="N122" s="66"/>
      <c r="O122" s="36"/>
      <c r="P122" s="66"/>
      <c r="Q122" s="66"/>
      <c r="R122" s="66"/>
      <c r="S122" s="66"/>
      <c r="T122" s="66"/>
      <c r="U122" s="66"/>
      <c r="V122" s="66"/>
      <c r="W122" s="66"/>
      <c r="X122" s="66"/>
      <c r="Y122" s="66"/>
      <c r="Z122" s="66"/>
      <c r="AA122" s="66"/>
      <c r="AB122" s="66"/>
      <c r="AC122" s="66"/>
    </row>
    <row r="123" spans="2:29" ht="25.5" x14ac:dyDescent="0.2">
      <c r="B123" s="33"/>
      <c r="C123" s="67" t="s">
        <v>144</v>
      </c>
      <c r="D123" s="68"/>
      <c r="E123" s="76">
        <f>+E124+E129+E132</f>
        <v>15235000000</v>
      </c>
      <c r="F123" s="76"/>
      <c r="G123" s="76"/>
      <c r="H123" s="76"/>
      <c r="I123" s="76"/>
      <c r="J123" s="76"/>
      <c r="K123" s="36"/>
      <c r="L123" s="66"/>
      <c r="M123" s="66"/>
      <c r="N123" s="66"/>
      <c r="O123" s="36"/>
      <c r="P123" s="66"/>
      <c r="Q123" s="66"/>
      <c r="R123" s="66"/>
      <c r="S123" s="66"/>
      <c r="T123" s="66"/>
      <c r="U123" s="66"/>
      <c r="V123" s="66"/>
      <c r="W123" s="66"/>
      <c r="X123" s="66"/>
      <c r="Y123" s="66"/>
      <c r="Z123" s="66"/>
      <c r="AA123" s="66"/>
      <c r="AB123" s="66"/>
      <c r="AC123" s="66"/>
    </row>
    <row r="124" spans="2:29" ht="12.75" x14ac:dyDescent="0.2">
      <c r="B124" s="33"/>
      <c r="C124" s="67" t="s">
        <v>145</v>
      </c>
      <c r="D124" s="68"/>
      <c r="E124" s="70">
        <f>+E125+E126+E127+E128</f>
        <v>10625000000</v>
      </c>
      <c r="F124" s="70"/>
      <c r="G124" s="70"/>
      <c r="H124" s="70"/>
      <c r="I124" s="70"/>
      <c r="J124" s="70"/>
      <c r="K124" s="36"/>
      <c r="L124" s="66"/>
      <c r="M124" s="66"/>
      <c r="N124" s="66"/>
      <c r="O124" s="36"/>
      <c r="P124" s="66"/>
      <c r="Q124" s="66"/>
      <c r="R124" s="66"/>
      <c r="S124" s="66"/>
      <c r="T124" s="66"/>
      <c r="U124" s="66"/>
      <c r="V124" s="66"/>
      <c r="W124" s="66"/>
      <c r="X124" s="66"/>
      <c r="Y124" s="66"/>
      <c r="Z124" s="66"/>
      <c r="AA124" s="66"/>
      <c r="AB124" s="66"/>
      <c r="AC124" s="66"/>
    </row>
    <row r="125" spans="2:29" ht="51" x14ac:dyDescent="0.2">
      <c r="B125" s="71" t="s">
        <v>146</v>
      </c>
      <c r="C125" s="72" t="s">
        <v>147</v>
      </c>
      <c r="D125" s="73"/>
      <c r="E125" s="74">
        <v>2650000000</v>
      </c>
      <c r="F125" s="74"/>
      <c r="G125" s="74"/>
      <c r="H125" s="74"/>
      <c r="I125" s="74"/>
      <c r="J125" s="74"/>
      <c r="K125" s="36"/>
      <c r="L125" s="66"/>
      <c r="M125" s="66"/>
      <c r="N125" s="66"/>
      <c r="O125" s="36"/>
      <c r="P125" s="66"/>
      <c r="Q125" s="66"/>
      <c r="R125" s="75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</row>
    <row r="126" spans="2:29" ht="51" x14ac:dyDescent="0.2">
      <c r="B126" s="71" t="s">
        <v>148</v>
      </c>
      <c r="C126" s="72" t="s">
        <v>149</v>
      </c>
      <c r="D126" s="73"/>
      <c r="E126" s="74">
        <v>3375000000</v>
      </c>
      <c r="F126" s="74"/>
      <c r="G126" s="74"/>
      <c r="H126" s="74"/>
      <c r="I126" s="74"/>
      <c r="J126" s="74"/>
      <c r="K126" s="36"/>
      <c r="L126" s="66"/>
      <c r="M126" s="66"/>
      <c r="N126" s="66"/>
      <c r="O126" s="36"/>
      <c r="P126" s="66"/>
      <c r="Q126" s="66"/>
      <c r="R126" s="75"/>
      <c r="S126" s="66"/>
      <c r="T126" s="66"/>
      <c r="U126" s="66"/>
      <c r="V126" s="66"/>
      <c r="W126" s="66"/>
      <c r="X126" s="66"/>
      <c r="Y126" s="66"/>
      <c r="Z126" s="66"/>
      <c r="AA126" s="66"/>
      <c r="AB126" s="66"/>
      <c r="AC126" s="66"/>
    </row>
    <row r="127" spans="2:29" ht="51" x14ac:dyDescent="0.2">
      <c r="B127" s="71" t="s">
        <v>150</v>
      </c>
      <c r="C127" s="72" t="s">
        <v>151</v>
      </c>
      <c r="D127" s="73"/>
      <c r="E127" s="74">
        <v>3300000000</v>
      </c>
      <c r="F127" s="74"/>
      <c r="G127" s="74"/>
      <c r="H127" s="74"/>
      <c r="I127" s="74"/>
      <c r="J127" s="74"/>
      <c r="K127" s="36"/>
      <c r="L127" s="66"/>
      <c r="M127" s="66"/>
      <c r="N127" s="66"/>
      <c r="O127" s="36"/>
      <c r="P127" s="66"/>
      <c r="Q127" s="66"/>
      <c r="R127" s="75"/>
      <c r="S127" s="66"/>
      <c r="T127" s="66"/>
      <c r="U127" s="66"/>
      <c r="V127" s="66"/>
      <c r="W127" s="66"/>
      <c r="X127" s="66"/>
      <c r="Y127" s="66"/>
      <c r="Z127" s="66"/>
      <c r="AA127" s="66"/>
      <c r="AB127" s="66"/>
      <c r="AC127" s="66"/>
    </row>
    <row r="128" spans="2:29" ht="25.5" x14ac:dyDescent="0.2">
      <c r="B128" s="71" t="s">
        <v>152</v>
      </c>
      <c r="C128" s="72" t="s">
        <v>153</v>
      </c>
      <c r="D128" s="73"/>
      <c r="E128" s="74">
        <v>1300000000</v>
      </c>
      <c r="F128" s="74"/>
      <c r="G128" s="74"/>
      <c r="H128" s="74"/>
      <c r="I128" s="74"/>
      <c r="J128" s="74"/>
      <c r="K128" s="36"/>
      <c r="L128" s="66"/>
      <c r="M128" s="66"/>
      <c r="N128" s="66"/>
      <c r="O128" s="36"/>
      <c r="P128" s="66"/>
      <c r="Q128" s="66"/>
      <c r="R128" s="75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</row>
    <row r="129" spans="2:29" ht="12.75" x14ac:dyDescent="0.2">
      <c r="B129" s="33"/>
      <c r="C129" s="67" t="s">
        <v>154</v>
      </c>
      <c r="D129" s="68"/>
      <c r="E129" s="70">
        <f>+E130+E131</f>
        <v>4510000000</v>
      </c>
      <c r="F129" s="70"/>
      <c r="G129" s="70"/>
      <c r="H129" s="70"/>
      <c r="I129" s="70"/>
      <c r="J129" s="70"/>
      <c r="K129" s="36"/>
      <c r="L129" s="66"/>
      <c r="M129" s="66"/>
      <c r="N129" s="66"/>
      <c r="O129" s="36"/>
      <c r="P129" s="66"/>
      <c r="Q129" s="66"/>
      <c r="R129" s="66"/>
      <c r="S129" s="66"/>
      <c r="T129" s="66"/>
      <c r="U129" s="66"/>
      <c r="V129" s="66"/>
      <c r="W129" s="66"/>
      <c r="X129" s="66"/>
      <c r="Y129" s="66"/>
      <c r="Z129" s="66"/>
      <c r="AA129" s="66"/>
      <c r="AB129" s="66"/>
      <c r="AC129" s="66"/>
    </row>
    <row r="130" spans="2:29" ht="38.25" x14ac:dyDescent="0.2">
      <c r="B130" s="71" t="s">
        <v>155</v>
      </c>
      <c r="C130" s="72" t="s">
        <v>156</v>
      </c>
      <c r="D130" s="73"/>
      <c r="E130" s="74">
        <v>3310000000</v>
      </c>
      <c r="F130" s="74"/>
      <c r="G130" s="74"/>
      <c r="H130" s="74"/>
      <c r="I130" s="74"/>
      <c r="J130" s="74"/>
      <c r="K130" s="36"/>
      <c r="L130" s="66"/>
      <c r="M130" s="66"/>
      <c r="N130" s="66"/>
      <c r="O130" s="36"/>
      <c r="P130" s="66"/>
      <c r="Q130" s="66"/>
      <c r="R130" s="75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</row>
    <row r="131" spans="2:29" ht="38.25" x14ac:dyDescent="0.2">
      <c r="B131" s="71" t="s">
        <v>157</v>
      </c>
      <c r="C131" s="72" t="s">
        <v>158</v>
      </c>
      <c r="D131" s="73"/>
      <c r="E131" s="74">
        <v>1200000000</v>
      </c>
      <c r="F131" s="74"/>
      <c r="G131" s="74"/>
      <c r="H131" s="74"/>
      <c r="I131" s="74"/>
      <c r="J131" s="74"/>
      <c r="K131" s="36"/>
      <c r="L131" s="66"/>
      <c r="M131" s="66"/>
      <c r="N131" s="66"/>
      <c r="O131" s="36"/>
      <c r="P131" s="66"/>
      <c r="Q131" s="66"/>
      <c r="R131" s="75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</row>
    <row r="132" spans="2:29" ht="12.75" x14ac:dyDescent="0.2">
      <c r="B132" s="71"/>
      <c r="C132" s="67" t="s">
        <v>159</v>
      </c>
      <c r="D132" s="68"/>
      <c r="E132" s="70">
        <f>+E133</f>
        <v>100000000</v>
      </c>
      <c r="F132" s="70"/>
      <c r="G132" s="70"/>
      <c r="H132" s="70"/>
      <c r="I132" s="70"/>
      <c r="J132" s="70"/>
      <c r="K132" s="36"/>
      <c r="L132" s="66"/>
      <c r="M132" s="66"/>
      <c r="N132" s="66"/>
      <c r="O132" s="36"/>
      <c r="P132" s="66"/>
      <c r="Q132" s="66"/>
      <c r="R132" s="66"/>
      <c r="S132" s="66"/>
      <c r="T132" s="66"/>
      <c r="U132" s="66"/>
      <c r="V132" s="66"/>
      <c r="W132" s="66"/>
      <c r="X132" s="66"/>
      <c r="Y132" s="66"/>
      <c r="Z132" s="66"/>
      <c r="AA132" s="66"/>
      <c r="AB132" s="66"/>
      <c r="AC132" s="66"/>
    </row>
    <row r="133" spans="2:29" ht="51" x14ac:dyDescent="0.2">
      <c r="B133" s="71" t="s">
        <v>160</v>
      </c>
      <c r="C133" s="72" t="s">
        <v>161</v>
      </c>
      <c r="D133" s="73"/>
      <c r="E133" s="74">
        <v>100000000</v>
      </c>
      <c r="F133" s="74"/>
      <c r="G133" s="74"/>
      <c r="H133" s="74"/>
      <c r="I133" s="74"/>
      <c r="J133" s="74"/>
      <c r="K133" s="36"/>
      <c r="L133" s="66"/>
      <c r="M133" s="66"/>
      <c r="N133" s="66"/>
      <c r="O133" s="36"/>
      <c r="P133" s="66"/>
      <c r="Q133" s="66"/>
      <c r="R133" s="75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</row>
    <row r="134" spans="2:29" ht="12.75" x14ac:dyDescent="0.2">
      <c r="B134" s="33" t="s">
        <v>162</v>
      </c>
      <c r="C134" s="77" t="s">
        <v>163</v>
      </c>
      <c r="D134" s="78"/>
      <c r="E134" s="79"/>
      <c r="F134" s="79"/>
      <c r="G134" s="79"/>
      <c r="H134" s="79"/>
      <c r="I134" s="79"/>
      <c r="J134" s="66"/>
      <c r="K134" s="36"/>
      <c r="L134" s="66"/>
      <c r="M134" s="66"/>
      <c r="N134" s="66"/>
      <c r="O134" s="36"/>
      <c r="P134" s="66"/>
      <c r="Q134" s="66"/>
      <c r="R134" s="66"/>
      <c r="S134" s="66"/>
      <c r="T134" s="66"/>
      <c r="U134" s="66"/>
      <c r="V134" s="66"/>
      <c r="W134" s="66"/>
      <c r="X134" s="66"/>
      <c r="Y134" s="66"/>
      <c r="Z134" s="66"/>
      <c r="AA134" s="66"/>
      <c r="AB134" s="66"/>
      <c r="AC134" s="66"/>
    </row>
    <row r="135" spans="2:29" ht="12.75" thickBot="1" x14ac:dyDescent="0.25">
      <c r="B135" s="80"/>
      <c r="C135" s="81" t="s">
        <v>164</v>
      </c>
      <c r="D135" s="81"/>
      <c r="E135" s="82">
        <v>0</v>
      </c>
      <c r="F135" s="83">
        <f t="shared" ref="F135:M135" si="0">SUM(F13:F117)</f>
        <v>57798479</v>
      </c>
      <c r="G135" s="83">
        <f t="shared" si="0"/>
        <v>57798479</v>
      </c>
      <c r="H135" s="83">
        <f t="shared" si="0"/>
        <v>0</v>
      </c>
      <c r="I135" s="83">
        <f t="shared" si="0"/>
        <v>0</v>
      </c>
      <c r="J135" s="83">
        <f t="shared" si="0"/>
        <v>0</v>
      </c>
      <c r="K135" s="83">
        <f t="shared" si="0"/>
        <v>0</v>
      </c>
      <c r="L135" s="83">
        <f t="shared" si="0"/>
        <v>0</v>
      </c>
      <c r="M135" s="83">
        <f t="shared" si="0"/>
        <v>-17000000</v>
      </c>
      <c r="N135" s="83">
        <f t="shared" ref="N135:S135" si="1">SUM(N13:N134)</f>
        <v>0</v>
      </c>
      <c r="O135" s="83">
        <f t="shared" si="1"/>
        <v>0</v>
      </c>
      <c r="P135" s="83">
        <f t="shared" si="1"/>
        <v>0</v>
      </c>
      <c r="Q135" s="83">
        <f t="shared" si="1"/>
        <v>0</v>
      </c>
      <c r="R135" s="84">
        <f t="shared" si="1"/>
        <v>0</v>
      </c>
      <c r="S135" s="84">
        <f t="shared" si="1"/>
        <v>0</v>
      </c>
      <c r="T135" s="83">
        <f t="shared" ref="T135:AA135" si="2">SUM(T13:T117)</f>
        <v>0</v>
      </c>
      <c r="U135" s="83">
        <f t="shared" si="2"/>
        <v>0</v>
      </c>
      <c r="V135" s="84">
        <f t="shared" si="2"/>
        <v>0</v>
      </c>
      <c r="W135" s="84">
        <f t="shared" si="2"/>
        <v>0</v>
      </c>
      <c r="X135" s="83">
        <f t="shared" si="2"/>
        <v>0</v>
      </c>
      <c r="Y135" s="83">
        <f t="shared" si="2"/>
        <v>0</v>
      </c>
      <c r="Z135" s="84">
        <f t="shared" si="2"/>
        <v>0</v>
      </c>
      <c r="AA135" s="84">
        <f t="shared" si="2"/>
        <v>0</v>
      </c>
      <c r="AB135" s="83">
        <f>SUM(AB13:AB134)</f>
        <v>0</v>
      </c>
      <c r="AC135" s="83">
        <f>SUM(AC13:AC117)</f>
        <v>0</v>
      </c>
    </row>
    <row r="136" spans="2:29" ht="12.75" thickBot="1" x14ac:dyDescent="0.25">
      <c r="B136" s="85"/>
      <c r="C136" s="86"/>
      <c r="D136" s="86"/>
      <c r="E136" s="86"/>
      <c r="F136" s="86"/>
      <c r="G136" s="86"/>
      <c r="H136" s="86"/>
      <c r="I136" s="86"/>
      <c r="J136" s="86"/>
      <c r="K136" s="87"/>
      <c r="L136" s="86"/>
      <c r="M136" s="86"/>
      <c r="N136" s="86"/>
      <c r="O136" s="83"/>
      <c r="P136" s="86"/>
      <c r="Q136" s="86"/>
      <c r="R136" s="86"/>
      <c r="S136" s="86"/>
      <c r="T136" s="86"/>
      <c r="U136" s="86"/>
      <c r="V136" s="86"/>
      <c r="W136" s="86"/>
      <c r="X136" s="86"/>
      <c r="Y136" s="86"/>
      <c r="Z136" s="86"/>
      <c r="AA136" s="86"/>
      <c r="AB136" s="86"/>
      <c r="AC136" s="86"/>
    </row>
    <row r="140" spans="2:29" ht="15" customHeight="1" thickBot="1" x14ac:dyDescent="0.25">
      <c r="U140" s="83"/>
      <c r="V140" s="83"/>
    </row>
    <row r="141" spans="2:29" x14ac:dyDescent="0.2">
      <c r="B141" s="88"/>
      <c r="C141" s="88"/>
      <c r="D141" s="88"/>
      <c r="E141" s="88"/>
      <c r="F141" s="88"/>
      <c r="G141" s="88"/>
      <c r="H141" s="88"/>
      <c r="I141" s="88"/>
      <c r="J141" s="88"/>
      <c r="K141" s="88"/>
      <c r="L141" s="88"/>
      <c r="M141" s="88"/>
      <c r="N141" s="88"/>
      <c r="O141" s="88"/>
      <c r="P141" s="88"/>
      <c r="Q141" s="88"/>
      <c r="R141" s="88"/>
      <c r="S141" s="88"/>
      <c r="T141" s="88"/>
      <c r="U141" s="88"/>
      <c r="V141" s="88"/>
      <c r="W141" s="88"/>
      <c r="X141" s="88"/>
      <c r="Y141" s="88"/>
      <c r="Z141" s="88"/>
      <c r="AA141" s="88"/>
      <c r="AB141" s="88"/>
      <c r="AC141" s="88"/>
    </row>
    <row r="142" spans="2:29" x14ac:dyDescent="0.2">
      <c r="B142" s="88"/>
      <c r="C142" s="88"/>
      <c r="D142" s="88"/>
      <c r="E142" s="88"/>
      <c r="F142" s="88"/>
      <c r="G142" s="88"/>
      <c r="H142" s="88"/>
      <c r="I142" s="88"/>
      <c r="J142" s="88"/>
      <c r="K142" s="88"/>
      <c r="L142" s="88"/>
      <c r="M142" s="88"/>
      <c r="N142" s="88"/>
      <c r="O142" s="88"/>
      <c r="P142" s="88"/>
      <c r="Q142" s="88"/>
      <c r="R142" s="88"/>
      <c r="S142" s="88"/>
      <c r="T142" s="88"/>
      <c r="U142" s="88"/>
      <c r="V142" s="88"/>
      <c r="W142" s="88"/>
      <c r="X142" s="88"/>
      <c r="Y142" s="88"/>
      <c r="Z142" s="88"/>
      <c r="AA142" s="88"/>
      <c r="AB142" s="88"/>
      <c r="AC142" s="88"/>
    </row>
    <row r="143" spans="2:29" x14ac:dyDescent="0.2">
      <c r="B143" s="88"/>
      <c r="C143" s="88"/>
      <c r="D143" s="88"/>
      <c r="E143" s="88"/>
      <c r="F143" s="88"/>
      <c r="G143" s="88"/>
      <c r="H143" s="88"/>
      <c r="I143" s="88"/>
      <c r="J143" s="88"/>
      <c r="K143" s="88"/>
      <c r="L143" s="88"/>
      <c r="M143" s="88"/>
      <c r="N143" s="88"/>
      <c r="O143" s="88"/>
      <c r="P143" s="88"/>
      <c r="Q143" s="88"/>
      <c r="R143" s="88"/>
      <c r="S143" s="88"/>
      <c r="T143" s="88"/>
      <c r="U143" s="88"/>
      <c r="V143" s="88"/>
      <c r="W143" s="88"/>
      <c r="X143" s="88"/>
      <c r="Y143" s="88"/>
      <c r="Z143" s="88"/>
      <c r="AA143" s="88"/>
      <c r="AB143" s="88"/>
      <c r="AC143" s="88"/>
    </row>
    <row r="144" spans="2:29" x14ac:dyDescent="0.2">
      <c r="B144" s="88"/>
      <c r="C144" s="88"/>
      <c r="D144" s="88"/>
      <c r="E144" s="88"/>
      <c r="F144" s="88"/>
      <c r="G144" s="88"/>
      <c r="H144" s="88"/>
      <c r="I144" s="88"/>
      <c r="J144" s="88"/>
      <c r="K144" s="88"/>
      <c r="L144" s="88"/>
      <c r="M144" s="88"/>
      <c r="N144" s="88"/>
      <c r="O144" s="88"/>
      <c r="P144" s="88"/>
      <c r="Q144" s="88"/>
      <c r="R144" s="88"/>
      <c r="S144" s="88"/>
      <c r="T144" s="88"/>
      <c r="U144" s="88"/>
      <c r="V144" s="88"/>
      <c r="W144" s="88"/>
      <c r="X144" s="88"/>
      <c r="Y144" s="88"/>
      <c r="Z144" s="88"/>
      <c r="AA144" s="88"/>
      <c r="AB144" s="88"/>
      <c r="AC144" s="88"/>
    </row>
    <row r="145" spans="2:29" x14ac:dyDescent="0.2">
      <c r="B145" s="88"/>
      <c r="C145" s="88"/>
      <c r="D145" s="88"/>
      <c r="E145" s="88"/>
      <c r="F145" s="88"/>
      <c r="G145" s="88"/>
      <c r="H145" s="88"/>
      <c r="I145" s="88"/>
      <c r="J145" s="88"/>
      <c r="K145" s="88"/>
      <c r="L145" s="88"/>
      <c r="M145" s="88"/>
      <c r="N145" s="88"/>
      <c r="O145" s="88"/>
      <c r="P145" s="88"/>
      <c r="Q145" s="88"/>
      <c r="R145" s="88"/>
      <c r="S145" s="88"/>
      <c r="T145" s="88"/>
      <c r="U145" s="88"/>
      <c r="V145" s="88"/>
      <c r="W145" s="88"/>
      <c r="X145" s="88"/>
      <c r="Y145" s="88"/>
      <c r="Z145" s="88"/>
      <c r="AA145" s="88"/>
      <c r="AB145" s="88"/>
      <c r="AC145" s="88"/>
    </row>
    <row r="146" spans="2:29" x14ac:dyDescent="0.2">
      <c r="B146" s="88"/>
      <c r="C146" s="88"/>
      <c r="D146" s="88"/>
      <c r="E146" s="88"/>
      <c r="F146" s="88"/>
      <c r="G146" s="88"/>
      <c r="H146" s="88"/>
      <c r="I146" s="88"/>
      <c r="J146" s="88"/>
      <c r="K146" s="88"/>
      <c r="L146" s="88"/>
      <c r="M146" s="88"/>
      <c r="N146" s="88"/>
      <c r="O146" s="88"/>
      <c r="P146" s="88"/>
      <c r="Q146" s="88"/>
      <c r="R146" s="88"/>
      <c r="S146" s="88"/>
      <c r="T146" s="88"/>
      <c r="U146" s="88"/>
      <c r="V146" s="88"/>
      <c r="W146" s="88"/>
      <c r="X146" s="88"/>
      <c r="Y146" s="88"/>
      <c r="Z146" s="88"/>
      <c r="AA146" s="88"/>
      <c r="AB146" s="88"/>
      <c r="AC146" s="88"/>
    </row>
    <row r="147" spans="2:29" x14ac:dyDescent="0.2">
      <c r="B147" s="88"/>
      <c r="C147" s="88"/>
      <c r="D147" s="88"/>
      <c r="E147" s="88"/>
      <c r="F147" s="88"/>
      <c r="G147" s="88"/>
      <c r="H147" s="88"/>
      <c r="I147" s="88"/>
      <c r="J147" s="88"/>
      <c r="K147" s="88"/>
      <c r="L147" s="88"/>
      <c r="M147" s="88"/>
      <c r="N147" s="88"/>
      <c r="O147" s="88"/>
      <c r="P147" s="88"/>
      <c r="Q147" s="88"/>
      <c r="R147" s="88"/>
      <c r="S147" s="88"/>
      <c r="T147" s="88"/>
      <c r="U147" s="88"/>
      <c r="V147" s="88"/>
      <c r="W147" s="88"/>
      <c r="X147" s="88"/>
      <c r="Y147" s="88"/>
      <c r="Z147" s="88"/>
      <c r="AA147" s="88"/>
      <c r="AB147" s="88"/>
      <c r="AC147" s="88"/>
    </row>
    <row r="148" spans="2:29" x14ac:dyDescent="0.2">
      <c r="B148" s="88"/>
      <c r="C148" s="88"/>
      <c r="D148" s="88"/>
      <c r="E148" s="88"/>
      <c r="F148" s="88"/>
      <c r="G148" s="88"/>
      <c r="H148" s="88"/>
      <c r="I148" s="88"/>
      <c r="J148" s="88"/>
      <c r="K148" s="88"/>
      <c r="L148" s="88"/>
      <c r="M148" s="88"/>
      <c r="N148" s="88"/>
      <c r="O148" s="88"/>
      <c r="P148" s="88"/>
      <c r="Q148" s="88"/>
      <c r="R148" s="88"/>
      <c r="S148" s="88"/>
      <c r="T148" s="88"/>
      <c r="U148" s="88"/>
      <c r="V148" s="88"/>
      <c r="W148" s="88"/>
      <c r="X148" s="88"/>
      <c r="Y148" s="88"/>
      <c r="Z148" s="88"/>
      <c r="AA148" s="88"/>
      <c r="AB148" s="88"/>
      <c r="AC148" s="88"/>
    </row>
    <row r="149" spans="2:29" x14ac:dyDescent="0.2">
      <c r="B149" s="88"/>
      <c r="C149" s="88"/>
      <c r="D149" s="88"/>
      <c r="E149" s="88"/>
      <c r="F149" s="88"/>
      <c r="G149" s="88"/>
      <c r="H149" s="88"/>
      <c r="I149" s="88"/>
      <c r="J149" s="88"/>
      <c r="K149" s="88"/>
      <c r="L149" s="88"/>
      <c r="M149" s="88"/>
      <c r="N149" s="88"/>
      <c r="O149" s="88"/>
      <c r="P149" s="88"/>
      <c r="Q149" s="88"/>
      <c r="R149" s="88"/>
      <c r="S149" s="88"/>
      <c r="T149" s="88"/>
      <c r="U149" s="88"/>
      <c r="V149" s="88"/>
      <c r="W149" s="88"/>
      <c r="X149" s="88"/>
      <c r="Y149" s="88"/>
      <c r="Z149" s="88"/>
      <c r="AA149" s="88"/>
      <c r="AB149" s="88"/>
      <c r="AC149" s="88"/>
    </row>
    <row r="150" spans="2:29" x14ac:dyDescent="0.2">
      <c r="B150" s="88"/>
      <c r="C150" s="88"/>
      <c r="D150" s="88"/>
      <c r="E150" s="88"/>
      <c r="F150" s="88"/>
      <c r="G150" s="88"/>
      <c r="H150" s="88"/>
      <c r="I150" s="88"/>
      <c r="J150" s="88"/>
      <c r="K150" s="88"/>
      <c r="L150" s="88"/>
      <c r="M150" s="88"/>
      <c r="N150" s="88"/>
      <c r="O150" s="88"/>
      <c r="P150" s="88"/>
      <c r="Q150" s="88"/>
      <c r="R150" s="88"/>
      <c r="S150" s="88"/>
      <c r="T150" s="88"/>
      <c r="U150" s="88"/>
      <c r="V150" s="88"/>
      <c r="W150" s="88"/>
      <c r="X150" s="88"/>
      <c r="Y150" s="88"/>
      <c r="Z150" s="88"/>
      <c r="AA150" s="88"/>
      <c r="AB150" s="88"/>
      <c r="AC150" s="88"/>
    </row>
    <row r="151" spans="2:29" x14ac:dyDescent="0.2">
      <c r="B151" s="88"/>
      <c r="C151" s="88"/>
      <c r="D151" s="88"/>
      <c r="E151" s="88"/>
      <c r="F151" s="88"/>
      <c r="G151" s="88"/>
      <c r="H151" s="88"/>
      <c r="I151" s="88"/>
      <c r="J151" s="88"/>
      <c r="K151" s="88"/>
      <c r="L151" s="88"/>
      <c r="M151" s="88"/>
      <c r="N151" s="88"/>
      <c r="O151" s="88"/>
      <c r="P151" s="88"/>
      <c r="Q151" s="88"/>
      <c r="R151" s="88"/>
      <c r="S151" s="88"/>
      <c r="T151" s="88"/>
      <c r="U151" s="88"/>
      <c r="V151" s="88"/>
      <c r="W151" s="88"/>
      <c r="X151" s="88"/>
      <c r="Y151" s="88"/>
      <c r="Z151" s="88"/>
      <c r="AA151" s="88"/>
      <c r="AB151" s="88"/>
      <c r="AC151" s="88"/>
    </row>
    <row r="152" spans="2:29" x14ac:dyDescent="0.2">
      <c r="B152" s="88"/>
      <c r="C152" s="88"/>
      <c r="D152" s="88"/>
      <c r="E152" s="88"/>
      <c r="F152" s="88"/>
      <c r="G152" s="88"/>
      <c r="H152" s="88"/>
      <c r="I152" s="88"/>
      <c r="J152" s="88"/>
      <c r="K152" s="88"/>
      <c r="L152" s="88"/>
      <c r="M152" s="88"/>
      <c r="N152" s="88"/>
      <c r="O152" s="88"/>
      <c r="P152" s="88"/>
      <c r="Q152" s="88"/>
      <c r="R152" s="88"/>
      <c r="S152" s="88"/>
      <c r="T152" s="88"/>
      <c r="U152" s="88"/>
      <c r="V152" s="88"/>
      <c r="W152" s="88"/>
      <c r="X152" s="88"/>
      <c r="Y152" s="88"/>
      <c r="Z152" s="88"/>
      <c r="AA152" s="88"/>
      <c r="AB152" s="88"/>
      <c r="AC152" s="88"/>
    </row>
    <row r="153" spans="2:29" x14ac:dyDescent="0.2">
      <c r="B153" s="88"/>
      <c r="C153" s="88"/>
      <c r="D153" s="88"/>
      <c r="E153" s="88"/>
      <c r="F153" s="88"/>
      <c r="G153" s="88"/>
      <c r="H153" s="88"/>
      <c r="I153" s="88"/>
      <c r="J153" s="88"/>
      <c r="K153" s="88"/>
      <c r="L153" s="88"/>
      <c r="M153" s="88"/>
      <c r="N153" s="88"/>
      <c r="O153" s="88"/>
      <c r="P153" s="88"/>
      <c r="Q153" s="88"/>
      <c r="R153" s="88"/>
      <c r="S153" s="88"/>
      <c r="T153" s="88"/>
      <c r="U153" s="88"/>
      <c r="V153" s="88"/>
      <c r="W153" s="88"/>
      <c r="X153" s="88"/>
      <c r="Y153" s="88"/>
      <c r="Z153" s="88"/>
      <c r="AA153" s="88"/>
      <c r="AB153" s="88"/>
      <c r="AC153" s="88"/>
    </row>
    <row r="154" spans="2:29" x14ac:dyDescent="0.2">
      <c r="B154" s="88"/>
      <c r="C154" s="88"/>
      <c r="D154" s="88"/>
      <c r="E154" s="88"/>
      <c r="F154" s="88"/>
      <c r="G154" s="88"/>
      <c r="H154" s="88"/>
      <c r="I154" s="88"/>
      <c r="J154" s="88"/>
      <c r="K154" s="88"/>
      <c r="L154" s="88"/>
      <c r="M154" s="88"/>
      <c r="N154" s="88"/>
      <c r="O154" s="88"/>
      <c r="P154" s="88"/>
      <c r="Q154" s="88"/>
      <c r="R154" s="88"/>
      <c r="S154" s="88"/>
      <c r="T154" s="88"/>
      <c r="U154" s="88"/>
      <c r="V154" s="88"/>
      <c r="W154" s="88"/>
      <c r="X154" s="88"/>
      <c r="Y154" s="88"/>
      <c r="Z154" s="88"/>
      <c r="AA154" s="88"/>
      <c r="AB154" s="88"/>
      <c r="AC154" s="88"/>
    </row>
  </sheetData>
  <mergeCells count="12">
    <mergeCell ref="AB11:AC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2021</vt:lpstr>
      <vt:lpstr>'PRESUPUESTO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Esperanza Toquica Castro</dc:creator>
  <cp:lastModifiedBy>Esperanza Toquica Castro</cp:lastModifiedBy>
  <dcterms:created xsi:type="dcterms:W3CDTF">2021-04-26T23:16:42Z</dcterms:created>
  <dcterms:modified xsi:type="dcterms:W3CDTF">2021-05-19T20:55:02Z</dcterms:modified>
</cp:coreProperties>
</file>