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Esperanza\Desktop\"/>
    </mc:Choice>
  </mc:AlternateContent>
  <xr:revisionPtr revIDLastSave="0" documentId="8_{F2D93600-EEB5-4FAA-A3A3-DBE0DD953CDC}" xr6:coauthVersionLast="37" xr6:coauthVersionMax="37" xr10:uidLastSave="{00000000-0000-0000-0000-000000000000}"/>
  <bookViews>
    <workbookView xWindow="0" yWindow="0" windowWidth="20490" windowHeight="6705" xr2:uid="{00000000-000D-0000-FFFF-FFFF00000000}"/>
  </bookViews>
  <sheets>
    <sheet name="PRESUPUESTO 2021" sheetId="1" r:id="rId1"/>
  </sheets>
  <definedNames>
    <definedName name="_xlnm.Print_Titles" localSheetId="0">'PRESUPUESTO 2021'!$2:$12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99" i="1" l="1"/>
  <c r="Z99" i="1"/>
  <c r="V99" i="1" l="1"/>
  <c r="W99" i="1"/>
  <c r="I99" i="1" l="1"/>
  <c r="H99" i="1"/>
  <c r="AD98" i="1"/>
  <c r="AD97" i="1"/>
  <c r="AD96" i="1"/>
  <c r="AD95" i="1"/>
  <c r="AD94" i="1"/>
  <c r="AD93" i="1"/>
  <c r="AD92" i="1"/>
  <c r="AD91" i="1"/>
  <c r="AD90" i="1"/>
  <c r="AD89" i="1"/>
  <c r="AD85" i="1"/>
  <c r="AD84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3" i="1"/>
  <c r="AD42" i="1"/>
  <c r="AD40" i="1"/>
  <c r="AD39" i="1"/>
  <c r="AD38" i="1"/>
  <c r="AD37" i="1"/>
  <c r="AD36" i="1"/>
  <c r="AD35" i="1"/>
  <c r="AD34" i="1"/>
  <c r="AD33" i="1"/>
  <c r="AD32" i="1"/>
  <c r="AD31" i="1"/>
  <c r="AD29" i="1"/>
  <c r="AD28" i="1"/>
  <c r="AD27" i="1"/>
  <c r="AD26" i="1"/>
  <c r="AD25" i="1"/>
  <c r="AD24" i="1"/>
  <c r="AD23" i="1"/>
  <c r="AD22" i="1"/>
  <c r="AD21" i="1"/>
  <c r="AD20" i="1"/>
  <c r="AD19" i="1"/>
  <c r="D88" i="1"/>
  <c r="D87" i="1" s="1"/>
  <c r="D86" i="1" s="1"/>
  <c r="D83" i="1"/>
  <c r="D44" i="1"/>
  <c r="D41" i="1"/>
  <c r="D30" i="1"/>
  <c r="D18" i="1"/>
  <c r="D17" i="1"/>
  <c r="AD17" i="1" l="1"/>
  <c r="AD41" i="1"/>
  <c r="AD44" i="1"/>
  <c r="AD83" i="1"/>
  <c r="AD30" i="1"/>
  <c r="AD88" i="1"/>
  <c r="AD87" i="1" s="1"/>
  <c r="AD86" i="1" s="1"/>
  <c r="AD18" i="1"/>
  <c r="D16" i="1"/>
  <c r="D15" i="1" s="1"/>
  <c r="D14" i="1" s="1"/>
  <c r="D13" i="1" s="1"/>
  <c r="AC99" i="1"/>
  <c r="AB99" i="1"/>
  <c r="Y99" i="1"/>
  <c r="X99" i="1"/>
  <c r="U99" i="1"/>
  <c r="T99" i="1"/>
  <c r="S99" i="1"/>
  <c r="R99" i="1"/>
  <c r="Q99" i="1"/>
  <c r="P99" i="1"/>
  <c r="O99" i="1"/>
  <c r="N99" i="1"/>
  <c r="M99" i="1"/>
  <c r="L99" i="1"/>
  <c r="K99" i="1"/>
  <c r="J99" i="1"/>
  <c r="G99" i="1"/>
  <c r="F99" i="1"/>
  <c r="AD16" i="1" l="1"/>
  <c r="AD15" i="1" s="1"/>
  <c r="AD14" i="1" l="1"/>
  <c r="AD13" i="1" l="1"/>
</calcChain>
</file>

<file path=xl/sharedStrings.xml><?xml version="1.0" encoding="utf-8"?>
<sst xmlns="http://schemas.openxmlformats.org/spreadsheetml/2006/main" count="165" uniqueCount="135">
  <si>
    <t>SECRETARIA GENERAL</t>
  </si>
  <si>
    <t>VIGENCIA FISCAL 2021</t>
  </si>
  <si>
    <t xml:space="preserve">PRESUPUESTO </t>
  </si>
  <si>
    <t>ENTIDAD  :   220 - IDPAC</t>
  </si>
  <si>
    <t xml:space="preserve">UNIDAD EJECUTORA   :    01 </t>
  </si>
  <si>
    <t>INICIAL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</si>
  <si>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</si>
  <si>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</si>
  <si>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</si>
  <si>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</si>
  <si>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</si>
  <si>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</si>
  <si>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</si>
  <si>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</si>
  <si>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</si>
  <si>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</si>
  <si>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NOVIEMBRE </t>
  </si>
  <si>
    <t>DICIEMBRE</t>
  </si>
  <si>
    <t>ACTO ADMINISTRATIVO</t>
  </si>
  <si>
    <t>CREDITOS</t>
  </si>
  <si>
    <t>CONTRACREDITOS</t>
  </si>
  <si>
    <t>GASTOS</t>
  </si>
  <si>
    <t>3-1</t>
  </si>
  <si>
    <t>GASTOS DE FUNCIONAMIENTO</t>
  </si>
  <si>
    <t>3-1-1</t>
  </si>
  <si>
    <t>Gastos de personal</t>
  </si>
  <si>
    <t>3-1-1-01</t>
  </si>
  <si>
    <t>Planta de personal permanente</t>
  </si>
  <si>
    <t>3-1-1-01-01</t>
  </si>
  <si>
    <t>Factores constitutivos de salario</t>
  </si>
  <si>
    <t>3-1-1-01-01-01</t>
  </si>
  <si>
    <t>Factores salariales comunes</t>
  </si>
  <si>
    <t>Sueldo básico</t>
  </si>
  <si>
    <t>Gastos de representación</t>
  </si>
  <si>
    <t>Horas Extras, Dominicales, Festivos, Recargo Nocturno y Trabajo Suplementario</t>
  </si>
  <si>
    <t>Auxilio de transporte</t>
  </si>
  <si>
    <t>Subsidio de alimentación</t>
  </si>
  <si>
    <t>Bonificación por servicios prestados</t>
  </si>
  <si>
    <t>Prima de navidad</t>
  </si>
  <si>
    <t>Prima de vacaciones</t>
  </si>
  <si>
    <t>Prima de antigüedad</t>
  </si>
  <si>
    <t>Prima Técnica</t>
  </si>
  <si>
    <t>Prima Semestral</t>
  </si>
  <si>
    <t>Contribuciones inherentes a la nómina</t>
  </si>
  <si>
    <t>Aportes a la seguridad social en pensiones públicas</t>
  </si>
  <si>
    <t>Aportes a la seguridad social en pensiones privadas</t>
  </si>
  <si>
    <t>Aportes a la seguridad social en salud pública</t>
  </si>
  <si>
    <t>Aportes a la seguridad social en salud privada</t>
  </si>
  <si>
    <t>Aportes de cesantías a fondos públicos</t>
  </si>
  <si>
    <t>Aportes de cesantías a fondos privados</t>
  </si>
  <si>
    <t>Compensar</t>
  </si>
  <si>
    <t>Aportes generales al sistema de riesgos laborales públicos</t>
  </si>
  <si>
    <t>Aportes al ICBF de funcionarios</t>
  </si>
  <si>
    <t>Aportes al SENA de funcionarios</t>
  </si>
  <si>
    <t>Remuneraciones no constitutivas de factor salarial</t>
  </si>
  <si>
    <t>Indemnización por vacaciones</t>
  </si>
  <si>
    <t>Bonificación por recreación</t>
  </si>
  <si>
    <t>Adquisición de bienes y servicios</t>
  </si>
  <si>
    <t>Maquinaria de oficina, contabilidad e informática</t>
  </si>
  <si>
    <t>Maquinaria y aparatos eléctricos</t>
  </si>
  <si>
    <t>Dotación (prendas de vestir y calzado)</t>
  </si>
  <si>
    <t>Productos de madera, corcho, cestería y espartería</t>
  </si>
  <si>
    <t>Pasta o pulpa, papel y productos de papel; impresos y artículos relacionados</t>
  </si>
  <si>
    <t>Productos de hornos de coque, de refinación de petróleo y combustible</t>
  </si>
  <si>
    <t>Otros productos químicos, fibras artificiales (o fibras ind</t>
  </si>
  <si>
    <t>Productos de caucho y plástico</t>
  </si>
  <si>
    <t>Muebles; otros bienes transportables n.c.p.</t>
  </si>
  <si>
    <t>Metales básicos</t>
  </si>
  <si>
    <t>Productos metálicos elaborados (excepto maquinaria y equipo)</t>
  </si>
  <si>
    <t>Servicios de mensajería</t>
  </si>
  <si>
    <t>Servicios de seguros de vehículos automotores</t>
  </si>
  <si>
    <t>Servicios de seguros contra incendio, terremoto o sustracción</t>
  </si>
  <si>
    <t>Servicios de seguros generales de responsabilidad civil</t>
  </si>
  <si>
    <t>Servicios de seguro obligatorio de accidentes de tránsito (SOAT)</t>
  </si>
  <si>
    <t>Servicios de administración de fondos de pensiones y cesantías</t>
  </si>
  <si>
    <t>Otros servicios de seguros distintos de los seguros de vida n.c.p.</t>
  </si>
  <si>
    <t>Servicios de alquiler o arrendamiento con o sin opción de compra relativos a bienes inmuebles no residenciales propios o arrendados</t>
  </si>
  <si>
    <t>Derechos de uso de productos de propiedad intelectual y otros productos similares</t>
  </si>
  <si>
    <t>Servicios de consultoría en administración y servicios de gestión; servicios de tecnología de la información</t>
  </si>
  <si>
    <t>Otros servicios profesionales y técnicos n.c.p.</t>
  </si>
  <si>
    <t>Servicios de telefonía fija</t>
  </si>
  <si>
    <t>Servicios de telecomunicaciones móviles</t>
  </si>
  <si>
    <t>Servicios de telecomunicaciones a traves de internet</t>
  </si>
  <si>
    <t>Servicios de protección (guardas de seguridad)</t>
  </si>
  <si>
    <t>Servicios de limpieza general</t>
  </si>
  <si>
    <t>Servicios de copia y reproducción</t>
  </si>
  <si>
    <t>Servicios de preparación de documentos y otros servicios especializados de apoyo a oficina</t>
  </si>
  <si>
    <t>Servicios de mantenimiento y reparación de computadores y equipo periférico</t>
  </si>
  <si>
    <t>Servicios de mantenimiento y reparación de maquinaria y equipo de transporte</t>
  </si>
  <si>
    <t>Energía</t>
  </si>
  <si>
    <t>Acueducto y alcantarillado</t>
  </si>
  <si>
    <t>Aseo</t>
  </si>
  <si>
    <t>Capacitación</t>
  </si>
  <si>
    <t>Bienestar e incentivos</t>
  </si>
  <si>
    <t>Salud Ocupacional</t>
  </si>
  <si>
    <t>Gastos diversos</t>
  </si>
  <si>
    <t>Impuesto de vehículos</t>
  </si>
  <si>
    <t>Multas y sanciones</t>
  </si>
  <si>
    <t>3-3</t>
  </si>
  <si>
    <t>INVERSION</t>
  </si>
  <si>
    <t>3-3-1</t>
  </si>
  <si>
    <t>DIRECTA</t>
  </si>
  <si>
    <t>3-3-1-16</t>
  </si>
  <si>
    <t>Un Nuevo Contrato Social y Ambiental para la Bogotá del Siglo XXI</t>
  </si>
  <si>
    <t>133011601040000007678</t>
  </si>
  <si>
    <t>Fortalecimiento a espacios (instancias) de participación para los grupos étnicos en las 20 localidades de Bogotá</t>
  </si>
  <si>
    <t>1330116010400000077796</t>
  </si>
  <si>
    <t>Inspirar confianza y legitimidad para vivir sin miedo y ser epicentro de cultura ciudadana, paz y reconciliación</t>
  </si>
  <si>
    <t>133011601040000007685</t>
  </si>
  <si>
    <t>Modernización del modelo de gestión y tecnológico de las Organizaciones Comunales y de Propiedad Horizontal para el ejercicio de la democracia activa digital en el Siglo XXI. Bogotá</t>
  </si>
  <si>
    <t>133011601040000007687</t>
  </si>
  <si>
    <t>Fortalecimiento a las organizaciones sociales y comunitarias para una participación ciudadana informada e incidente con enfoque diferencial en el Distrito Capital Bogot・</t>
  </si>
  <si>
    <t>133011601040000007688</t>
  </si>
  <si>
    <t>Fortalecimiento de las capacidades democráticas de la ciudadan{ia para la participación incidente y la gobernanza, con enfoque de innovación social, en Bogotá</t>
  </si>
  <si>
    <t>133011601040000007729</t>
  </si>
  <si>
    <t>Optimización de la participación ciudadana incidente para los asuntos públicos Bogotá</t>
  </si>
  <si>
    <t>133011601040000007712</t>
  </si>
  <si>
    <t>Fortalecimiento Institucional de la Gestión Administrativa del Instituto Distrital de la Participación y Acción Comunal Bogotá</t>
  </si>
  <si>
    <t>133011601040000007714</t>
  </si>
  <si>
    <t>Fortalecimiento de la capacidad tecnológica y administrativa del Instituto Distrital de la Participación y Acción Comunal - IDPAC. Bogotá</t>
  </si>
  <si>
    <t>133011601040000007723</t>
  </si>
  <si>
    <t>Fortalecimiento de las capacidades de las Alcaldias Locales, instituciones del Distrito y ciudadanía en procesos de planeación y presupuestos participativos. Bogotá</t>
  </si>
  <si>
    <t>3-1-4</t>
  </si>
  <si>
    <t>PASIVOS EXIGIBLES</t>
  </si>
  <si>
    <t>TOTALES</t>
  </si>
  <si>
    <t xml:space="preserve">Servicios de  reparación general  y mantenimiento </t>
  </si>
  <si>
    <t>RUBRO</t>
  </si>
  <si>
    <t>CODIGO</t>
  </si>
  <si>
    <t>FINAL</t>
  </si>
  <si>
    <t>Circular Externa SDH000001  13-04-2021</t>
  </si>
  <si>
    <t>Resolución No. 38 19-02-2021</t>
  </si>
  <si>
    <t>IE2562 05-05-2021</t>
  </si>
  <si>
    <t xml:space="preserve"> IE2562 05-05-2021</t>
  </si>
  <si>
    <t>ACUERDO 002-2021</t>
  </si>
  <si>
    <t>ACUERDO 004-2021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</si>
</sst>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-* #,##0.00\ _€_-;\-* #,##0.00\ _€_-;_-* &quot;-&quot;??\ _€_-;_-@_-"/>
    <numFmt numFmtId="166" formatCode="#,##0_ ;\-#,##0\ 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10"/>
      <color rgb="FF000000"/>
      <name val="Arial Narrow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b/>
      <sz val="9"/>
      <color theme="3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</cellStyleXfs>
  <cellXfs count="110">
    <xf numFmtId="0" fontId="0" fillId="0" borderId="0" xfId="0"/>
    <xf numFmtId="0" fontId="2" fillId="2" borderId="0" xfId="0" applyFont="1" applyFill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3" fillId="2" borderId="0" xfId="0" applyFont="1" applyFill="1" applyBorder="1"/>
    <xf numFmtId="0" fontId="3" fillId="2" borderId="4" xfId="0" applyFont="1" applyFill="1" applyBorder="1"/>
    <xf numFmtId="49" fontId="4" fillId="2" borderId="5" xfId="0" applyNumberFormat="1" applyFont="1" applyFill="1" applyBorder="1"/>
    <xf numFmtId="49" fontId="3" fillId="2" borderId="5" xfId="0" applyNumberFormat="1" applyFont="1" applyFill="1" applyBorder="1"/>
    <xf numFmtId="0" fontId="3" fillId="2" borderId="6" xfId="0" applyFont="1" applyFill="1" applyBorder="1" applyAlignment="1">
      <alignment wrapText="1"/>
    </xf>
    <xf numFmtId="0" fontId="5" fillId="2" borderId="10" xfId="0" applyFont="1" applyFill="1" applyBorder="1" applyAlignment="1">
      <alignment horizontal="center" vertical="center" wrapText="1"/>
    </xf>
    <xf numFmtId="49" fontId="6" fillId="2" borderId="11" xfId="0" applyNumberFormat="1" applyFont="1" applyFill="1" applyBorder="1"/>
    <xf numFmtId="0" fontId="6" fillId="2" borderId="12" xfId="0" applyFont="1" applyFill="1" applyBorder="1"/>
    <xf numFmtId="164" fontId="4" fillId="2" borderId="13" xfId="0" applyNumberFormat="1" applyFont="1" applyFill="1" applyBorder="1"/>
    <xf numFmtId="3" fontId="4" fillId="2" borderId="13" xfId="2" applyNumberFormat="1" applyFont="1" applyFill="1" applyBorder="1" applyAlignment="1">
      <alignment horizontal="right"/>
    </xf>
    <xf numFmtId="0" fontId="6" fillId="2" borderId="13" xfId="0" applyFont="1" applyFill="1" applyBorder="1"/>
    <xf numFmtId="49" fontId="8" fillId="2" borderId="13" xfId="0" applyNumberFormat="1" applyFont="1" applyFill="1" applyBorder="1"/>
    <xf numFmtId="0" fontId="8" fillId="2" borderId="12" xfId="0" applyFont="1" applyFill="1" applyBorder="1"/>
    <xf numFmtId="164" fontId="4" fillId="2" borderId="13" xfId="2" applyFont="1" applyFill="1" applyBorder="1" applyAlignment="1">
      <alignment horizontal="right"/>
    </xf>
    <xf numFmtId="0" fontId="8" fillId="2" borderId="13" xfId="0" applyFont="1" applyFill="1" applyBorder="1"/>
    <xf numFmtId="0" fontId="9" fillId="2" borderId="13" xfId="0" applyFont="1" applyFill="1" applyBorder="1"/>
    <xf numFmtId="0" fontId="9" fillId="2" borderId="12" xfId="0" applyFont="1" applyFill="1" applyBorder="1"/>
    <xf numFmtId="1" fontId="10" fillId="2" borderId="13" xfId="0" applyNumberFormat="1" applyFont="1" applyFill="1" applyBorder="1" applyAlignment="1">
      <alignment horizontal="left"/>
    </xf>
    <xf numFmtId="0" fontId="10" fillId="2" borderId="12" xfId="0" applyFont="1" applyFill="1" applyBorder="1"/>
    <xf numFmtId="164" fontId="3" fillId="2" borderId="13" xfId="2" applyFont="1" applyFill="1" applyBorder="1" applyAlignment="1">
      <alignment horizontal="right"/>
    </xf>
    <xf numFmtId="3" fontId="3" fillId="2" borderId="13" xfId="2" applyNumberFormat="1" applyFont="1" applyFill="1" applyBorder="1" applyAlignment="1">
      <alignment horizontal="right"/>
    </xf>
    <xf numFmtId="0" fontId="11" fillId="2" borderId="12" xfId="0" applyFont="1" applyFill="1" applyBorder="1" applyAlignment="1">
      <alignment wrapText="1"/>
    </xf>
    <xf numFmtId="3" fontId="12" fillId="0" borderId="0" xfId="0" applyNumberFormat="1" applyFont="1"/>
    <xf numFmtId="0" fontId="2" fillId="2" borderId="12" xfId="0" applyFont="1" applyFill="1" applyBorder="1"/>
    <xf numFmtId="0" fontId="10" fillId="2" borderId="14" xfId="0" applyFont="1" applyFill="1" applyBorder="1"/>
    <xf numFmtId="164" fontId="3" fillId="2" borderId="12" xfId="0" applyNumberFormat="1" applyFont="1" applyFill="1" applyBorder="1"/>
    <xf numFmtId="0" fontId="10" fillId="2" borderId="0" xfId="0" applyFont="1" applyFill="1"/>
    <xf numFmtId="164" fontId="3" fillId="2" borderId="13" xfId="0" applyNumberFormat="1" applyFont="1" applyFill="1" applyBorder="1"/>
    <xf numFmtId="164" fontId="4" fillId="2" borderId="13" xfId="2" applyFont="1" applyFill="1" applyBorder="1"/>
    <xf numFmtId="164" fontId="3" fillId="2" borderId="13" xfId="2" applyFont="1" applyFill="1" applyBorder="1"/>
    <xf numFmtId="0" fontId="10" fillId="2" borderId="0" xfId="0" applyFont="1" applyFill="1" applyAlignment="1">
      <alignment wrapText="1"/>
    </xf>
    <xf numFmtId="37" fontId="3" fillId="2" borderId="13" xfId="2" applyNumberFormat="1" applyFont="1" applyFill="1" applyBorder="1" applyAlignment="1">
      <alignment horizontal="right"/>
    </xf>
    <xf numFmtId="164" fontId="14" fillId="2" borderId="13" xfId="2" applyFont="1" applyFill="1" applyBorder="1" applyAlignment="1">
      <alignment horizontal="right"/>
    </xf>
    <xf numFmtId="166" fontId="4" fillId="2" borderId="13" xfId="1" applyNumberFormat="1" applyFont="1" applyFill="1" applyBorder="1" applyAlignment="1">
      <alignment horizontal="right"/>
    </xf>
    <xf numFmtId="165" fontId="4" fillId="2" borderId="13" xfId="1" applyFont="1" applyFill="1" applyBorder="1" applyAlignment="1">
      <alignment horizontal="right"/>
    </xf>
    <xf numFmtId="0" fontId="16" fillId="0" borderId="15" xfId="0" applyFont="1" applyBorder="1"/>
    <xf numFmtId="3" fontId="17" fillId="2" borderId="16" xfId="2" applyNumberFormat="1" applyFont="1" applyFill="1" applyBorder="1"/>
    <xf numFmtId="0" fontId="4" fillId="2" borderId="16" xfId="0" applyFont="1" applyFill="1" applyBorder="1"/>
    <xf numFmtId="3" fontId="18" fillId="2" borderId="16" xfId="2" applyNumberFormat="1" applyFont="1" applyFill="1" applyBorder="1"/>
    <xf numFmtId="49" fontId="10" fillId="2" borderId="13" xfId="0" applyNumberFormat="1" applyFont="1" applyFill="1" applyBorder="1" applyAlignment="1">
      <alignment horizontal="left"/>
    </xf>
    <xf numFmtId="0" fontId="19" fillId="0" borderId="15" xfId="0" applyFont="1" applyBorder="1"/>
    <xf numFmtId="3" fontId="3" fillId="2" borderId="16" xfId="2" applyNumberFormat="1" applyFont="1" applyFill="1" applyBorder="1"/>
    <xf numFmtId="3" fontId="20" fillId="0" borderId="0" xfId="0" applyNumberFormat="1" applyFont="1"/>
    <xf numFmtId="0" fontId="3" fillId="2" borderId="17" xfId="0" applyFont="1" applyFill="1" applyBorder="1"/>
    <xf numFmtId="164" fontId="3" fillId="2" borderId="16" xfId="2" applyFont="1" applyFill="1" applyBorder="1"/>
    <xf numFmtId="16" fontId="3" fillId="2" borderId="18" xfId="0" quotePrefix="1" applyNumberFormat="1" applyFont="1" applyFill="1" applyBorder="1"/>
    <xf numFmtId="0" fontId="3" fillId="2" borderId="19" xfId="0" applyFont="1" applyFill="1" applyBorder="1"/>
    <xf numFmtId="3" fontId="3" fillId="2" borderId="18" xfId="0" applyNumberFormat="1" applyFont="1" applyFill="1" applyBorder="1"/>
    <xf numFmtId="164" fontId="3" fillId="2" borderId="18" xfId="0" applyNumberFormat="1" applyFont="1" applyFill="1" applyBorder="1"/>
    <xf numFmtId="0" fontId="21" fillId="2" borderId="0" xfId="0" applyFont="1" applyFill="1" applyBorder="1"/>
    <xf numFmtId="3" fontId="21" fillId="2" borderId="0" xfId="0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right"/>
    </xf>
    <xf numFmtId="0" fontId="22" fillId="2" borderId="0" xfId="3" applyFont="1" applyFill="1"/>
    <xf numFmtId="0" fontId="6" fillId="2" borderId="20" xfId="0" applyFont="1" applyFill="1" applyBorder="1"/>
    <xf numFmtId="0" fontId="10" fillId="2" borderId="14" xfId="0" applyFont="1" applyFill="1" applyBorder="1" applyAlignment="1">
      <alignment wrapText="1"/>
    </xf>
    <xf numFmtId="0" fontId="16" fillId="0" borderId="14" xfId="0" applyFont="1" applyBorder="1" applyAlignment="1">
      <alignment wrapText="1"/>
    </xf>
    <xf numFmtId="49" fontId="4" fillId="2" borderId="0" xfId="0" applyNumberFormat="1" applyFont="1" applyFill="1" applyBorder="1"/>
    <xf numFmtId="164" fontId="4" fillId="2" borderId="22" xfId="0" applyNumberFormat="1" applyFont="1" applyFill="1" applyBorder="1"/>
    <xf numFmtId="164" fontId="4" fillId="2" borderId="22" xfId="2" applyFont="1" applyFill="1" applyBorder="1" applyAlignment="1">
      <alignment horizontal="right"/>
    </xf>
    <xf numFmtId="164" fontId="3" fillId="2" borderId="22" xfId="2" applyFont="1" applyFill="1" applyBorder="1" applyAlignment="1">
      <alignment horizontal="right"/>
    </xf>
    <xf numFmtId="164" fontId="3" fillId="2" borderId="22" xfId="2" applyFont="1" applyFill="1" applyBorder="1"/>
    <xf numFmtId="164" fontId="4" fillId="2" borderId="22" xfId="2" applyFont="1" applyFill="1" applyBorder="1"/>
    <xf numFmtId="165" fontId="4" fillId="2" borderId="22" xfId="1" applyFont="1" applyFill="1" applyBorder="1" applyAlignment="1">
      <alignment horizontal="right"/>
    </xf>
    <xf numFmtId="0" fontId="4" fillId="2" borderId="23" xfId="0" applyFont="1" applyFill="1" applyBorder="1"/>
    <xf numFmtId="3" fontId="3" fillId="2" borderId="24" xfId="0" applyNumberFormat="1" applyFont="1" applyFill="1" applyBorder="1"/>
    <xf numFmtId="3" fontId="3" fillId="2" borderId="13" xfId="2" applyNumberFormat="1" applyFont="1" applyFill="1" applyBorder="1" applyAlignment="1" applyProtection="1">
      <alignment horizontal="right"/>
      <protection locked="0"/>
    </xf>
    <xf numFmtId="3" fontId="3" fillId="2" borderId="18" xfId="2" applyNumberFormat="1" applyFont="1" applyFill="1" applyBorder="1" applyAlignment="1" applyProtection="1">
      <alignment horizontal="right"/>
      <protection locked="0"/>
    </xf>
    <xf numFmtId="164" fontId="13" fillId="2" borderId="13" xfId="2" applyFont="1" applyFill="1" applyBorder="1" applyAlignment="1">
      <alignment horizontal="right"/>
    </xf>
    <xf numFmtId="164" fontId="13" fillId="2" borderId="13" xfId="0" applyNumberFormat="1" applyFont="1" applyFill="1" applyBorder="1"/>
    <xf numFmtId="164" fontId="8" fillId="2" borderId="13" xfId="2" applyFont="1" applyFill="1" applyBorder="1"/>
    <xf numFmtId="0" fontId="6" fillId="2" borderId="25" xfId="0" applyFont="1" applyFill="1" applyBorder="1"/>
    <xf numFmtId="0" fontId="6" fillId="2" borderId="14" xfId="0" applyFont="1" applyFill="1" applyBorder="1"/>
    <xf numFmtId="0" fontId="8" fillId="2" borderId="14" xfId="0" applyFont="1" applyFill="1" applyBorder="1"/>
    <xf numFmtId="0" fontId="9" fillId="2" borderId="14" xfId="0" applyFont="1" applyFill="1" applyBorder="1"/>
    <xf numFmtId="0" fontId="9" fillId="2" borderId="14" xfId="0" applyFont="1" applyFill="1" applyBorder="1" applyAlignment="1">
      <alignment wrapText="1"/>
    </xf>
    <xf numFmtId="0" fontId="6" fillId="2" borderId="14" xfId="0" applyFont="1" applyFill="1" applyBorder="1" applyAlignment="1">
      <alignment wrapText="1"/>
    </xf>
    <xf numFmtId="0" fontId="15" fillId="2" borderId="14" xfId="0" applyFont="1" applyFill="1" applyBorder="1" applyAlignment="1">
      <alignment wrapText="1"/>
    </xf>
    <xf numFmtId="0" fontId="10" fillId="0" borderId="14" xfId="0" applyFont="1" applyBorder="1" applyAlignment="1">
      <alignment wrapText="1"/>
    </xf>
    <xf numFmtId="0" fontId="3" fillId="2" borderId="14" xfId="0" applyFont="1" applyFill="1" applyBorder="1"/>
    <xf numFmtId="0" fontId="3" fillId="2" borderId="26" xfId="0" applyFont="1" applyFill="1" applyBorder="1"/>
    <xf numFmtId="3" fontId="6" fillId="2" borderId="11" xfId="0" applyNumberFormat="1" applyFont="1" applyFill="1" applyBorder="1"/>
    <xf numFmtId="3" fontId="6" fillId="2" borderId="13" xfId="0" applyNumberFormat="1" applyFont="1" applyFill="1" applyBorder="1"/>
    <xf numFmtId="3" fontId="8" fillId="2" borderId="13" xfId="0" applyNumberFormat="1" applyFont="1" applyFill="1" applyBorder="1"/>
    <xf numFmtId="3" fontId="9" fillId="2" borderId="13" xfId="0" applyNumberFormat="1" applyFont="1" applyFill="1" applyBorder="1"/>
    <xf numFmtId="3" fontId="10" fillId="2" borderId="13" xfId="0" applyNumberFormat="1" applyFont="1" applyFill="1" applyBorder="1"/>
    <xf numFmtId="3" fontId="10" fillId="2" borderId="13" xfId="0" applyNumberFormat="1" applyFont="1" applyFill="1" applyBorder="1" applyAlignment="1">
      <alignment wrapText="1"/>
    </xf>
    <xf numFmtId="3" fontId="13" fillId="2" borderId="13" xfId="0" applyNumberFormat="1" applyFont="1" applyFill="1" applyBorder="1"/>
    <xf numFmtId="3" fontId="13" fillId="2" borderId="13" xfId="0" applyNumberFormat="1" applyFont="1" applyFill="1" applyBorder="1" applyAlignment="1">
      <alignment wrapText="1"/>
    </xf>
    <xf numFmtId="3" fontId="8" fillId="2" borderId="13" xfId="0" applyNumberFormat="1" applyFont="1" applyFill="1" applyBorder="1" applyAlignment="1">
      <alignment wrapText="1"/>
    </xf>
    <xf numFmtId="3" fontId="10" fillId="2" borderId="18" xfId="0" applyNumberFormat="1" applyFont="1" applyFill="1" applyBorder="1" applyAlignment="1">
      <alignment wrapText="1"/>
    </xf>
    <xf numFmtId="164" fontId="4" fillId="2" borderId="27" xfId="0" applyNumberFormat="1" applyFont="1" applyFill="1" applyBorder="1"/>
    <xf numFmtId="0" fontId="5" fillId="2" borderId="10" xfId="0" applyFont="1" applyFill="1" applyBorder="1" applyAlignment="1">
      <alignment horizontal="right" vertical="center" wrapText="1"/>
    </xf>
    <xf numFmtId="164" fontId="4" fillId="2" borderId="28" xfId="0" applyNumberFormat="1" applyFont="1" applyFill="1" applyBorder="1"/>
    <xf numFmtId="0" fontId="4" fillId="2" borderId="21" xfId="0" applyFont="1" applyFill="1" applyBorder="1" applyAlignment="1">
      <alignment wrapText="1"/>
    </xf>
    <xf numFmtId="3" fontId="23" fillId="3" borderId="29" xfId="0" applyNumberFormat="1" applyFont="1" applyFill="1" applyBorder="1"/>
    <xf numFmtId="0" fontId="7" fillId="0" borderId="15" xfId="0" applyFont="1" applyBorder="1" applyAlignment="1">
      <alignment vertical="top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 wrapText="1"/>
    </xf>
    <xf numFmtId="3" fontId="4" fillId="2" borderId="16" xfId="1" applyNumberFormat="1" applyFont="1" applyFill="1" applyBorder="1"/>
  </cellXfs>
  <cellStyles count="4">
    <cellStyle name="Millares" xfId="1" builtinId="3"/>
    <cellStyle name="Millares [0]" xfId="2" builtinId="6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57150</xdr:rowOff>
    </xdr:from>
    <xdr:to>
      <xdr:col>2</xdr:col>
      <xdr:colOff>76200</xdr:colOff>
      <xdr:row>9</xdr:row>
      <xdr:rowOff>19050</xdr:rowOff>
    </xdr:to>
    <xdr:pic>
      <xdr:nvPicPr>
        <xdr:cNvPr id="2" name="Picture 1" descr="Logo IDPAC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9550"/>
          <a:ext cx="176212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</xdr:row>
      <xdr:rowOff>57150</xdr:rowOff>
    </xdr:from>
    <xdr:to>
      <xdr:col>2</xdr:col>
      <xdr:colOff>76200</xdr:colOff>
      <xdr:row>9</xdr:row>
      <xdr:rowOff>19050</xdr:rowOff>
    </xdr:to>
    <xdr:pic>
      <xdr:nvPicPr>
        <xdr:cNvPr id="3" name="Picture 1" descr="Logo IDPAC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9550"/>
          <a:ext cx="176212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118"/>
  <sheetViews>
    <sheetView tabSelected="1" workbookViewId="0">
      <pane xSplit="5" ySplit="12" topLeftCell="Y13" activePane="bottomRight" state="frozen"/>
      <selection pane="topRight" activeCell="E1" sqref="E1"/>
      <selection pane="bottomLeft" activeCell="A13" sqref="A13"/>
      <selection pane="bottomRight" activeCell="Y17" sqref="Y17"/>
    </sheetView>
  </sheetViews>
  <sheetFormatPr baseColWidth="10" defaultRowHeight="11.25" x14ac:dyDescent="0.2"/>
  <cols>
    <col min="1" max="1" width="4.7109375" style="1" customWidth="1"/>
    <col min="2" max="2" width="23.28515625" style="1" customWidth="1"/>
    <col min="3" max="3" width="34.5703125" style="1" customWidth="1"/>
    <col min="4" max="4" width="22.7109375" style="1" customWidth="1"/>
    <col min="5" max="5" width="8.28515625" style="1" customWidth="1"/>
    <col min="6" max="6" width="13.28515625" style="1" customWidth="1"/>
    <col min="7" max="7" width="15.5703125" style="1" customWidth="1"/>
    <col min="8" max="8" width="15.28515625" style="1" customWidth="1"/>
    <col min="9" max="9" width="15.140625" style="1" customWidth="1"/>
    <col min="10" max="10" width="13.5703125" style="1" customWidth="1"/>
    <col min="11" max="11" width="17" style="1" customWidth="1"/>
    <col min="12" max="12" width="11.85546875" style="1" customWidth="1"/>
    <col min="13" max="13" width="13.7109375" style="1" customWidth="1"/>
    <col min="14" max="14" width="12.28515625" style="1" customWidth="1"/>
    <col min="15" max="15" width="15.85546875" style="1" customWidth="1"/>
    <col min="16" max="16" width="10.28515625" style="1" customWidth="1"/>
    <col min="17" max="17" width="12.85546875" style="1" customWidth="1"/>
    <col min="18" max="18" width="13.5703125" style="1" customWidth="1"/>
    <col min="19" max="19" width="18.7109375" style="1" customWidth="1"/>
    <col min="20" max="20" width="11" style="1" customWidth="1"/>
    <col min="21" max="21" width="13.140625" style="1" customWidth="1"/>
    <col min="22" max="22" width="13.7109375" style="1" customWidth="1"/>
    <col min="23" max="27" width="18.5703125" style="1" customWidth="1"/>
    <col min="28" max="28" width="17.85546875" style="1" customWidth="1"/>
    <col min="29" max="29" width="18.5703125" style="1" customWidth="1"/>
    <col min="30" max="30" width="24.42578125" style="1" customWidth="1"/>
    <col min="31" max="16384" width="11.42578125" style="1"/>
  </cols>
  <sheetData>
    <row r="1" spans="2:30" ht="12" thickBot="1" x14ac:dyDescent="0.25"/>
    <row r="2" spans="2:30" ht="12" customHeight="1" x14ac:dyDescent="0.2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9"/>
    </row>
    <row r="3" spans="2:30" ht="12" x14ac:dyDescent="0.2">
      <c r="B3" s="4"/>
      <c r="C3" s="5" t="s">
        <v>0</v>
      </c>
      <c r="D3" s="5"/>
      <c r="E3" s="5"/>
      <c r="F3" s="5"/>
      <c r="G3" s="5"/>
      <c r="H3" s="5"/>
      <c r="I3" s="5"/>
      <c r="J3" s="5"/>
      <c r="K3" s="6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2:30" ht="12" x14ac:dyDescent="0.2">
      <c r="B4" s="4"/>
      <c r="C4" s="5" t="s">
        <v>1</v>
      </c>
      <c r="D4" s="5"/>
      <c r="E4" s="5"/>
      <c r="F4" s="5"/>
      <c r="G4" s="5"/>
      <c r="H4" s="5"/>
      <c r="I4" s="5"/>
      <c r="J4" s="5"/>
      <c r="K4" s="6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pans="2:30" ht="12" x14ac:dyDescent="0.2">
      <c r="B5" s="4"/>
      <c r="C5" s="5" t="s">
        <v>2</v>
      </c>
      <c r="D5" s="5"/>
      <c r="E5" s="5"/>
      <c r="F5" s="5"/>
      <c r="G5" s="5"/>
      <c r="H5" s="5"/>
      <c r="I5" s="5"/>
      <c r="J5" s="5"/>
      <c r="K5" s="6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7"/>
      <c r="X5" s="5"/>
      <c r="Y5" s="5"/>
      <c r="Z5" s="5"/>
      <c r="AA5" s="5"/>
      <c r="AB5" s="5"/>
      <c r="AC5" s="5"/>
      <c r="AD5" s="5"/>
    </row>
    <row r="6" spans="2:30" ht="12" x14ac:dyDescent="0.2">
      <c r="B6" s="4"/>
      <c r="C6" s="8"/>
      <c r="D6" s="8"/>
      <c r="E6" s="8"/>
      <c r="F6" s="8"/>
      <c r="G6" s="8"/>
      <c r="H6" s="8"/>
      <c r="I6" s="8"/>
      <c r="J6" s="8"/>
      <c r="K6" s="9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2:30" ht="12" x14ac:dyDescent="0.2">
      <c r="B7" s="4"/>
      <c r="C7" s="5" t="s">
        <v>3</v>
      </c>
      <c r="D7" s="5"/>
      <c r="E7" s="5"/>
      <c r="F7" s="5"/>
      <c r="G7" s="5"/>
      <c r="H7" s="5"/>
      <c r="I7" s="5"/>
      <c r="J7" s="5"/>
      <c r="K7" s="6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2:30" ht="12" customHeight="1" x14ac:dyDescent="0.2">
      <c r="B8" s="4"/>
      <c r="C8" s="5" t="s">
        <v>4</v>
      </c>
      <c r="D8" s="5"/>
      <c r="E8" s="5"/>
      <c r="F8" s="5"/>
      <c r="G8" s="5"/>
      <c r="H8" s="5"/>
      <c r="I8" s="5"/>
      <c r="J8" s="5"/>
      <c r="K8" s="6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2:30" ht="38.25" customHeight="1" x14ac:dyDescent="0.2">
      <c r="B9" s="4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</row>
    <row r="10" spans="2:30" ht="22.5" customHeight="1" thickBot="1" x14ac:dyDescent="0.25">
      <c r="B10" s="10"/>
      <c r="C10" s="11"/>
      <c r="D10" s="11"/>
      <c r="E10" s="11"/>
      <c r="F10" s="11"/>
      <c r="G10" s="11"/>
      <c r="H10" s="11"/>
      <c r="I10" s="11"/>
      <c r="J10" s="11"/>
      <c r="K10" s="12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65"/>
    </row>
    <row r="11" spans="2:30" ht="13.5" customHeight="1" thickBot="1" x14ac:dyDescent="0.25">
      <c r="B11" s="105" t="s">
        <v>127</v>
      </c>
      <c r="C11" s="105" t="s">
        <v>126</v>
      </c>
      <c r="D11" s="105" t="s">
        <v>5</v>
      </c>
      <c r="E11" s="13"/>
      <c r="F11" s="107" t="s">
        <v>6</v>
      </c>
      <c r="G11" s="108"/>
      <c r="H11" s="107" t="s">
        <v>7</v>
      </c>
      <c r="I11" s="108"/>
      <c r="J11" s="107" t="s">
        <v>8</v>
      </c>
      <c r="K11" s="108"/>
      <c r="L11" s="107" t="s">
        <v>9</v>
      </c>
      <c r="M11" s="108"/>
      <c r="N11" s="107" t="s">
        <v>10</v>
      </c>
      <c r="O11" s="108"/>
      <c r="P11" s="107" t="s">
        <v>11</v>
      </c>
      <c r="Q11" s="108"/>
      <c r="R11" s="107" t="s">
        <v>12</v>
      </c>
      <c r="S11" s="108"/>
      <c r="T11" s="107" t="s">
        <v>13</v>
      </c>
      <c r="U11" s="108"/>
      <c r="V11" s="107" t="s">
        <v>14</v>
      </c>
      <c r="W11" s="108"/>
      <c r="X11" s="107" t="s">
        <v>15</v>
      </c>
      <c r="Y11" s="108"/>
      <c r="Z11" s="107" t="s">
        <v>16</v>
      </c>
      <c r="AA11" s="108"/>
      <c r="AB11" s="107" t="s">
        <v>17</v>
      </c>
      <c r="AC11" s="108"/>
      <c r="AD11" s="105" t="s">
        <v>128</v>
      </c>
    </row>
    <row r="12" spans="2:30" ht="28.5" customHeight="1" thickBot="1" x14ac:dyDescent="0.25">
      <c r="B12" s="106"/>
      <c r="C12" s="106"/>
      <c r="D12" s="106"/>
      <c r="E12" s="102" t="s">
        <v>18</v>
      </c>
      <c r="F12" s="14" t="s">
        <v>19</v>
      </c>
      <c r="G12" s="14" t="s">
        <v>20</v>
      </c>
      <c r="H12" s="14" t="s">
        <v>19</v>
      </c>
      <c r="I12" s="14" t="s">
        <v>20</v>
      </c>
      <c r="J12" s="14" t="s">
        <v>19</v>
      </c>
      <c r="K12" s="14" t="s">
        <v>20</v>
      </c>
      <c r="L12" s="100" t="s">
        <v>19</v>
      </c>
      <c r="M12" s="14" t="s">
        <v>20</v>
      </c>
      <c r="N12" s="100" t="s">
        <v>19</v>
      </c>
      <c r="O12" s="14" t="s">
        <v>20</v>
      </c>
      <c r="P12" s="100" t="s">
        <v>19</v>
      </c>
      <c r="Q12" s="14" t="s">
        <v>20</v>
      </c>
      <c r="R12" s="100" t="s">
        <v>19</v>
      </c>
      <c r="S12" s="14" t="s">
        <v>20</v>
      </c>
      <c r="T12" s="100" t="s">
        <v>19</v>
      </c>
      <c r="U12" s="14" t="s">
        <v>20</v>
      </c>
      <c r="V12" s="100" t="s">
        <v>19</v>
      </c>
      <c r="W12" s="14" t="s">
        <v>20</v>
      </c>
      <c r="X12" s="14" t="s">
        <v>19</v>
      </c>
      <c r="Y12" s="14" t="s">
        <v>20</v>
      </c>
      <c r="Z12" s="14" t="s">
        <v>19</v>
      </c>
      <c r="AA12" s="14" t="s">
        <v>20</v>
      </c>
      <c r="AB12" s="14" t="s">
        <v>19</v>
      </c>
      <c r="AC12" s="14" t="s">
        <v>20</v>
      </c>
      <c r="AD12" s="106"/>
    </row>
    <row r="13" spans="2:30" ht="18" x14ac:dyDescent="0.25">
      <c r="B13" s="15">
        <v>3</v>
      </c>
      <c r="C13" s="79" t="s">
        <v>21</v>
      </c>
      <c r="D13" s="89">
        <f>+D14+D86</f>
        <v>38307757000</v>
      </c>
      <c r="E13" s="62"/>
      <c r="F13" s="17"/>
      <c r="G13" s="17"/>
      <c r="H13" s="17"/>
      <c r="I13" s="17"/>
      <c r="J13" s="17"/>
      <c r="K13" s="18"/>
      <c r="L13" s="99"/>
      <c r="M13" s="99"/>
      <c r="N13" s="99"/>
      <c r="O13" s="18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101"/>
      <c r="AD13" s="89">
        <f>+AD14+AD86</f>
        <v>39501175218</v>
      </c>
    </row>
    <row r="14" spans="2:30" ht="18" x14ac:dyDescent="0.25">
      <c r="B14" s="19" t="s">
        <v>22</v>
      </c>
      <c r="C14" s="80" t="s">
        <v>23</v>
      </c>
      <c r="D14" s="90">
        <f>+D15+D44+D83</f>
        <v>16643757000</v>
      </c>
      <c r="E14" s="16"/>
      <c r="F14" s="17"/>
      <c r="G14" s="17"/>
      <c r="H14" s="17"/>
      <c r="I14" s="17"/>
      <c r="J14" s="17"/>
      <c r="K14" s="18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66"/>
      <c r="AD14" s="90">
        <f>+AD15+AD44+AD83</f>
        <v>16626757000</v>
      </c>
    </row>
    <row r="15" spans="2:30" ht="12.75" x14ac:dyDescent="0.2">
      <c r="B15" s="20" t="s">
        <v>24</v>
      </c>
      <c r="C15" s="81" t="s">
        <v>25</v>
      </c>
      <c r="D15" s="91">
        <f>+D16</f>
        <v>12046706000</v>
      </c>
      <c r="E15" s="21"/>
      <c r="F15" s="22"/>
      <c r="G15" s="22"/>
      <c r="H15" s="22"/>
      <c r="I15" s="22"/>
      <c r="J15" s="22"/>
      <c r="K15" s="18"/>
      <c r="L15" s="22"/>
      <c r="M15" s="22"/>
      <c r="N15" s="22"/>
      <c r="O15" s="18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67"/>
      <c r="AD15" s="91">
        <f>+AD16</f>
        <v>12029706000</v>
      </c>
    </row>
    <row r="16" spans="2:30" ht="12.75" x14ac:dyDescent="0.2">
      <c r="B16" s="23" t="s">
        <v>26</v>
      </c>
      <c r="C16" s="81" t="s">
        <v>27</v>
      </c>
      <c r="D16" s="91">
        <f>+D17+D30+D41</f>
        <v>12046706000</v>
      </c>
      <c r="E16" s="21"/>
      <c r="F16" s="22"/>
      <c r="G16" s="22"/>
      <c r="H16" s="22"/>
      <c r="I16" s="22"/>
      <c r="J16" s="22"/>
      <c r="K16" s="18"/>
      <c r="L16" s="22"/>
      <c r="M16" s="22"/>
      <c r="N16" s="22"/>
      <c r="O16" s="18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67"/>
      <c r="AD16" s="91">
        <f>+AD17+AD30+AD41</f>
        <v>12029706000</v>
      </c>
    </row>
    <row r="17" spans="2:30" ht="15.75" x14ac:dyDescent="0.25">
      <c r="B17" s="24" t="s">
        <v>28</v>
      </c>
      <c r="C17" s="82" t="s">
        <v>29</v>
      </c>
      <c r="D17" s="92">
        <f>SUM(D19:D29)</f>
        <v>8838914000</v>
      </c>
      <c r="E17" s="25"/>
      <c r="F17" s="22"/>
      <c r="G17" s="22"/>
      <c r="H17" s="22"/>
      <c r="I17" s="22"/>
      <c r="J17" s="22"/>
      <c r="K17" s="18"/>
      <c r="L17" s="22"/>
      <c r="M17" s="22"/>
      <c r="N17" s="22"/>
      <c r="O17" s="18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67"/>
      <c r="AD17" s="92">
        <f>SUM(AD19:AD29)</f>
        <v>8747544641</v>
      </c>
    </row>
    <row r="18" spans="2:30" ht="12.75" x14ac:dyDescent="0.2">
      <c r="B18" s="23" t="s">
        <v>30</v>
      </c>
      <c r="C18" s="81" t="s">
        <v>31</v>
      </c>
      <c r="D18" s="91">
        <f>SUM(D19:D29)</f>
        <v>8838914000</v>
      </c>
      <c r="E18" s="21"/>
      <c r="F18" s="22"/>
      <c r="G18" s="22"/>
      <c r="H18" s="22"/>
      <c r="I18" s="22"/>
      <c r="J18" s="22"/>
      <c r="K18" s="18"/>
      <c r="L18" s="22"/>
      <c r="M18" s="22"/>
      <c r="N18" s="22"/>
      <c r="O18" s="18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67"/>
      <c r="AD18" s="91">
        <f>SUM(AD19:AD29)</f>
        <v>8747544641</v>
      </c>
    </row>
    <row r="19" spans="2:30" ht="12.75" x14ac:dyDescent="0.2">
      <c r="B19" s="26">
        <v>1310101010101</v>
      </c>
      <c r="C19" s="33" t="s">
        <v>32</v>
      </c>
      <c r="D19" s="93">
        <v>4544137000</v>
      </c>
      <c r="E19" s="27"/>
      <c r="F19" s="28"/>
      <c r="G19" s="28"/>
      <c r="H19" s="28"/>
      <c r="I19" s="28"/>
      <c r="J19" s="28"/>
      <c r="K19" s="29"/>
      <c r="L19" s="28"/>
      <c r="M19" s="28"/>
      <c r="N19" s="28"/>
      <c r="O19" s="29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68"/>
      <c r="AD19" s="28">
        <f>+D19+F19+H19+J19+L19+N19+P19+R19+T19+V19+X19+Z19+AB19-G19-I19-K19-M19-O19-Q19-S19-U19-W19-Y19-AA19-AC19</f>
        <v>4544137000</v>
      </c>
    </row>
    <row r="20" spans="2:30" ht="12.75" x14ac:dyDescent="0.2">
      <c r="B20" s="26">
        <v>1310101010104</v>
      </c>
      <c r="C20" s="33" t="s">
        <v>33</v>
      </c>
      <c r="D20" s="94">
        <v>476781000</v>
      </c>
      <c r="E20" s="30"/>
      <c r="F20" s="28"/>
      <c r="G20" s="28"/>
      <c r="H20" s="28"/>
      <c r="I20" s="28"/>
      <c r="J20" s="28"/>
      <c r="K20" s="29"/>
      <c r="L20" s="28"/>
      <c r="M20" s="28"/>
      <c r="N20" s="28"/>
      <c r="O20" s="29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68"/>
      <c r="AD20" s="28">
        <f t="shared" ref="AD20:AD84" si="0">+D20+F20+H20+J20+L20+N20+P20+R20+T20+V20+X20+Z20+AB20-G20-I20-K20-M20-O20-Q20-S20-U20-W20-Y20-AA20-AC20</f>
        <v>476781000</v>
      </c>
    </row>
    <row r="21" spans="2:30" ht="38.25" x14ac:dyDescent="0.2">
      <c r="B21" s="26">
        <v>1310101010105</v>
      </c>
      <c r="C21" s="63" t="s">
        <v>34</v>
      </c>
      <c r="D21" s="94">
        <v>240000000</v>
      </c>
      <c r="E21" s="30"/>
      <c r="F21" s="28"/>
      <c r="G21" s="28"/>
      <c r="H21" s="28"/>
      <c r="I21" s="28"/>
      <c r="J21" s="28"/>
      <c r="K21" s="29"/>
      <c r="L21" s="28"/>
      <c r="M21" s="28"/>
      <c r="N21" s="28"/>
      <c r="O21" s="29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68"/>
      <c r="AD21" s="28">
        <f t="shared" si="0"/>
        <v>240000000</v>
      </c>
    </row>
    <row r="22" spans="2:30" ht="12.75" x14ac:dyDescent="0.2">
      <c r="B22" s="26">
        <v>1310101010106</v>
      </c>
      <c r="C22" s="63" t="s">
        <v>35</v>
      </c>
      <c r="D22" s="94">
        <v>4985000</v>
      </c>
      <c r="E22" s="27"/>
      <c r="F22" s="28"/>
      <c r="G22" s="28"/>
      <c r="H22" s="28"/>
      <c r="I22" s="28"/>
      <c r="J22" s="28"/>
      <c r="K22" s="29"/>
      <c r="L22" s="28"/>
      <c r="M22" s="28"/>
      <c r="N22" s="28"/>
      <c r="O22" s="29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68"/>
      <c r="AD22" s="28">
        <f t="shared" si="0"/>
        <v>4985000</v>
      </c>
    </row>
    <row r="23" spans="2:30" ht="12.75" x14ac:dyDescent="0.2">
      <c r="B23" s="26">
        <v>1310101010107</v>
      </c>
      <c r="C23" s="63" t="s">
        <v>36</v>
      </c>
      <c r="D23" s="93">
        <v>3228000</v>
      </c>
      <c r="E23" s="27"/>
      <c r="F23" s="31"/>
      <c r="G23" s="28"/>
      <c r="H23" s="31"/>
      <c r="I23" s="28"/>
      <c r="J23" s="28"/>
      <c r="K23" s="29"/>
      <c r="L23" s="28"/>
      <c r="M23" s="28"/>
      <c r="N23" s="28"/>
      <c r="O23" s="29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68"/>
      <c r="AD23" s="28">
        <f t="shared" si="0"/>
        <v>3228000</v>
      </c>
    </row>
    <row r="24" spans="2:30" ht="12.75" x14ac:dyDescent="0.2">
      <c r="B24" s="26">
        <v>1310101010108</v>
      </c>
      <c r="C24" s="33" t="s">
        <v>37</v>
      </c>
      <c r="D24" s="93">
        <v>152527000</v>
      </c>
      <c r="E24" s="27"/>
      <c r="F24" s="28"/>
      <c r="G24" s="28"/>
      <c r="H24" s="28"/>
      <c r="I24" s="28"/>
      <c r="J24" s="28"/>
      <c r="K24" s="29"/>
      <c r="L24" s="28"/>
      <c r="M24" s="28"/>
      <c r="N24" s="28"/>
      <c r="O24" s="29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68"/>
      <c r="AD24" s="28">
        <f t="shared" si="0"/>
        <v>152527000</v>
      </c>
    </row>
    <row r="25" spans="2:30" ht="12.75" x14ac:dyDescent="0.2">
      <c r="B25" s="26">
        <v>1310101010110</v>
      </c>
      <c r="C25" s="33" t="s">
        <v>38</v>
      </c>
      <c r="D25" s="93">
        <v>661914000</v>
      </c>
      <c r="E25" s="27" t="s">
        <v>130</v>
      </c>
      <c r="F25" s="28">
        <v>0</v>
      </c>
      <c r="G25" s="28"/>
      <c r="H25" s="28"/>
      <c r="I25" s="28">
        <v>24798479</v>
      </c>
      <c r="J25" s="28"/>
      <c r="K25" s="29"/>
      <c r="L25" s="28"/>
      <c r="M25" s="28"/>
      <c r="N25" s="28"/>
      <c r="O25" s="29"/>
      <c r="P25" s="28"/>
      <c r="Q25" s="28"/>
      <c r="R25" s="28"/>
      <c r="S25" s="28"/>
      <c r="T25" s="28"/>
      <c r="U25" s="28">
        <v>30222788</v>
      </c>
      <c r="V25" s="28"/>
      <c r="W25" s="28"/>
      <c r="X25" s="28"/>
      <c r="Y25" s="28"/>
      <c r="Z25" s="28"/>
      <c r="AA25" s="28">
        <v>36348092</v>
      </c>
      <c r="AB25" s="28"/>
      <c r="AC25" s="68"/>
      <c r="AD25" s="28">
        <f t="shared" si="0"/>
        <v>570544641</v>
      </c>
    </row>
    <row r="26" spans="2:30" ht="15" x14ac:dyDescent="0.2">
      <c r="B26" s="26">
        <v>1310101010111</v>
      </c>
      <c r="C26" s="33" t="s">
        <v>39</v>
      </c>
      <c r="D26" s="93">
        <v>317728000</v>
      </c>
      <c r="E26" s="27"/>
      <c r="F26" s="28"/>
      <c r="G26" s="28"/>
      <c r="H26" s="28"/>
      <c r="I26" s="28"/>
      <c r="J26" s="28"/>
      <c r="K26" s="29"/>
      <c r="L26" s="28"/>
      <c r="M26" s="28"/>
      <c r="N26" s="28"/>
      <c r="O26" s="29"/>
      <c r="P26" s="28"/>
      <c r="Q26" s="28"/>
      <c r="R26" s="28"/>
      <c r="S26" s="28"/>
      <c r="T26" s="28"/>
      <c r="U26" s="103"/>
      <c r="V26" s="28"/>
      <c r="W26" s="28"/>
      <c r="X26" s="28"/>
      <c r="Y26" s="28"/>
      <c r="Z26" s="28"/>
      <c r="AA26" s="28"/>
      <c r="AB26" s="28"/>
      <c r="AC26" s="68"/>
      <c r="AD26" s="28">
        <f t="shared" si="0"/>
        <v>317728000</v>
      </c>
    </row>
    <row r="27" spans="2:30" ht="12.75" x14ac:dyDescent="0.2">
      <c r="B27" s="26">
        <v>1310101010201</v>
      </c>
      <c r="C27" s="33" t="s">
        <v>40</v>
      </c>
      <c r="D27" s="93">
        <v>173769000</v>
      </c>
      <c r="E27" s="27"/>
      <c r="F27" s="28"/>
      <c r="G27" s="28"/>
      <c r="H27" s="28"/>
      <c r="I27" s="28"/>
      <c r="J27" s="28"/>
      <c r="K27" s="29"/>
      <c r="L27" s="28"/>
      <c r="M27" s="28"/>
      <c r="N27" s="28"/>
      <c r="O27" s="29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68"/>
      <c r="AD27" s="28">
        <f t="shared" si="0"/>
        <v>173769000</v>
      </c>
    </row>
    <row r="28" spans="2:30" ht="12.75" x14ac:dyDescent="0.2">
      <c r="B28" s="26">
        <v>1310101010202</v>
      </c>
      <c r="C28" s="33" t="s">
        <v>41</v>
      </c>
      <c r="D28" s="93">
        <v>1472230000</v>
      </c>
      <c r="E28" s="27"/>
      <c r="F28" s="28"/>
      <c r="G28" s="28"/>
      <c r="H28" s="28"/>
      <c r="I28" s="28"/>
      <c r="J28" s="28"/>
      <c r="K28" s="29"/>
      <c r="L28" s="28"/>
      <c r="M28" s="28"/>
      <c r="N28" s="28"/>
      <c r="O28" s="29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68"/>
      <c r="AD28" s="28">
        <f t="shared" si="0"/>
        <v>1472230000</v>
      </c>
    </row>
    <row r="29" spans="2:30" ht="12.75" x14ac:dyDescent="0.2">
      <c r="B29" s="26">
        <v>1310101010203</v>
      </c>
      <c r="C29" s="33" t="s">
        <v>42</v>
      </c>
      <c r="D29" s="93">
        <v>791615000</v>
      </c>
      <c r="E29" s="27"/>
      <c r="F29" s="28"/>
      <c r="G29" s="28"/>
      <c r="H29" s="28"/>
      <c r="I29" s="28"/>
      <c r="J29" s="28"/>
      <c r="K29" s="29"/>
      <c r="L29" s="28"/>
      <c r="M29" s="28"/>
      <c r="N29" s="28"/>
      <c r="O29" s="29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68"/>
      <c r="AD29" s="28">
        <f t="shared" si="0"/>
        <v>791615000</v>
      </c>
    </row>
    <row r="30" spans="2:30" ht="15.75" x14ac:dyDescent="0.25">
      <c r="B30" s="26"/>
      <c r="C30" s="82" t="s">
        <v>43</v>
      </c>
      <c r="D30" s="95">
        <f>SUM(D31:D40)</f>
        <v>3182538000</v>
      </c>
      <c r="E30" s="25"/>
      <c r="F30" s="22"/>
      <c r="G30" s="22"/>
      <c r="H30" s="22"/>
      <c r="I30" s="22"/>
      <c r="J30" s="22"/>
      <c r="K30" s="18"/>
      <c r="L30" s="22"/>
      <c r="M30" s="22"/>
      <c r="N30" s="22"/>
      <c r="O30" s="18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67"/>
      <c r="AD30" s="95">
        <f>SUM(AD31:AD40)</f>
        <v>3165538000</v>
      </c>
    </row>
    <row r="31" spans="2:30" ht="12.75" x14ac:dyDescent="0.2">
      <c r="B31" s="26">
        <v>1310101020101</v>
      </c>
      <c r="C31" s="33" t="s">
        <v>44</v>
      </c>
      <c r="D31" s="93">
        <v>621003000</v>
      </c>
      <c r="E31" s="27"/>
      <c r="F31" s="28"/>
      <c r="G31" s="28"/>
      <c r="H31" s="28"/>
      <c r="I31" s="28"/>
      <c r="J31" s="28"/>
      <c r="K31" s="29"/>
      <c r="L31" s="28"/>
      <c r="M31" s="28"/>
      <c r="N31" s="28"/>
      <c r="O31" s="29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>
        <v>3400000</v>
      </c>
      <c r="AB31" s="28"/>
      <c r="AC31" s="68"/>
      <c r="AD31" s="28">
        <f t="shared" si="0"/>
        <v>617603000</v>
      </c>
    </row>
    <row r="32" spans="2:30" ht="12.75" x14ac:dyDescent="0.2">
      <c r="B32" s="26">
        <v>1310101020102</v>
      </c>
      <c r="C32" s="33" t="s">
        <v>45</v>
      </c>
      <c r="D32" s="93">
        <v>268391000</v>
      </c>
      <c r="E32" s="27"/>
      <c r="F32" s="28"/>
      <c r="G32" s="28"/>
      <c r="H32" s="28"/>
      <c r="I32" s="28"/>
      <c r="J32" s="28"/>
      <c r="K32" s="29"/>
      <c r="L32" s="28"/>
      <c r="M32" s="28"/>
      <c r="N32" s="28"/>
      <c r="O32" s="29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>
        <v>3400000</v>
      </c>
      <c r="AA32" s="28"/>
      <c r="AB32" s="28"/>
      <c r="AC32" s="68"/>
      <c r="AD32" s="28">
        <f t="shared" si="0"/>
        <v>271791000</v>
      </c>
    </row>
    <row r="33" spans="2:30" ht="12.75" x14ac:dyDescent="0.2">
      <c r="B33" s="26">
        <v>1310101020201</v>
      </c>
      <c r="C33" s="33" t="s">
        <v>46</v>
      </c>
      <c r="D33" s="93">
        <v>22234000</v>
      </c>
      <c r="E33" s="27"/>
      <c r="F33" s="28"/>
      <c r="G33" s="28"/>
      <c r="H33" s="28"/>
      <c r="I33" s="28"/>
      <c r="J33" s="28"/>
      <c r="K33" s="29"/>
      <c r="L33" s="28"/>
      <c r="M33" s="28"/>
      <c r="N33" s="28"/>
      <c r="O33" s="29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68"/>
      <c r="AD33" s="28">
        <f t="shared" si="0"/>
        <v>22234000</v>
      </c>
    </row>
    <row r="34" spans="2:30" ht="12.75" x14ac:dyDescent="0.2">
      <c r="B34" s="26">
        <v>1310101020202</v>
      </c>
      <c r="C34" s="33" t="s">
        <v>47</v>
      </c>
      <c r="D34" s="93">
        <v>607744000</v>
      </c>
      <c r="E34" s="27"/>
      <c r="F34" s="28"/>
      <c r="G34" s="28"/>
      <c r="H34" s="28"/>
      <c r="I34" s="28"/>
      <c r="J34" s="28"/>
      <c r="K34" s="29"/>
      <c r="L34" s="28"/>
      <c r="M34" s="28"/>
      <c r="N34" s="28"/>
      <c r="O34" s="29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68"/>
      <c r="AD34" s="28">
        <f t="shared" si="0"/>
        <v>607744000</v>
      </c>
    </row>
    <row r="35" spans="2:30" ht="12.75" x14ac:dyDescent="0.2">
      <c r="B35" s="26">
        <v>1310101020301</v>
      </c>
      <c r="C35" s="33" t="s">
        <v>48</v>
      </c>
      <c r="D35" s="93">
        <v>690669000</v>
      </c>
      <c r="E35" s="27" t="s">
        <v>129</v>
      </c>
      <c r="F35" s="28">
        <v>0</v>
      </c>
      <c r="G35" s="28"/>
      <c r="H35" s="28">
        <v>0</v>
      </c>
      <c r="I35" s="28"/>
      <c r="J35" s="28"/>
      <c r="K35" s="29"/>
      <c r="L35" s="28"/>
      <c r="M35" s="28">
        <v>17000000</v>
      </c>
      <c r="N35" s="28"/>
      <c r="O35" s="29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68"/>
      <c r="AD35" s="28">
        <f t="shared" si="0"/>
        <v>673669000</v>
      </c>
    </row>
    <row r="36" spans="2:30" ht="12.75" x14ac:dyDescent="0.2">
      <c r="B36" s="26">
        <v>1310101020302</v>
      </c>
      <c r="C36" s="33" t="s">
        <v>49</v>
      </c>
      <c r="D36" s="93">
        <v>166620000</v>
      </c>
      <c r="E36" s="27"/>
      <c r="F36" s="28"/>
      <c r="G36" s="28"/>
      <c r="H36" s="28"/>
      <c r="I36" s="28"/>
      <c r="J36" s="28"/>
      <c r="K36" s="29"/>
      <c r="L36" s="28"/>
      <c r="M36" s="28"/>
      <c r="N36" s="28"/>
      <c r="O36" s="29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68"/>
      <c r="AD36" s="28">
        <f t="shared" si="0"/>
        <v>166620000</v>
      </c>
    </row>
    <row r="37" spans="2:30" ht="15" customHeight="1" x14ac:dyDescent="0.2">
      <c r="B37" s="26">
        <v>1310101020401</v>
      </c>
      <c r="C37" s="33" t="s">
        <v>50</v>
      </c>
      <c r="D37" s="93">
        <v>340970000</v>
      </c>
      <c r="E37" s="27"/>
      <c r="F37" s="28"/>
      <c r="G37" s="28"/>
      <c r="H37" s="28"/>
      <c r="I37" s="28"/>
      <c r="J37" s="28"/>
      <c r="K37" s="29"/>
      <c r="L37" s="28"/>
      <c r="M37" s="28"/>
      <c r="N37" s="28"/>
      <c r="O37" s="29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68"/>
      <c r="AD37" s="28">
        <f t="shared" si="0"/>
        <v>340970000</v>
      </c>
    </row>
    <row r="38" spans="2:30" ht="25.5" x14ac:dyDescent="0.2">
      <c r="B38" s="26">
        <v>1310101020501</v>
      </c>
      <c r="C38" s="63" t="s">
        <v>51</v>
      </c>
      <c r="D38" s="93">
        <v>38687000</v>
      </c>
      <c r="E38" s="27"/>
      <c r="F38" s="28"/>
      <c r="G38" s="28"/>
      <c r="H38" s="28"/>
      <c r="I38" s="28"/>
      <c r="J38" s="28"/>
      <c r="K38" s="29"/>
      <c r="L38" s="28"/>
      <c r="M38" s="28"/>
      <c r="N38" s="28"/>
      <c r="O38" s="29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68"/>
      <c r="AD38" s="28">
        <f t="shared" si="0"/>
        <v>38687000</v>
      </c>
    </row>
    <row r="39" spans="2:30" ht="12.75" x14ac:dyDescent="0.2">
      <c r="B39" s="26">
        <v>1310101020601</v>
      </c>
      <c r="C39" s="63" t="s">
        <v>52</v>
      </c>
      <c r="D39" s="93">
        <v>255733000</v>
      </c>
      <c r="E39" s="27"/>
      <c r="F39" s="28"/>
      <c r="G39" s="28"/>
      <c r="H39" s="28"/>
      <c r="I39" s="28"/>
      <c r="J39" s="28"/>
      <c r="K39" s="29"/>
      <c r="L39" s="28"/>
      <c r="M39" s="28"/>
      <c r="N39" s="28"/>
      <c r="O39" s="29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68"/>
      <c r="AD39" s="28">
        <f t="shared" si="0"/>
        <v>255733000</v>
      </c>
    </row>
    <row r="40" spans="2:30" ht="12.75" x14ac:dyDescent="0.2">
      <c r="B40" s="26">
        <v>1310101020701</v>
      </c>
      <c r="C40" s="63" t="s">
        <v>53</v>
      </c>
      <c r="D40" s="93">
        <v>170487000</v>
      </c>
      <c r="E40" s="27"/>
      <c r="F40" s="28"/>
      <c r="G40" s="28"/>
      <c r="H40" s="28"/>
      <c r="I40" s="28"/>
      <c r="J40" s="28"/>
      <c r="K40" s="29"/>
      <c r="L40" s="28"/>
      <c r="M40" s="28"/>
      <c r="N40" s="28"/>
      <c r="O40" s="29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68"/>
      <c r="AD40" s="28">
        <f t="shared" si="0"/>
        <v>170487000</v>
      </c>
    </row>
    <row r="41" spans="2:30" ht="28.5" customHeight="1" x14ac:dyDescent="0.25">
      <c r="B41" s="26"/>
      <c r="C41" s="83" t="s">
        <v>54</v>
      </c>
      <c r="D41" s="95">
        <f>+D42+D43</f>
        <v>25254000</v>
      </c>
      <c r="E41" s="25"/>
      <c r="F41" s="22"/>
      <c r="G41" s="22"/>
      <c r="H41" s="22"/>
      <c r="I41" s="22"/>
      <c r="J41" s="22"/>
      <c r="K41" s="18"/>
      <c r="L41" s="22"/>
      <c r="M41" s="22"/>
      <c r="N41" s="22"/>
      <c r="O41" s="18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67"/>
      <c r="AD41" s="76">
        <f>+AD42+AD43</f>
        <v>116623359</v>
      </c>
    </row>
    <row r="42" spans="2:30" ht="12.75" x14ac:dyDescent="0.2">
      <c r="B42" s="26">
        <v>13101010301</v>
      </c>
      <c r="C42" s="63" t="s">
        <v>55</v>
      </c>
      <c r="D42" s="94">
        <v>0</v>
      </c>
      <c r="E42" s="27" t="s">
        <v>130</v>
      </c>
      <c r="F42" s="28">
        <v>0</v>
      </c>
      <c r="G42" s="29"/>
      <c r="H42" s="28">
        <v>24798479</v>
      </c>
      <c r="I42" s="29"/>
      <c r="J42" s="28"/>
      <c r="K42" s="29"/>
      <c r="L42" s="28"/>
      <c r="M42" s="28"/>
      <c r="N42" s="28"/>
      <c r="O42" s="29"/>
      <c r="P42" s="28"/>
      <c r="Q42" s="28"/>
      <c r="R42" s="28"/>
      <c r="S42" s="28"/>
      <c r="T42" s="28">
        <v>30222788</v>
      </c>
      <c r="U42" s="28"/>
      <c r="V42" s="28"/>
      <c r="W42" s="28"/>
      <c r="X42" s="28"/>
      <c r="Y42" s="28"/>
      <c r="Z42" s="28">
        <v>36348092</v>
      </c>
      <c r="AA42" s="28"/>
      <c r="AB42" s="28"/>
      <c r="AC42" s="68"/>
      <c r="AD42" s="28">
        <f t="shared" si="0"/>
        <v>91369359</v>
      </c>
    </row>
    <row r="43" spans="2:30" ht="12.75" x14ac:dyDescent="0.2">
      <c r="B43" s="26">
        <v>13101010302</v>
      </c>
      <c r="C43" s="63" t="s">
        <v>56</v>
      </c>
      <c r="D43" s="94">
        <v>25254000</v>
      </c>
      <c r="E43" s="27"/>
      <c r="F43" s="28"/>
      <c r="G43" s="28"/>
      <c r="H43" s="28"/>
      <c r="I43" s="28"/>
      <c r="J43" s="28"/>
      <c r="K43" s="29"/>
      <c r="L43" s="28"/>
      <c r="M43" s="28"/>
      <c r="N43" s="28"/>
      <c r="O43" s="29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68"/>
      <c r="AD43" s="28">
        <f t="shared" si="0"/>
        <v>25254000</v>
      </c>
    </row>
    <row r="44" spans="2:30" ht="36" x14ac:dyDescent="0.25">
      <c r="B44" s="26"/>
      <c r="C44" s="84" t="s">
        <v>57</v>
      </c>
      <c r="D44" s="96">
        <f>SUM(D45:D82)</f>
        <v>4583751000</v>
      </c>
      <c r="E44" s="32"/>
      <c r="F44" s="17"/>
      <c r="G44" s="17"/>
      <c r="H44" s="17"/>
      <c r="I44" s="17"/>
      <c r="J44" s="17"/>
      <c r="K44" s="18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66"/>
      <c r="AD44" s="77">
        <f>SUM(AD45:AD82)</f>
        <v>4583751000</v>
      </c>
    </row>
    <row r="45" spans="2:30" ht="25.5" x14ac:dyDescent="0.2">
      <c r="B45" s="26">
        <v>1310201010105</v>
      </c>
      <c r="C45" s="63" t="s">
        <v>58</v>
      </c>
      <c r="D45" s="94">
        <v>2974000</v>
      </c>
      <c r="E45" s="33"/>
      <c r="F45" s="34"/>
      <c r="G45" s="34"/>
      <c r="H45" s="34"/>
      <c r="I45" s="34"/>
      <c r="J45" s="17"/>
      <c r="K45" s="29"/>
      <c r="L45" s="17"/>
      <c r="M45" s="17"/>
      <c r="N45" s="17"/>
      <c r="O45" s="29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66"/>
      <c r="AD45" s="28">
        <f t="shared" si="0"/>
        <v>2974000</v>
      </c>
    </row>
    <row r="46" spans="2:30" ht="12.75" x14ac:dyDescent="0.2">
      <c r="B46" s="26">
        <v>1310201010106</v>
      </c>
      <c r="C46" s="63" t="s">
        <v>59</v>
      </c>
      <c r="D46" s="94">
        <v>8401000</v>
      </c>
      <c r="E46" s="35"/>
      <c r="F46" s="36"/>
      <c r="G46" s="36"/>
      <c r="H46" s="36"/>
      <c r="I46" s="36"/>
      <c r="J46" s="17"/>
      <c r="K46" s="29"/>
      <c r="L46" s="17"/>
      <c r="M46" s="17"/>
      <c r="N46" s="17"/>
      <c r="O46" s="29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66"/>
      <c r="AD46" s="28">
        <f t="shared" si="0"/>
        <v>8401000</v>
      </c>
    </row>
    <row r="47" spans="2:30" ht="12.75" x14ac:dyDescent="0.2">
      <c r="B47" s="26">
        <v>1310202010106</v>
      </c>
      <c r="C47" s="63" t="s">
        <v>60</v>
      </c>
      <c r="D47" s="94">
        <v>3183000</v>
      </c>
      <c r="E47" s="27"/>
      <c r="F47" s="38"/>
      <c r="G47" s="38"/>
      <c r="H47" s="38"/>
      <c r="I47" s="38"/>
      <c r="J47" s="38"/>
      <c r="K47" s="29"/>
      <c r="L47" s="38"/>
      <c r="M47" s="38"/>
      <c r="N47" s="38"/>
      <c r="O47" s="29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69"/>
      <c r="AD47" s="28">
        <f t="shared" si="0"/>
        <v>3183000</v>
      </c>
    </row>
    <row r="48" spans="2:30" ht="52.5" customHeight="1" x14ac:dyDescent="0.2">
      <c r="B48" s="26">
        <v>1310202010201</v>
      </c>
      <c r="C48" s="63" t="s">
        <v>61</v>
      </c>
      <c r="D48" s="94">
        <v>536000</v>
      </c>
      <c r="E48" s="27"/>
      <c r="F48" s="38"/>
      <c r="G48" s="38"/>
      <c r="H48" s="38"/>
      <c r="I48" s="38"/>
      <c r="J48" s="38"/>
      <c r="K48" s="29"/>
      <c r="L48" s="38"/>
      <c r="M48" s="38"/>
      <c r="N48" s="38"/>
      <c r="O48" s="29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69"/>
      <c r="AD48" s="28">
        <f t="shared" si="0"/>
        <v>536000</v>
      </c>
    </row>
    <row r="49" spans="2:30" ht="38.25" x14ac:dyDescent="0.2">
      <c r="B49" s="26">
        <v>1310202010202</v>
      </c>
      <c r="C49" s="63" t="s">
        <v>62</v>
      </c>
      <c r="D49" s="94">
        <v>14859000</v>
      </c>
      <c r="E49" s="27"/>
      <c r="F49" s="38"/>
      <c r="G49" s="38"/>
      <c r="H49" s="38"/>
      <c r="I49" s="38"/>
      <c r="J49" s="38"/>
      <c r="K49" s="29"/>
      <c r="L49" s="38"/>
      <c r="M49" s="38"/>
      <c r="N49" s="38"/>
      <c r="O49" s="29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69"/>
      <c r="AD49" s="28">
        <f t="shared" si="0"/>
        <v>14859000</v>
      </c>
    </row>
    <row r="50" spans="2:30" ht="25.5" x14ac:dyDescent="0.2">
      <c r="B50" s="26">
        <v>1310202010203</v>
      </c>
      <c r="C50" s="63" t="s">
        <v>63</v>
      </c>
      <c r="D50" s="94">
        <v>55620000</v>
      </c>
      <c r="E50" s="32"/>
      <c r="F50" s="38"/>
      <c r="G50" s="38"/>
      <c r="H50" s="38"/>
      <c r="I50" s="38"/>
      <c r="J50" s="38"/>
      <c r="K50" s="29"/>
      <c r="L50" s="38"/>
      <c r="M50" s="38"/>
      <c r="N50" s="38"/>
      <c r="O50" s="29"/>
      <c r="P50" s="38"/>
      <c r="Q50" s="38"/>
      <c r="R50" s="38"/>
      <c r="S50" s="38"/>
      <c r="T50" s="38"/>
      <c r="U50" s="38"/>
      <c r="V50" s="38"/>
      <c r="W50" s="29"/>
      <c r="X50" s="38"/>
      <c r="Y50" s="38"/>
      <c r="Z50" s="38"/>
      <c r="AA50" s="38"/>
      <c r="AB50" s="38"/>
      <c r="AC50" s="69"/>
      <c r="AD50" s="28">
        <f t="shared" si="0"/>
        <v>55620000</v>
      </c>
    </row>
    <row r="51" spans="2:30" ht="25.5" x14ac:dyDescent="0.2">
      <c r="B51" s="26">
        <v>1310202010205</v>
      </c>
      <c r="C51" s="63" t="s">
        <v>64</v>
      </c>
      <c r="D51" s="94">
        <v>5909000</v>
      </c>
      <c r="E51" s="27"/>
      <c r="F51" s="38"/>
      <c r="G51" s="38"/>
      <c r="H51" s="38"/>
      <c r="I51" s="38"/>
      <c r="J51" s="38"/>
      <c r="K51" s="29"/>
      <c r="L51" s="38"/>
      <c r="M51" s="38"/>
      <c r="N51" s="38"/>
      <c r="O51" s="29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69"/>
      <c r="AD51" s="28">
        <f t="shared" si="0"/>
        <v>5909000</v>
      </c>
    </row>
    <row r="52" spans="2:30" ht="12.75" x14ac:dyDescent="0.2">
      <c r="B52" s="26">
        <v>1310202010206</v>
      </c>
      <c r="C52" s="63" t="s">
        <v>65</v>
      </c>
      <c r="D52" s="94">
        <v>4526000</v>
      </c>
      <c r="E52" s="27"/>
      <c r="F52" s="38"/>
      <c r="G52" s="38"/>
      <c r="H52" s="38"/>
      <c r="I52" s="38"/>
      <c r="J52" s="38"/>
      <c r="K52" s="29"/>
      <c r="L52" s="38"/>
      <c r="M52" s="38"/>
      <c r="N52" s="38"/>
      <c r="O52" s="29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69"/>
      <c r="AD52" s="28">
        <f t="shared" si="0"/>
        <v>4526000</v>
      </c>
    </row>
    <row r="53" spans="2:30" ht="25.5" x14ac:dyDescent="0.2">
      <c r="B53" s="26">
        <v>1310202010208</v>
      </c>
      <c r="C53" s="63" t="s">
        <v>66</v>
      </c>
      <c r="D53" s="94">
        <v>1344000</v>
      </c>
      <c r="E53" s="27"/>
      <c r="F53" s="38"/>
      <c r="G53" s="38"/>
      <c r="H53" s="38"/>
      <c r="I53" s="38"/>
      <c r="J53" s="38"/>
      <c r="K53" s="29"/>
      <c r="L53" s="38"/>
      <c r="M53" s="38"/>
      <c r="N53" s="38"/>
      <c r="O53" s="29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69"/>
      <c r="AD53" s="28">
        <f t="shared" si="0"/>
        <v>1344000</v>
      </c>
    </row>
    <row r="54" spans="2:30" ht="12.75" x14ac:dyDescent="0.2">
      <c r="B54" s="26">
        <v>1310202010301</v>
      </c>
      <c r="C54" s="39" t="s">
        <v>67</v>
      </c>
      <c r="D54" s="94">
        <v>418000</v>
      </c>
      <c r="E54" s="21"/>
      <c r="F54" s="38"/>
      <c r="G54" s="38"/>
      <c r="H54" s="38"/>
      <c r="I54" s="38"/>
      <c r="J54" s="38"/>
      <c r="K54" s="29"/>
      <c r="L54" s="38"/>
      <c r="M54" s="38"/>
      <c r="N54" s="38"/>
      <c r="O54" s="29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69"/>
      <c r="AD54" s="28">
        <f t="shared" si="0"/>
        <v>418000</v>
      </c>
    </row>
    <row r="55" spans="2:30" ht="25.5" x14ac:dyDescent="0.2">
      <c r="B55" s="26">
        <v>1310202010302</v>
      </c>
      <c r="C55" s="63" t="s">
        <v>68</v>
      </c>
      <c r="D55" s="94">
        <v>9467000</v>
      </c>
      <c r="E55" s="35"/>
      <c r="F55" s="38"/>
      <c r="G55" s="38"/>
      <c r="H55" s="38"/>
      <c r="I55" s="38"/>
      <c r="J55" s="38"/>
      <c r="K55" s="29"/>
      <c r="L55" s="38"/>
      <c r="M55" s="38"/>
      <c r="N55" s="38"/>
      <c r="O55" s="29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69"/>
      <c r="AD55" s="28">
        <f t="shared" si="0"/>
        <v>9467000</v>
      </c>
    </row>
    <row r="56" spans="2:30" ht="12.75" x14ac:dyDescent="0.2">
      <c r="B56" s="26">
        <v>131020202010601</v>
      </c>
      <c r="C56" s="63" t="s">
        <v>69</v>
      </c>
      <c r="D56" s="94">
        <v>74160000</v>
      </c>
      <c r="E56" s="27"/>
      <c r="F56" s="28"/>
      <c r="G56" s="28"/>
      <c r="H56" s="28"/>
      <c r="I56" s="28"/>
      <c r="J56" s="22"/>
      <c r="K56" s="29"/>
      <c r="L56" s="22"/>
      <c r="M56" s="22"/>
      <c r="N56" s="22"/>
      <c r="O56" s="29"/>
      <c r="P56" s="22"/>
      <c r="Q56" s="22"/>
      <c r="R56" s="22"/>
      <c r="S56" s="22"/>
      <c r="T56" s="22"/>
      <c r="U56" s="22"/>
      <c r="V56" s="22"/>
      <c r="W56" s="29"/>
      <c r="X56" s="22"/>
      <c r="Y56" s="22"/>
      <c r="Z56" s="22"/>
      <c r="AA56" s="22"/>
      <c r="AB56" s="22"/>
      <c r="AC56" s="67"/>
      <c r="AD56" s="28">
        <f t="shared" si="0"/>
        <v>74160000</v>
      </c>
    </row>
    <row r="57" spans="2:30" ht="25.5" x14ac:dyDescent="0.2">
      <c r="B57" s="26">
        <v>131020202020107</v>
      </c>
      <c r="C57" s="63" t="s">
        <v>70</v>
      </c>
      <c r="D57" s="94">
        <v>33141000</v>
      </c>
      <c r="E57" s="21"/>
      <c r="F57" s="28"/>
      <c r="G57" s="28"/>
      <c r="H57" s="28"/>
      <c r="I57" s="28"/>
      <c r="J57" s="28"/>
      <c r="K57" s="29"/>
      <c r="L57" s="28"/>
      <c r="M57" s="28"/>
      <c r="N57" s="28"/>
      <c r="O57" s="29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68"/>
      <c r="AD57" s="28">
        <f t="shared" si="0"/>
        <v>33141000</v>
      </c>
    </row>
    <row r="58" spans="2:30" ht="42.75" customHeight="1" x14ac:dyDescent="0.2">
      <c r="B58" s="26">
        <v>131020202020108</v>
      </c>
      <c r="C58" s="63" t="s">
        <v>71</v>
      </c>
      <c r="D58" s="94">
        <v>43676000</v>
      </c>
      <c r="E58" s="27"/>
      <c r="F58" s="28"/>
      <c r="G58" s="28"/>
      <c r="H58" s="28"/>
      <c r="I58" s="28"/>
      <c r="J58" s="28"/>
      <c r="K58" s="29"/>
      <c r="L58" s="28"/>
      <c r="M58" s="28"/>
      <c r="N58" s="28"/>
      <c r="O58" s="29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68"/>
      <c r="AD58" s="28">
        <f t="shared" si="0"/>
        <v>43676000</v>
      </c>
    </row>
    <row r="59" spans="2:30" ht="25.5" x14ac:dyDescent="0.2">
      <c r="B59" s="26">
        <v>131020202020109</v>
      </c>
      <c r="C59" s="63" t="s">
        <v>72</v>
      </c>
      <c r="D59" s="94">
        <v>20339000</v>
      </c>
      <c r="E59" s="27"/>
      <c r="F59" s="28"/>
      <c r="G59" s="28"/>
      <c r="H59" s="28"/>
      <c r="I59" s="28"/>
      <c r="J59" s="28"/>
      <c r="K59" s="29"/>
      <c r="L59" s="28"/>
      <c r="M59" s="28"/>
      <c r="N59" s="28"/>
      <c r="O59" s="29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68"/>
      <c r="AD59" s="28">
        <f t="shared" si="0"/>
        <v>20339000</v>
      </c>
    </row>
    <row r="60" spans="2:30" ht="25.5" x14ac:dyDescent="0.2">
      <c r="B60" s="26">
        <v>131020202020110</v>
      </c>
      <c r="C60" s="63" t="s">
        <v>73</v>
      </c>
      <c r="D60" s="94">
        <v>6251000</v>
      </c>
      <c r="E60" s="27"/>
      <c r="F60" s="28"/>
      <c r="G60" s="28"/>
      <c r="H60" s="28"/>
      <c r="I60" s="28"/>
      <c r="J60" s="28"/>
      <c r="K60" s="29"/>
      <c r="L60" s="28"/>
      <c r="M60" s="28"/>
      <c r="N60" s="28"/>
      <c r="O60" s="29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68"/>
      <c r="AD60" s="28">
        <f t="shared" si="0"/>
        <v>6251000</v>
      </c>
    </row>
    <row r="61" spans="2:30" ht="25.5" x14ac:dyDescent="0.2">
      <c r="B61" s="26">
        <v>131020202020111</v>
      </c>
      <c r="C61" s="63" t="s">
        <v>74</v>
      </c>
      <c r="D61" s="94">
        <v>350000</v>
      </c>
      <c r="E61" s="27"/>
      <c r="F61" s="28"/>
      <c r="G61" s="28"/>
      <c r="H61" s="28"/>
      <c r="I61" s="28"/>
      <c r="J61" s="28"/>
      <c r="K61" s="29"/>
      <c r="L61" s="28"/>
      <c r="M61" s="28"/>
      <c r="N61" s="28"/>
      <c r="O61" s="29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68"/>
      <c r="AD61" s="28">
        <f t="shared" si="0"/>
        <v>350000</v>
      </c>
    </row>
    <row r="62" spans="2:30" ht="25.5" x14ac:dyDescent="0.2">
      <c r="B62" s="26">
        <v>131020202020112</v>
      </c>
      <c r="C62" s="63" t="s">
        <v>75</v>
      </c>
      <c r="D62" s="94">
        <v>3743000</v>
      </c>
      <c r="E62" s="27"/>
      <c r="F62" s="28"/>
      <c r="G62" s="28"/>
      <c r="H62" s="28"/>
      <c r="I62" s="28"/>
      <c r="J62" s="22"/>
      <c r="K62" s="29"/>
      <c r="L62" s="22"/>
      <c r="M62" s="22"/>
      <c r="N62" s="22"/>
      <c r="O62" s="29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67"/>
      <c r="AD62" s="28">
        <f t="shared" si="0"/>
        <v>3743000</v>
      </c>
    </row>
    <row r="63" spans="2:30" ht="51" x14ac:dyDescent="0.2">
      <c r="B63" s="26">
        <v>131020202020201</v>
      </c>
      <c r="C63" s="63" t="s">
        <v>76</v>
      </c>
      <c r="D63" s="94">
        <v>1448968000</v>
      </c>
      <c r="E63" s="21" t="s">
        <v>131</v>
      </c>
      <c r="F63" s="28">
        <v>0</v>
      </c>
      <c r="G63" s="28"/>
      <c r="H63" s="28"/>
      <c r="I63" s="28"/>
      <c r="J63" s="22"/>
      <c r="K63" s="18"/>
      <c r="L63" s="22"/>
      <c r="M63" s="22"/>
      <c r="N63" s="22"/>
      <c r="O63" s="29">
        <v>1308000000</v>
      </c>
      <c r="P63" s="22"/>
      <c r="Q63" s="22"/>
      <c r="R63" s="22"/>
      <c r="S63" s="22"/>
      <c r="T63" s="22"/>
      <c r="U63" s="22"/>
      <c r="V63" s="22"/>
      <c r="W63" s="22"/>
      <c r="X63" s="22"/>
      <c r="Y63" s="28">
        <v>44718000</v>
      </c>
      <c r="Z63" s="22"/>
      <c r="AA63" s="22"/>
      <c r="AB63" s="22"/>
      <c r="AC63" s="67"/>
      <c r="AD63" s="28">
        <f t="shared" si="0"/>
        <v>96250000</v>
      </c>
    </row>
    <row r="64" spans="2:30" ht="38.25" x14ac:dyDescent="0.2">
      <c r="B64" s="26">
        <v>131020202020305</v>
      </c>
      <c r="C64" s="63" t="s">
        <v>77</v>
      </c>
      <c r="D64" s="94">
        <v>629857000</v>
      </c>
      <c r="E64" s="21" t="s">
        <v>131</v>
      </c>
      <c r="F64" s="28">
        <v>0</v>
      </c>
      <c r="G64" s="28"/>
      <c r="H64" s="28"/>
      <c r="I64" s="28"/>
      <c r="J64" s="22"/>
      <c r="K64" s="29"/>
      <c r="L64" s="22"/>
      <c r="M64" s="22"/>
      <c r="N64" s="22">
        <v>61000000</v>
      </c>
      <c r="O64" s="29"/>
      <c r="P64" s="22"/>
      <c r="Q64" s="22"/>
      <c r="R64" s="22">
        <v>7600000</v>
      </c>
      <c r="S64" s="22"/>
      <c r="T64" s="22"/>
      <c r="U64" s="22"/>
      <c r="V64" s="22"/>
      <c r="W64" s="29"/>
      <c r="X64" s="22"/>
      <c r="Y64" s="22"/>
      <c r="Z64" s="22"/>
      <c r="AA64" s="28"/>
      <c r="AB64" s="22"/>
      <c r="AC64" s="68"/>
      <c r="AD64" s="28">
        <f t="shared" si="0"/>
        <v>698457000</v>
      </c>
    </row>
    <row r="65" spans="2:30" ht="24.75" customHeight="1" x14ac:dyDescent="0.2">
      <c r="B65" s="26">
        <v>131020202030301</v>
      </c>
      <c r="C65" s="63" t="s">
        <v>78</v>
      </c>
      <c r="D65" s="94">
        <v>113712000</v>
      </c>
      <c r="E65" s="21"/>
      <c r="F65" s="28"/>
      <c r="G65" s="28"/>
      <c r="H65" s="28"/>
      <c r="I65" s="28"/>
      <c r="J65" s="28"/>
      <c r="K65" s="29"/>
      <c r="L65" s="28"/>
      <c r="M65" s="28"/>
      <c r="N65" s="28"/>
      <c r="O65" s="29"/>
      <c r="P65" s="28"/>
      <c r="Q65" s="28"/>
      <c r="R65" s="28"/>
      <c r="S65" s="28"/>
      <c r="T65" s="28"/>
      <c r="U65" s="28"/>
      <c r="V65" s="28"/>
      <c r="W65" s="28"/>
      <c r="X65" s="28">
        <v>5330456</v>
      </c>
      <c r="Y65" s="28"/>
      <c r="Z65" s="28"/>
      <c r="AA65" s="28"/>
      <c r="AB65" s="28"/>
      <c r="AC65" s="68"/>
      <c r="AD65" s="28">
        <f t="shared" si="0"/>
        <v>119042456</v>
      </c>
    </row>
    <row r="66" spans="2:30" ht="25.5" x14ac:dyDescent="0.2">
      <c r="B66" s="26">
        <v>131020202030313</v>
      </c>
      <c r="C66" s="63" t="s">
        <v>79</v>
      </c>
      <c r="D66" s="94">
        <v>292250000</v>
      </c>
      <c r="E66" s="21" t="s">
        <v>132</v>
      </c>
      <c r="F66" s="28">
        <v>0</v>
      </c>
      <c r="G66" s="28"/>
      <c r="H66" s="28">
        <v>33000000</v>
      </c>
      <c r="I66" s="28"/>
      <c r="J66" s="22"/>
      <c r="K66" s="18"/>
      <c r="L66" s="22"/>
      <c r="M66" s="22"/>
      <c r="N66" s="22">
        <v>361000000</v>
      </c>
      <c r="O66" s="29"/>
      <c r="P66" s="22"/>
      <c r="Q66" s="22"/>
      <c r="R66" s="22">
        <v>57400000</v>
      </c>
      <c r="S66" s="22"/>
      <c r="T66" s="22"/>
      <c r="U66" s="22"/>
      <c r="V66" s="22"/>
      <c r="W66" s="22"/>
      <c r="X66" s="28">
        <v>39387544</v>
      </c>
      <c r="Y66" s="22"/>
      <c r="Z66" s="22"/>
      <c r="AA66" s="22"/>
      <c r="AB66" s="28"/>
      <c r="AC66" s="67"/>
      <c r="AD66" s="28">
        <f t="shared" si="0"/>
        <v>783037544</v>
      </c>
    </row>
    <row r="67" spans="2:30" ht="33" customHeight="1" x14ac:dyDescent="0.2">
      <c r="B67" s="26">
        <v>131020202030401</v>
      </c>
      <c r="C67" s="63" t="s">
        <v>80</v>
      </c>
      <c r="D67" s="94">
        <v>1000000</v>
      </c>
      <c r="E67" s="21"/>
      <c r="F67" s="29"/>
      <c r="G67" s="29"/>
      <c r="H67" s="29"/>
      <c r="I67" s="29"/>
      <c r="J67" s="28"/>
      <c r="K67" s="29"/>
      <c r="L67" s="28"/>
      <c r="M67" s="28"/>
      <c r="N67" s="28"/>
      <c r="O67" s="29"/>
      <c r="P67" s="28"/>
      <c r="Q67" s="28"/>
      <c r="R67" s="28"/>
      <c r="S67" s="28"/>
      <c r="T67" s="28"/>
      <c r="U67" s="28"/>
      <c r="V67" s="28"/>
      <c r="W67" s="29"/>
      <c r="X67" s="22"/>
      <c r="Y67" s="22"/>
      <c r="Z67" s="22"/>
      <c r="AA67" s="22"/>
      <c r="AB67" s="22"/>
      <c r="AC67" s="67"/>
      <c r="AD67" s="28">
        <f t="shared" si="0"/>
        <v>1000000</v>
      </c>
    </row>
    <row r="68" spans="2:30" ht="32.25" customHeight="1" x14ac:dyDescent="0.2">
      <c r="B68" s="26">
        <v>131020202030402</v>
      </c>
      <c r="C68" s="63" t="s">
        <v>81</v>
      </c>
      <c r="D68" s="94">
        <v>15000000</v>
      </c>
      <c r="E68" s="21"/>
      <c r="F68" s="29"/>
      <c r="G68" s="29"/>
      <c r="H68" s="29"/>
      <c r="I68" s="29"/>
      <c r="J68" s="28"/>
      <c r="K68" s="29"/>
      <c r="L68" s="28"/>
      <c r="M68" s="28"/>
      <c r="N68" s="28"/>
      <c r="O68" s="29"/>
      <c r="P68" s="28"/>
      <c r="Q68" s="28"/>
      <c r="R68" s="28"/>
      <c r="S68" s="28"/>
      <c r="T68" s="28"/>
      <c r="U68" s="28"/>
      <c r="V68" s="28"/>
      <c r="W68" s="29"/>
      <c r="X68" s="22"/>
      <c r="Y68" s="22"/>
      <c r="Z68" s="22"/>
      <c r="AA68" s="22"/>
      <c r="AB68" s="22"/>
      <c r="AC68" s="67"/>
      <c r="AD68" s="28">
        <f t="shared" si="0"/>
        <v>15000000</v>
      </c>
    </row>
    <row r="69" spans="2:30" ht="24" customHeight="1" x14ac:dyDescent="0.2">
      <c r="B69" s="26">
        <v>131020202030404</v>
      </c>
      <c r="C69" s="63" t="s">
        <v>82</v>
      </c>
      <c r="D69" s="94">
        <v>250000000</v>
      </c>
      <c r="E69" s="27"/>
      <c r="F69" s="28"/>
      <c r="G69" s="28"/>
      <c r="H69" s="28"/>
      <c r="I69" s="28"/>
      <c r="J69" s="28"/>
      <c r="K69" s="29"/>
      <c r="L69" s="28"/>
      <c r="M69" s="28"/>
      <c r="N69" s="28"/>
      <c r="O69" s="29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68"/>
      <c r="AD69" s="28">
        <f t="shared" si="0"/>
        <v>250000000</v>
      </c>
    </row>
    <row r="70" spans="2:30" ht="28.5" customHeight="1" x14ac:dyDescent="0.2">
      <c r="B70" s="26">
        <v>131020202030501</v>
      </c>
      <c r="C70" s="63" t="s">
        <v>83</v>
      </c>
      <c r="D70" s="94">
        <v>492000000</v>
      </c>
      <c r="E70" s="21"/>
      <c r="F70" s="28"/>
      <c r="G70" s="28"/>
      <c r="H70" s="28"/>
      <c r="I70" s="28"/>
      <c r="J70" s="28"/>
      <c r="K70" s="29"/>
      <c r="L70" s="28"/>
      <c r="M70" s="28"/>
      <c r="N70" s="28"/>
      <c r="O70" s="29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68"/>
      <c r="AD70" s="28">
        <f t="shared" si="0"/>
        <v>492000000</v>
      </c>
    </row>
    <row r="71" spans="2:30" ht="12.75" x14ac:dyDescent="0.2">
      <c r="B71" s="26">
        <v>131020202030502</v>
      </c>
      <c r="C71" s="63" t="s">
        <v>84</v>
      </c>
      <c r="D71" s="94">
        <v>344000000</v>
      </c>
      <c r="E71" s="27"/>
      <c r="F71" s="28"/>
      <c r="G71" s="28"/>
      <c r="H71" s="28"/>
      <c r="I71" s="28"/>
      <c r="J71" s="28"/>
      <c r="K71" s="29"/>
      <c r="L71" s="28"/>
      <c r="M71" s="28"/>
      <c r="N71" s="28"/>
      <c r="O71" s="29"/>
      <c r="P71" s="28"/>
      <c r="Q71" s="28"/>
      <c r="R71" s="28"/>
      <c r="S71" s="28"/>
      <c r="T71" s="28"/>
      <c r="U71" s="28"/>
      <c r="V71" s="28"/>
      <c r="W71" s="29"/>
      <c r="X71" s="22"/>
      <c r="Y71" s="22"/>
      <c r="Z71" s="22"/>
      <c r="AA71" s="22"/>
      <c r="AB71" s="22"/>
      <c r="AC71" s="67"/>
      <c r="AD71" s="28">
        <f t="shared" si="0"/>
        <v>344000000</v>
      </c>
    </row>
    <row r="72" spans="2:30" ht="12.75" x14ac:dyDescent="0.2">
      <c r="B72" s="26">
        <v>131020202030503</v>
      </c>
      <c r="C72" s="63" t="s">
        <v>85</v>
      </c>
      <c r="D72" s="94">
        <v>85830000</v>
      </c>
      <c r="E72" s="27"/>
      <c r="F72" s="28"/>
      <c r="G72" s="28"/>
      <c r="H72" s="28"/>
      <c r="I72" s="28"/>
      <c r="J72" s="28"/>
      <c r="K72" s="29"/>
      <c r="L72" s="28"/>
      <c r="M72" s="28"/>
      <c r="N72" s="28"/>
      <c r="O72" s="29"/>
      <c r="P72" s="28"/>
      <c r="Q72" s="28"/>
      <c r="R72" s="28"/>
      <c r="S72" s="28">
        <v>65000000</v>
      </c>
      <c r="T72" s="28"/>
      <c r="U72" s="28"/>
      <c r="V72" s="28"/>
      <c r="W72" s="28"/>
      <c r="X72" s="28"/>
      <c r="Y72" s="28"/>
      <c r="Z72" s="28"/>
      <c r="AA72" s="28"/>
      <c r="AB72" s="28"/>
      <c r="AC72" s="68"/>
      <c r="AD72" s="28">
        <f t="shared" si="0"/>
        <v>20830000</v>
      </c>
    </row>
    <row r="73" spans="2:30" ht="38.25" x14ac:dyDescent="0.2">
      <c r="B73" s="26">
        <v>131020202030505</v>
      </c>
      <c r="C73" s="63" t="s">
        <v>86</v>
      </c>
      <c r="D73" s="94">
        <v>168057000</v>
      </c>
      <c r="E73" s="21" t="s">
        <v>132</v>
      </c>
      <c r="F73" s="28">
        <v>0</v>
      </c>
      <c r="G73" s="28"/>
      <c r="H73" s="28"/>
      <c r="I73" s="28">
        <v>33000000</v>
      </c>
      <c r="J73" s="22"/>
      <c r="K73" s="18"/>
      <c r="L73" s="22"/>
      <c r="M73" s="22"/>
      <c r="N73" s="22">
        <v>136000000</v>
      </c>
      <c r="O73" s="29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68"/>
      <c r="AD73" s="28">
        <f t="shared" si="0"/>
        <v>271057000</v>
      </c>
    </row>
    <row r="74" spans="2:30" ht="49.5" customHeight="1" x14ac:dyDescent="0.2">
      <c r="B74" s="26">
        <v>131020202030603</v>
      </c>
      <c r="C74" s="63" t="s">
        <v>87</v>
      </c>
      <c r="D74" s="94">
        <v>38000000</v>
      </c>
      <c r="E74" s="21"/>
      <c r="F74" s="28"/>
      <c r="G74" s="28"/>
      <c r="H74" s="28"/>
      <c r="I74" s="28"/>
      <c r="J74" s="28"/>
      <c r="K74" s="29"/>
      <c r="L74" s="28"/>
      <c r="M74" s="28"/>
      <c r="N74" s="28"/>
      <c r="O74" s="29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68"/>
      <c r="AD74" s="28">
        <f t="shared" si="0"/>
        <v>38000000</v>
      </c>
    </row>
    <row r="75" spans="2:30" ht="36" customHeight="1" x14ac:dyDescent="0.2">
      <c r="B75" s="26">
        <v>131020202030604</v>
      </c>
      <c r="C75" s="63" t="s">
        <v>88</v>
      </c>
      <c r="D75" s="94">
        <v>42436000</v>
      </c>
      <c r="E75" s="27"/>
      <c r="F75" s="28"/>
      <c r="G75" s="28"/>
      <c r="H75" s="28"/>
      <c r="I75" s="28"/>
      <c r="J75" s="28"/>
      <c r="K75" s="29"/>
      <c r="L75" s="28"/>
      <c r="M75" s="28"/>
      <c r="N75" s="28"/>
      <c r="O75" s="29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68"/>
      <c r="AD75" s="28">
        <f t="shared" si="0"/>
        <v>42436000</v>
      </c>
    </row>
    <row r="76" spans="2:30" ht="27" customHeight="1" x14ac:dyDescent="0.2">
      <c r="B76" s="26">
        <v>131020202030614</v>
      </c>
      <c r="C76" s="63" t="s">
        <v>125</v>
      </c>
      <c r="D76" s="94">
        <v>0</v>
      </c>
      <c r="E76" s="27" t="s">
        <v>131</v>
      </c>
      <c r="F76" s="28">
        <v>0</v>
      </c>
      <c r="G76" s="28"/>
      <c r="H76" s="28"/>
      <c r="I76" s="28"/>
      <c r="J76" s="28"/>
      <c r="K76" s="29"/>
      <c r="L76" s="28"/>
      <c r="M76" s="28"/>
      <c r="N76" s="28">
        <v>750000000</v>
      </c>
      <c r="O76" s="29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68"/>
      <c r="AD76" s="28">
        <f t="shared" si="0"/>
        <v>750000000</v>
      </c>
    </row>
    <row r="77" spans="2:30" ht="12.75" x14ac:dyDescent="0.2">
      <c r="B77" s="26">
        <v>131020202040101</v>
      </c>
      <c r="C77" s="63" t="s">
        <v>89</v>
      </c>
      <c r="D77" s="94">
        <v>97850000</v>
      </c>
      <c r="E77" s="21"/>
      <c r="F77" s="28"/>
      <c r="G77" s="28"/>
      <c r="H77" s="28"/>
      <c r="I77" s="28"/>
      <c r="J77" s="28"/>
      <c r="K77" s="29"/>
      <c r="L77" s="28"/>
      <c r="M77" s="28"/>
      <c r="N77" s="28"/>
      <c r="O77" s="29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68"/>
      <c r="AD77" s="28">
        <f t="shared" si="0"/>
        <v>97850000</v>
      </c>
    </row>
    <row r="78" spans="2:30" ht="15" customHeight="1" x14ac:dyDescent="0.2">
      <c r="B78" s="26">
        <v>131020202040102</v>
      </c>
      <c r="C78" s="63" t="s">
        <v>90</v>
      </c>
      <c r="D78" s="94">
        <v>15332000</v>
      </c>
      <c r="E78" s="27"/>
      <c r="F78" s="28"/>
      <c r="G78" s="28"/>
      <c r="H78" s="28"/>
      <c r="I78" s="28"/>
      <c r="J78" s="28"/>
      <c r="K78" s="29"/>
      <c r="L78" s="28"/>
      <c r="M78" s="28"/>
      <c r="N78" s="28"/>
      <c r="O78" s="29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68"/>
      <c r="AD78" s="28">
        <f t="shared" si="0"/>
        <v>15332000</v>
      </c>
    </row>
    <row r="79" spans="2:30" ht="15" customHeight="1" x14ac:dyDescent="0.2">
      <c r="B79" s="26">
        <v>131020202040103</v>
      </c>
      <c r="C79" s="63" t="s">
        <v>91</v>
      </c>
      <c r="D79" s="94">
        <v>12897000</v>
      </c>
      <c r="E79" s="27"/>
      <c r="F79" s="29"/>
      <c r="G79" s="29"/>
      <c r="H79" s="29"/>
      <c r="I79" s="29"/>
      <c r="J79" s="28"/>
      <c r="K79" s="29"/>
      <c r="L79" s="28"/>
      <c r="M79" s="28"/>
      <c r="N79" s="28"/>
      <c r="O79" s="29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68"/>
      <c r="AD79" s="28">
        <f t="shared" si="0"/>
        <v>12897000</v>
      </c>
    </row>
    <row r="80" spans="2:30" ht="15" customHeight="1" x14ac:dyDescent="0.2">
      <c r="B80" s="26">
        <v>13102020206</v>
      </c>
      <c r="C80" s="63" t="s">
        <v>92</v>
      </c>
      <c r="D80" s="94">
        <v>61750000</v>
      </c>
      <c r="E80" s="27"/>
      <c r="F80" s="28"/>
      <c r="G80" s="28"/>
      <c r="H80" s="28"/>
      <c r="I80" s="28"/>
      <c r="J80" s="28"/>
      <c r="K80" s="29"/>
      <c r="L80" s="28"/>
      <c r="M80" s="28"/>
      <c r="N80" s="28"/>
      <c r="O80" s="29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68"/>
      <c r="AD80" s="28">
        <f t="shared" si="0"/>
        <v>61750000</v>
      </c>
    </row>
    <row r="81" spans="2:30" ht="12.75" x14ac:dyDescent="0.2">
      <c r="B81" s="26">
        <v>13102020207</v>
      </c>
      <c r="C81" s="63" t="s">
        <v>93</v>
      </c>
      <c r="D81" s="94">
        <v>146775000</v>
      </c>
      <c r="E81" s="27"/>
      <c r="F81" s="28"/>
      <c r="G81" s="28"/>
      <c r="H81" s="28"/>
      <c r="I81" s="28"/>
      <c r="J81" s="28"/>
      <c r="K81" s="29"/>
      <c r="L81" s="28"/>
      <c r="M81" s="28"/>
      <c r="N81" s="28"/>
      <c r="O81" s="29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68"/>
      <c r="AD81" s="28">
        <f t="shared" si="0"/>
        <v>146775000</v>
      </c>
    </row>
    <row r="82" spans="2:30" ht="12.75" x14ac:dyDescent="0.2">
      <c r="B82" s="26">
        <v>13102020208</v>
      </c>
      <c r="C82" s="63" t="s">
        <v>94</v>
      </c>
      <c r="D82" s="94">
        <v>39140000</v>
      </c>
      <c r="E82" s="27"/>
      <c r="F82" s="36"/>
      <c r="G82" s="36"/>
      <c r="H82" s="36"/>
      <c r="I82" s="36"/>
      <c r="J82" s="17"/>
      <c r="K82" s="29"/>
      <c r="L82" s="17"/>
      <c r="M82" s="17"/>
      <c r="N82" s="17"/>
      <c r="O82" s="29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66"/>
      <c r="AD82" s="28">
        <f t="shared" si="0"/>
        <v>39140000</v>
      </c>
    </row>
    <row r="83" spans="2:30" ht="18" x14ac:dyDescent="0.25">
      <c r="B83" s="26"/>
      <c r="C83" s="84" t="s">
        <v>95</v>
      </c>
      <c r="D83" s="96">
        <f>+D84+D85</f>
        <v>13300000</v>
      </c>
      <c r="E83" s="27"/>
      <c r="F83" s="22"/>
      <c r="G83" s="22"/>
      <c r="H83" s="22"/>
      <c r="I83" s="22"/>
      <c r="J83" s="28"/>
      <c r="K83" s="18"/>
      <c r="L83" s="28"/>
      <c r="M83" s="28"/>
      <c r="N83" s="28"/>
      <c r="O83" s="1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68"/>
      <c r="AD83" s="76">
        <f>+AD84+AD85</f>
        <v>13300000</v>
      </c>
    </row>
    <row r="84" spans="2:30" ht="12.75" x14ac:dyDescent="0.2">
      <c r="B84" s="26">
        <v>131030103</v>
      </c>
      <c r="C84" s="63" t="s">
        <v>96</v>
      </c>
      <c r="D84" s="94">
        <v>1000000</v>
      </c>
      <c r="E84" s="27"/>
      <c r="F84" s="40"/>
      <c r="G84" s="40"/>
      <c r="H84" s="40"/>
      <c r="I84" s="40"/>
      <c r="J84" s="28"/>
      <c r="K84" s="29"/>
      <c r="L84" s="28"/>
      <c r="M84" s="28"/>
      <c r="N84" s="28"/>
      <c r="O84" s="29"/>
      <c r="P84" s="28"/>
      <c r="Q84" s="28"/>
      <c r="R84" s="28"/>
      <c r="S84" s="28"/>
      <c r="T84" s="41"/>
      <c r="U84" s="28"/>
      <c r="V84" s="41"/>
      <c r="W84" s="29"/>
      <c r="X84" s="22"/>
      <c r="Y84" s="22"/>
      <c r="Z84" s="22"/>
      <c r="AA84" s="22"/>
      <c r="AB84" s="22"/>
      <c r="AC84" s="67"/>
      <c r="AD84" s="28">
        <f t="shared" si="0"/>
        <v>1000000</v>
      </c>
    </row>
    <row r="85" spans="2:30" ht="12.75" x14ac:dyDescent="0.2">
      <c r="B85" s="26">
        <v>1310304</v>
      </c>
      <c r="C85" s="39" t="s">
        <v>97</v>
      </c>
      <c r="D85" s="94">
        <v>12300000</v>
      </c>
      <c r="E85" s="27"/>
      <c r="F85" s="38"/>
      <c r="G85" s="38"/>
      <c r="H85" s="38"/>
      <c r="I85" s="38"/>
      <c r="J85" s="37"/>
      <c r="K85" s="29"/>
      <c r="L85" s="37"/>
      <c r="M85" s="37"/>
      <c r="N85" s="37"/>
      <c r="O85" s="29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70"/>
      <c r="AD85" s="28">
        <f t="shared" ref="AD85" si="1">+D85+F85+H85+J85+L85+N85+P85+R85+T85+V85+X85+Z85+AB85-G85-I85-K85-M85-O85-Q85-S85-U85-W85-Y85-AA85-AC85</f>
        <v>12300000</v>
      </c>
    </row>
    <row r="86" spans="2:30" ht="16.5" x14ac:dyDescent="0.25">
      <c r="B86" s="26" t="s">
        <v>98</v>
      </c>
      <c r="C86" s="85" t="s">
        <v>99</v>
      </c>
      <c r="D86" s="96">
        <f>+D87</f>
        <v>21664000000</v>
      </c>
      <c r="E86" s="35"/>
      <c r="F86" s="37"/>
      <c r="G86" s="37"/>
      <c r="H86" s="37"/>
      <c r="I86" s="37"/>
      <c r="J86" s="37"/>
      <c r="K86" s="18"/>
      <c r="L86" s="37"/>
      <c r="M86" s="37"/>
      <c r="N86" s="37"/>
      <c r="O86" s="18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70"/>
      <c r="AD86" s="96">
        <f>+AD87</f>
        <v>22874418218</v>
      </c>
    </row>
    <row r="87" spans="2:30" ht="15.75" x14ac:dyDescent="0.25">
      <c r="B87" s="26" t="s">
        <v>100</v>
      </c>
      <c r="C87" s="83" t="s">
        <v>101</v>
      </c>
      <c r="D87" s="96">
        <f>+D88</f>
        <v>21664000000</v>
      </c>
      <c r="E87" s="25"/>
      <c r="F87" s="42"/>
      <c r="G87" s="42"/>
      <c r="H87" s="42"/>
      <c r="I87" s="42"/>
      <c r="J87" s="43"/>
      <c r="K87" s="18"/>
      <c r="L87" s="43"/>
      <c r="M87" s="43"/>
      <c r="N87" s="43"/>
      <c r="O87" s="18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71"/>
      <c r="AD87" s="96">
        <f>+AD88</f>
        <v>22874418218</v>
      </c>
    </row>
    <row r="88" spans="2:30" ht="38.25" x14ac:dyDescent="0.2">
      <c r="B88" s="26" t="s">
        <v>102</v>
      </c>
      <c r="C88" s="64" t="s">
        <v>103</v>
      </c>
      <c r="D88" s="97">
        <f>SUM(D89:D97)</f>
        <v>21664000000</v>
      </c>
      <c r="E88" s="44"/>
      <c r="F88" s="45"/>
      <c r="G88" s="45"/>
      <c r="H88" s="45"/>
      <c r="I88" s="45"/>
      <c r="J88" s="45"/>
      <c r="K88" s="29"/>
      <c r="L88" s="46"/>
      <c r="M88" s="46"/>
      <c r="N88" s="46"/>
      <c r="O88" s="29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72"/>
      <c r="AD88" s="78">
        <f>SUM(AD89:AD97)</f>
        <v>22874418218</v>
      </c>
    </row>
    <row r="89" spans="2:30" ht="52.5" customHeight="1" x14ac:dyDescent="0.2">
      <c r="B89" s="48" t="s">
        <v>104</v>
      </c>
      <c r="C89" s="86" t="s">
        <v>105</v>
      </c>
      <c r="D89" s="94">
        <v>200000000</v>
      </c>
      <c r="E89" s="49"/>
      <c r="F89" s="50"/>
      <c r="G89" s="50"/>
      <c r="H89" s="50"/>
      <c r="I89" s="50"/>
      <c r="J89" s="50"/>
      <c r="K89" s="29"/>
      <c r="L89" s="46"/>
      <c r="M89" s="46"/>
      <c r="N89" s="46"/>
      <c r="O89" s="29"/>
      <c r="P89" s="46"/>
      <c r="Q89" s="46"/>
      <c r="R89" s="51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72"/>
      <c r="AD89" s="28">
        <f t="shared" ref="AD89:AD98" si="2">+D89+F89+H89+J89+L89+N89+P89+R89+T89+V89+X89+Z89+AB89-G89-I89-K89-M89-O89-Q89-S89-U89-W89-Y89-AA89-AC89</f>
        <v>200000000</v>
      </c>
    </row>
    <row r="90" spans="2:30" ht="51" customHeight="1" x14ac:dyDescent="0.2">
      <c r="B90" s="48" t="s">
        <v>106</v>
      </c>
      <c r="C90" s="86" t="s">
        <v>107</v>
      </c>
      <c r="D90" s="94">
        <v>6229000000</v>
      </c>
      <c r="E90" s="104" t="s">
        <v>133</v>
      </c>
      <c r="F90" s="47"/>
      <c r="G90" s="47"/>
      <c r="H90" s="47"/>
      <c r="I90" s="47"/>
      <c r="J90" s="47"/>
      <c r="K90" s="29"/>
      <c r="L90" s="46"/>
      <c r="M90" s="46"/>
      <c r="N90" s="46"/>
      <c r="O90" s="29"/>
      <c r="P90" s="46"/>
      <c r="Q90" s="46"/>
      <c r="R90" s="46"/>
      <c r="S90" s="46"/>
      <c r="T90" s="46"/>
      <c r="U90" s="46"/>
      <c r="V90" s="53">
        <v>210418218</v>
      </c>
      <c r="W90" s="53">
        <v>51122803</v>
      </c>
      <c r="X90" s="46"/>
      <c r="Y90" s="46"/>
      <c r="Z90" s="109">
        <v>1000000000</v>
      </c>
      <c r="AA90" s="46"/>
      <c r="AB90" s="46"/>
      <c r="AC90" s="72"/>
      <c r="AD90" s="28">
        <f t="shared" si="2"/>
        <v>7388295415</v>
      </c>
    </row>
    <row r="91" spans="2:30" ht="63.75" x14ac:dyDescent="0.2">
      <c r="B91" s="48" t="s">
        <v>108</v>
      </c>
      <c r="C91" s="86" t="s">
        <v>109</v>
      </c>
      <c r="D91" s="94">
        <v>2650000000</v>
      </c>
      <c r="E91" s="104" t="s">
        <v>134</v>
      </c>
      <c r="F91" s="50"/>
      <c r="G91" s="50"/>
      <c r="H91" s="50"/>
      <c r="I91" s="50"/>
      <c r="J91" s="50"/>
      <c r="K91" s="29"/>
      <c r="L91" s="46"/>
      <c r="M91" s="46"/>
      <c r="N91" s="46"/>
      <c r="O91" s="29"/>
      <c r="P91" s="46"/>
      <c r="Q91" s="46"/>
      <c r="R91" s="51"/>
      <c r="S91" s="46"/>
      <c r="T91" s="46"/>
      <c r="U91" s="46"/>
      <c r="V91" s="53">
        <v>181911520</v>
      </c>
      <c r="W91" s="46"/>
      <c r="X91" s="46"/>
      <c r="Y91" s="46"/>
      <c r="Z91" s="46"/>
      <c r="AA91" s="46"/>
      <c r="AB91" s="46"/>
      <c r="AC91" s="72"/>
      <c r="AD91" s="28">
        <f t="shared" si="2"/>
        <v>2831911520</v>
      </c>
    </row>
    <row r="92" spans="2:30" ht="63.75" x14ac:dyDescent="0.2">
      <c r="B92" s="48" t="s">
        <v>110</v>
      </c>
      <c r="C92" s="86" t="s">
        <v>111</v>
      </c>
      <c r="D92" s="94">
        <v>3375000000</v>
      </c>
      <c r="E92" s="104" t="s">
        <v>134</v>
      </c>
      <c r="F92" s="50"/>
      <c r="G92" s="50"/>
      <c r="H92" s="50"/>
      <c r="I92" s="50"/>
      <c r="J92" s="50"/>
      <c r="K92" s="29"/>
      <c r="L92" s="46"/>
      <c r="M92" s="46"/>
      <c r="N92" s="46"/>
      <c r="O92" s="29"/>
      <c r="P92" s="46"/>
      <c r="Q92" s="46"/>
      <c r="R92" s="51"/>
      <c r="S92" s="46"/>
      <c r="T92" s="46"/>
      <c r="U92" s="46"/>
      <c r="V92" s="53">
        <v>78000000</v>
      </c>
      <c r="W92" s="46"/>
      <c r="X92" s="46"/>
      <c r="Y92" s="46"/>
      <c r="Z92" s="46"/>
      <c r="AA92" s="46"/>
      <c r="AB92" s="46"/>
      <c r="AC92" s="72"/>
      <c r="AD92" s="28">
        <f t="shared" si="2"/>
        <v>3453000000</v>
      </c>
    </row>
    <row r="93" spans="2:30" ht="63.75" x14ac:dyDescent="0.2">
      <c r="B93" s="48" t="s">
        <v>112</v>
      </c>
      <c r="C93" s="86" t="s">
        <v>113</v>
      </c>
      <c r="D93" s="94">
        <v>3300000000</v>
      </c>
      <c r="E93" s="104" t="s">
        <v>134</v>
      </c>
      <c r="F93" s="50"/>
      <c r="G93" s="50"/>
      <c r="H93" s="50"/>
      <c r="I93" s="50"/>
      <c r="J93" s="50"/>
      <c r="K93" s="29"/>
      <c r="L93" s="46"/>
      <c r="M93" s="46"/>
      <c r="N93" s="46"/>
      <c r="O93" s="29"/>
      <c r="P93" s="46"/>
      <c r="Q93" s="46"/>
      <c r="R93" s="51"/>
      <c r="S93" s="46"/>
      <c r="T93" s="46"/>
      <c r="U93" s="46"/>
      <c r="V93" s="53">
        <v>210122803</v>
      </c>
      <c r="W93" s="46"/>
      <c r="X93" s="46"/>
      <c r="Y93" s="46"/>
      <c r="Z93" s="46"/>
      <c r="AA93" s="46"/>
      <c r="AB93" s="46"/>
      <c r="AC93" s="72"/>
      <c r="AD93" s="28">
        <f t="shared" si="2"/>
        <v>3510122803</v>
      </c>
    </row>
    <row r="94" spans="2:30" ht="38.25" x14ac:dyDescent="0.2">
      <c r="B94" s="48" t="s">
        <v>114</v>
      </c>
      <c r="C94" s="86" t="s">
        <v>115</v>
      </c>
      <c r="D94" s="94">
        <v>1300000000</v>
      </c>
      <c r="E94" s="49"/>
      <c r="F94" s="50"/>
      <c r="G94" s="50"/>
      <c r="H94" s="50"/>
      <c r="I94" s="50"/>
      <c r="J94" s="50"/>
      <c r="K94" s="29"/>
      <c r="L94" s="46"/>
      <c r="M94" s="46"/>
      <c r="N94" s="46"/>
      <c r="O94" s="29"/>
      <c r="P94" s="46"/>
      <c r="Q94" s="46"/>
      <c r="R94" s="51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72"/>
      <c r="AD94" s="28">
        <f t="shared" si="2"/>
        <v>1300000000</v>
      </c>
    </row>
    <row r="95" spans="2:30" ht="51" x14ac:dyDescent="0.2">
      <c r="B95" s="48" t="s">
        <v>116</v>
      </c>
      <c r="C95" s="86" t="s">
        <v>117</v>
      </c>
      <c r="D95" s="94">
        <v>3310000000</v>
      </c>
      <c r="E95" s="104" t="s">
        <v>134</v>
      </c>
      <c r="F95" s="50"/>
      <c r="G95" s="50"/>
      <c r="H95" s="50"/>
      <c r="I95" s="50"/>
      <c r="J95" s="50"/>
      <c r="K95" s="29"/>
      <c r="L95" s="46"/>
      <c r="M95" s="46"/>
      <c r="N95" s="46"/>
      <c r="O95" s="29"/>
      <c r="P95" s="46"/>
      <c r="Q95" s="46"/>
      <c r="R95" s="51"/>
      <c r="S95" s="46"/>
      <c r="T95" s="46"/>
      <c r="U95" s="46"/>
      <c r="V95" s="46"/>
      <c r="W95" s="53">
        <v>271000000</v>
      </c>
      <c r="X95" s="46"/>
      <c r="Y95" s="46"/>
      <c r="Z95" s="46"/>
      <c r="AA95" s="46"/>
      <c r="AB95" s="46"/>
      <c r="AC95" s="72"/>
      <c r="AD95" s="28">
        <f t="shared" si="2"/>
        <v>3039000000</v>
      </c>
    </row>
    <row r="96" spans="2:30" ht="51" x14ac:dyDescent="0.2">
      <c r="B96" s="48" t="s">
        <v>118</v>
      </c>
      <c r="C96" s="86" t="s">
        <v>119</v>
      </c>
      <c r="D96" s="94">
        <v>1200000000</v>
      </c>
      <c r="E96" s="104" t="s">
        <v>134</v>
      </c>
      <c r="F96" s="50"/>
      <c r="G96" s="50"/>
      <c r="H96" s="50"/>
      <c r="I96" s="50"/>
      <c r="J96" s="50"/>
      <c r="K96" s="29"/>
      <c r="L96" s="46"/>
      <c r="M96" s="46"/>
      <c r="N96" s="46"/>
      <c r="O96" s="29"/>
      <c r="P96" s="46"/>
      <c r="Q96" s="46"/>
      <c r="R96" s="51"/>
      <c r="S96" s="46"/>
      <c r="T96" s="46"/>
      <c r="U96" s="46"/>
      <c r="V96" s="46"/>
      <c r="W96" s="53">
        <v>147911520</v>
      </c>
      <c r="X96" s="46"/>
      <c r="Y96" s="46"/>
      <c r="Z96" s="46"/>
      <c r="AA96" s="46"/>
      <c r="AB96" s="46"/>
      <c r="AC96" s="72"/>
      <c r="AD96" s="28">
        <f t="shared" si="2"/>
        <v>1052088480</v>
      </c>
    </row>
    <row r="97" spans="2:30" ht="63.75" x14ac:dyDescent="0.2">
      <c r="B97" s="48" t="s">
        <v>120</v>
      </c>
      <c r="C97" s="86" t="s">
        <v>121</v>
      </c>
      <c r="D97" s="94">
        <v>100000000</v>
      </c>
      <c r="E97" s="49"/>
      <c r="F97" s="50"/>
      <c r="G97" s="50"/>
      <c r="H97" s="50"/>
      <c r="I97" s="50"/>
      <c r="J97" s="50"/>
      <c r="K97" s="29"/>
      <c r="L97" s="46"/>
      <c r="M97" s="46"/>
      <c r="N97" s="46"/>
      <c r="O97" s="29"/>
      <c r="P97" s="46"/>
      <c r="Q97" s="46"/>
      <c r="R97" s="51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72"/>
      <c r="AD97" s="28">
        <f t="shared" si="2"/>
        <v>100000000</v>
      </c>
    </row>
    <row r="98" spans="2:30" ht="12.75" x14ac:dyDescent="0.2">
      <c r="B98" s="26" t="s">
        <v>122</v>
      </c>
      <c r="C98" s="87" t="s">
        <v>123</v>
      </c>
      <c r="D98" s="94"/>
      <c r="E98" s="52"/>
      <c r="F98" s="53"/>
      <c r="G98" s="53"/>
      <c r="H98" s="53"/>
      <c r="I98" s="53"/>
      <c r="J98" s="46"/>
      <c r="K98" s="29"/>
      <c r="L98" s="46"/>
      <c r="M98" s="46"/>
      <c r="N98" s="46"/>
      <c r="O98" s="29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72"/>
      <c r="AD98" s="74">
        <f t="shared" si="2"/>
        <v>0</v>
      </c>
    </row>
    <row r="99" spans="2:30" ht="13.5" thickBot="1" x14ac:dyDescent="0.25">
      <c r="B99" s="54"/>
      <c r="C99" s="88" t="s">
        <v>124</v>
      </c>
      <c r="D99" s="98"/>
      <c r="E99" s="55"/>
      <c r="F99" s="56">
        <f t="shared" ref="F99:M99" si="3">SUM(F13:F87)</f>
        <v>0</v>
      </c>
      <c r="G99" s="56">
        <f t="shared" si="3"/>
        <v>0</v>
      </c>
      <c r="H99" s="56">
        <f t="shared" si="3"/>
        <v>57798479</v>
      </c>
      <c r="I99" s="56">
        <f t="shared" si="3"/>
        <v>57798479</v>
      </c>
      <c r="J99" s="56">
        <f t="shared" si="3"/>
        <v>0</v>
      </c>
      <c r="K99" s="56">
        <f t="shared" si="3"/>
        <v>0</v>
      </c>
      <c r="L99" s="56">
        <f t="shared" si="3"/>
        <v>0</v>
      </c>
      <c r="M99" s="56">
        <f t="shared" si="3"/>
        <v>17000000</v>
      </c>
      <c r="N99" s="56">
        <f t="shared" ref="N99:S99" si="4">SUM(N13:N98)</f>
        <v>1308000000</v>
      </c>
      <c r="O99" s="56">
        <f t="shared" si="4"/>
        <v>1308000000</v>
      </c>
      <c r="P99" s="56">
        <f t="shared" si="4"/>
        <v>0</v>
      </c>
      <c r="Q99" s="56">
        <f t="shared" si="4"/>
        <v>0</v>
      </c>
      <c r="R99" s="57">
        <f t="shared" si="4"/>
        <v>65000000</v>
      </c>
      <c r="S99" s="57">
        <f t="shared" si="4"/>
        <v>65000000</v>
      </c>
      <c r="T99" s="56">
        <f t="shared" ref="T99:AA99" si="5">SUM(T13:T87)</f>
        <v>30222788</v>
      </c>
      <c r="U99" s="56">
        <f t="shared" si="5"/>
        <v>30222788</v>
      </c>
      <c r="V99" s="57">
        <f>SUM(V13:V98)</f>
        <v>680452541</v>
      </c>
      <c r="W99" s="57">
        <f>SUM(W13:W98)</f>
        <v>470034323</v>
      </c>
      <c r="X99" s="56">
        <f t="shared" si="5"/>
        <v>44718000</v>
      </c>
      <c r="Y99" s="56">
        <f t="shared" si="5"/>
        <v>44718000</v>
      </c>
      <c r="Z99" s="56">
        <f>SUM(Z13:Z98)</f>
        <v>1039748092</v>
      </c>
      <c r="AA99" s="56">
        <f>SUM(AA13:AA98)</f>
        <v>39748092</v>
      </c>
      <c r="AB99" s="56">
        <f>SUM(AB13:AB98)</f>
        <v>0</v>
      </c>
      <c r="AC99" s="73">
        <f>SUM(AC13:AC87)</f>
        <v>0</v>
      </c>
      <c r="AD99" s="75"/>
    </row>
    <row r="100" spans="2:30" ht="12.75" thickBot="1" x14ac:dyDescent="0.25">
      <c r="B100" s="58"/>
      <c r="C100" s="59"/>
      <c r="D100" s="59"/>
      <c r="E100" s="59"/>
      <c r="F100" s="59"/>
      <c r="G100" s="59"/>
      <c r="H100" s="59"/>
      <c r="I100" s="59"/>
      <c r="J100" s="59"/>
      <c r="K100" s="60"/>
      <c r="L100" s="59"/>
      <c r="M100" s="59"/>
      <c r="N100" s="59"/>
      <c r="O100" s="56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</row>
    <row r="104" spans="2:30" ht="15" customHeight="1" thickBot="1" x14ac:dyDescent="0.25">
      <c r="U104" s="56"/>
      <c r="V104" s="56"/>
    </row>
    <row r="105" spans="2:30" x14ac:dyDescent="0.2"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</row>
    <row r="106" spans="2:30" x14ac:dyDescent="0.2"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</row>
    <row r="107" spans="2:30" x14ac:dyDescent="0.2"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</row>
    <row r="108" spans="2:30" x14ac:dyDescent="0.2"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</row>
    <row r="109" spans="2:30" x14ac:dyDescent="0.2"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</row>
    <row r="110" spans="2:30" x14ac:dyDescent="0.2"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</row>
    <row r="111" spans="2:30" x14ac:dyDescent="0.2"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</row>
    <row r="112" spans="2:30" x14ac:dyDescent="0.2"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</row>
    <row r="113" spans="2:30" x14ac:dyDescent="0.2"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</row>
    <row r="114" spans="2:30" x14ac:dyDescent="0.2"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</row>
    <row r="115" spans="2:30" x14ac:dyDescent="0.2"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</row>
    <row r="116" spans="2:30" x14ac:dyDescent="0.2"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</row>
    <row r="117" spans="2:30" x14ac:dyDescent="0.2"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</row>
    <row r="118" spans="2:30" x14ac:dyDescent="0.2"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</row>
  </sheetData>
  <mergeCells count="16">
    <mergeCell ref="D11:D12"/>
    <mergeCell ref="C11:C12"/>
    <mergeCell ref="B11:B12"/>
    <mergeCell ref="AD11:AD12"/>
    <mergeCell ref="AB11:AC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2021</vt:lpstr>
      <vt:lpstr>'PRESUPUESTO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Toquica Castro</dc:creator>
  <cp:lastModifiedBy>Esperanza</cp:lastModifiedBy>
  <dcterms:created xsi:type="dcterms:W3CDTF">2021-04-26T23:16:42Z</dcterms:created>
  <dcterms:modified xsi:type="dcterms:W3CDTF">2021-12-07T14:04:20Z</dcterms:modified>
</cp:coreProperties>
</file>